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Very High Emission Scen\"/>
    </mc:Choice>
  </mc:AlternateContent>
  <xr:revisionPtr revIDLastSave="0" documentId="13_ncr:1_{7F7BF942-AE8B-4CD8-9BBC-69E9A5C6873A}" xr6:coauthVersionLast="45" xr6:coauthVersionMax="47" xr10:uidLastSave="{00000000-0000-0000-0000-000000000000}"/>
  <bookViews>
    <workbookView xWindow="-110" yWindow="-110" windowWidth="19420" windowHeight="10420" firstSheet="1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95%" sheetId="1" r:id="rId7"/>
    <sheet name="Future 95%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B5" i="1" l="1"/>
  <c r="C5" i="1"/>
  <c r="D5" i="1"/>
  <c r="E5" i="1"/>
  <c r="F5" i="1"/>
  <c r="G5" i="1"/>
  <c r="H5" i="1"/>
  <c r="I5" i="1"/>
  <c r="I5" i="17" s="1"/>
  <c r="J5" i="1"/>
  <c r="J5" i="17" s="1"/>
  <c r="K5" i="1"/>
  <c r="K5" i="17" s="1"/>
  <c r="L5" i="1"/>
  <c r="L5" i="17" s="1"/>
  <c r="M5" i="1"/>
  <c r="M5" i="17" s="1"/>
  <c r="N5" i="1"/>
  <c r="O5" i="1"/>
  <c r="O5" i="17" s="1"/>
  <c r="P5" i="1"/>
  <c r="P5" i="17" s="1"/>
  <c r="Q5" i="1"/>
  <c r="Q5" i="17" s="1"/>
  <c r="R5" i="1"/>
  <c r="R5" i="17" s="1"/>
  <c r="S5" i="1"/>
  <c r="S5" i="17" s="1"/>
  <c r="B6" i="1"/>
  <c r="C6" i="1"/>
  <c r="D6" i="1"/>
  <c r="E6" i="1"/>
  <c r="F6" i="1"/>
  <c r="G6" i="1"/>
  <c r="H6" i="1"/>
  <c r="I6" i="1"/>
  <c r="I6" i="17" s="1"/>
  <c r="J6" i="1"/>
  <c r="J6" i="17" s="1"/>
  <c r="K6" i="1"/>
  <c r="K6" i="17" s="1"/>
  <c r="L6" i="1"/>
  <c r="L6" i="17" s="1"/>
  <c r="M6" i="1"/>
  <c r="M6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B7" i="1"/>
  <c r="C7" i="1"/>
  <c r="D7" i="1"/>
  <c r="E7" i="1"/>
  <c r="F7" i="1"/>
  <c r="G7" i="1"/>
  <c r="H7" i="1"/>
  <c r="I7" i="1"/>
  <c r="I7" i="17" s="1"/>
  <c r="J7" i="1"/>
  <c r="J7" i="17" s="1"/>
  <c r="K7" i="1"/>
  <c r="K7" i="17" s="1"/>
  <c r="L7" i="1"/>
  <c r="L7" i="17" s="1"/>
  <c r="M7" i="1"/>
  <c r="M7" i="17" s="1"/>
  <c r="N7" i="1"/>
  <c r="N7" i="17" s="1"/>
  <c r="O7" i="1"/>
  <c r="O7" i="17" s="1"/>
  <c r="P7" i="1"/>
  <c r="P7" i="17" s="1"/>
  <c r="Q7" i="1"/>
  <c r="Q7" i="17" s="1"/>
  <c r="R7" i="1"/>
  <c r="R7" i="17" s="1"/>
  <c r="S7" i="1"/>
  <c r="S7" i="17" s="1"/>
  <c r="B8" i="1"/>
  <c r="C8" i="1"/>
  <c r="D8" i="1"/>
  <c r="E8" i="1"/>
  <c r="F8" i="1"/>
  <c r="G8" i="1"/>
  <c r="H8" i="1"/>
  <c r="I8" i="1"/>
  <c r="I8" i="17" s="1"/>
  <c r="J8" i="1"/>
  <c r="J8" i="17" s="1"/>
  <c r="K8" i="1"/>
  <c r="K8" i="17" s="1"/>
  <c r="L8" i="1"/>
  <c r="L8" i="17" s="1"/>
  <c r="M8" i="1"/>
  <c r="M8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B9" i="1"/>
  <c r="C9" i="1"/>
  <c r="D9" i="1"/>
  <c r="E9" i="1"/>
  <c r="F9" i="1"/>
  <c r="G9" i="1"/>
  <c r="H9" i="1"/>
  <c r="I9" i="1"/>
  <c r="I9" i="17" s="1"/>
  <c r="J9" i="1"/>
  <c r="J9" i="17" s="1"/>
  <c r="K9" i="1"/>
  <c r="K9" i="17" s="1"/>
  <c r="L9" i="1"/>
  <c r="L9" i="17" s="1"/>
  <c r="M9" i="1"/>
  <c r="M9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B10" i="1"/>
  <c r="C10" i="1"/>
  <c r="D10" i="1"/>
  <c r="E10" i="1"/>
  <c r="F10" i="1"/>
  <c r="G10" i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N10" i="1"/>
  <c r="N10" i="17" s="1"/>
  <c r="O10" i="1"/>
  <c r="O10" i="17" s="1"/>
  <c r="P10" i="1"/>
  <c r="P10" i="17" s="1"/>
  <c r="Q10" i="1"/>
  <c r="Q10" i="17" s="1"/>
  <c r="R10" i="1"/>
  <c r="R10" i="17" s="1"/>
  <c r="S10" i="1"/>
  <c r="S10" i="17" s="1"/>
  <c r="B11" i="1"/>
  <c r="C11" i="1"/>
  <c r="D11" i="1"/>
  <c r="E11" i="1"/>
  <c r="F11" i="1"/>
  <c r="G11" i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B12" i="1"/>
  <c r="C12" i="1"/>
  <c r="D12" i="1"/>
  <c r="E12" i="1"/>
  <c r="F12" i="1"/>
  <c r="G12" i="1"/>
  <c r="H12" i="1"/>
  <c r="H12" i="17" s="1"/>
  <c r="I12" i="1"/>
  <c r="I12" i="17" s="1"/>
  <c r="J12" i="1"/>
  <c r="J12" i="17" s="1"/>
  <c r="K12" i="1"/>
  <c r="K12" i="17" s="1"/>
  <c r="L12" i="1"/>
  <c r="L12" i="17" s="1"/>
  <c r="M12" i="1"/>
  <c r="M12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B13" i="1"/>
  <c r="C13" i="1"/>
  <c r="D13" i="1"/>
  <c r="E13" i="1"/>
  <c r="F13" i="1"/>
  <c r="G13" i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B14" i="1"/>
  <c r="C14" i="1"/>
  <c r="D14" i="1"/>
  <c r="E14" i="1"/>
  <c r="F14" i="1"/>
  <c r="G14" i="1"/>
  <c r="H14" i="1"/>
  <c r="H14" i="17" s="1"/>
  <c r="I14" i="1"/>
  <c r="I14" i="17" s="1"/>
  <c r="J14" i="1"/>
  <c r="J14" i="17" s="1"/>
  <c r="K14" i="1"/>
  <c r="K14" i="17" s="1"/>
  <c r="L14" i="1"/>
  <c r="L14" i="17" s="1"/>
  <c r="M14" i="1"/>
  <c r="M14" i="17" s="1"/>
  <c r="N14" i="1"/>
  <c r="O14" i="1"/>
  <c r="P14" i="1"/>
  <c r="P14" i="17" s="1"/>
  <c r="Q14" i="1"/>
  <c r="Q14" i="17" s="1"/>
  <c r="R14" i="1"/>
  <c r="R14" i="17" s="1"/>
  <c r="S14" i="1"/>
  <c r="S14" i="17" s="1"/>
  <c r="B15" i="1"/>
  <c r="C15" i="1"/>
  <c r="D15" i="1"/>
  <c r="E15" i="1"/>
  <c r="F15" i="1"/>
  <c r="G15" i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N15" i="1"/>
  <c r="O15" i="1"/>
  <c r="O15" i="17" s="1"/>
  <c r="P15" i="1"/>
  <c r="Q15" i="1"/>
  <c r="Q15" i="17" s="1"/>
  <c r="R15" i="1"/>
  <c r="R15" i="17" s="1"/>
  <c r="S15" i="1"/>
  <c r="S15" i="17" s="1"/>
  <c r="B16" i="1"/>
  <c r="C16" i="1"/>
  <c r="D16" i="1"/>
  <c r="E16" i="1"/>
  <c r="F16" i="1"/>
  <c r="G16" i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B17" i="1"/>
  <c r="C17" i="1"/>
  <c r="D17" i="1"/>
  <c r="E17" i="1"/>
  <c r="F17" i="1"/>
  <c r="G17" i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B18" i="1"/>
  <c r="C18" i="1"/>
  <c r="D18" i="1"/>
  <c r="E18" i="1"/>
  <c r="F18" i="1"/>
  <c r="G18" i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B19" i="1"/>
  <c r="C19" i="1"/>
  <c r="D19" i="1"/>
  <c r="E19" i="1"/>
  <c r="F19" i="1"/>
  <c r="G19" i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B20" i="1"/>
  <c r="C20" i="1"/>
  <c r="D20" i="1"/>
  <c r="E20" i="1"/>
  <c r="F20" i="1"/>
  <c r="G20" i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B21" i="1"/>
  <c r="C21" i="1"/>
  <c r="D21" i="1"/>
  <c r="E21" i="1"/>
  <c r="F21" i="1"/>
  <c r="G21" i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B22" i="1"/>
  <c r="C22" i="1"/>
  <c r="D22" i="1"/>
  <c r="E22" i="1"/>
  <c r="F22" i="1"/>
  <c r="G22" i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B23" i="1"/>
  <c r="C23" i="1"/>
  <c r="D23" i="1"/>
  <c r="E23" i="1"/>
  <c r="F23" i="1"/>
  <c r="G23" i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B24" i="1"/>
  <c r="C24" i="1"/>
  <c r="D24" i="1"/>
  <c r="E24" i="1"/>
  <c r="F24" i="1"/>
  <c r="G24" i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B25" i="1"/>
  <c r="C25" i="1"/>
  <c r="D25" i="1"/>
  <c r="E25" i="1"/>
  <c r="F25" i="1"/>
  <c r="G25" i="1"/>
  <c r="H25" i="1"/>
  <c r="I25" i="1"/>
  <c r="I25" i="17" s="1"/>
  <c r="J25" i="1"/>
  <c r="J25" i="17" s="1"/>
  <c r="K25" i="1"/>
  <c r="K25" i="17" s="1"/>
  <c r="L25" i="1"/>
  <c r="L25" i="17" s="1"/>
  <c r="M25" i="1"/>
  <c r="M25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B26" i="1"/>
  <c r="C26" i="1"/>
  <c r="D26" i="1"/>
  <c r="E26" i="1"/>
  <c r="F26" i="1"/>
  <c r="G26" i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B27" i="1"/>
  <c r="C27" i="1"/>
  <c r="D27" i="1"/>
  <c r="E27" i="1"/>
  <c r="F27" i="1"/>
  <c r="G27" i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N27" i="1"/>
  <c r="N27" i="17" s="1"/>
  <c r="O27" i="1"/>
  <c r="O27" i="17" s="1"/>
  <c r="P27" i="1"/>
  <c r="P27" i="17" s="1"/>
  <c r="Q27" i="1"/>
  <c r="Q27" i="17" s="1"/>
  <c r="R27" i="1"/>
  <c r="R27" i="17" s="1"/>
  <c r="S27" i="1"/>
  <c r="S27" i="17" s="1"/>
  <c r="B28" i="1"/>
  <c r="C28" i="1"/>
  <c r="D28" i="1"/>
  <c r="E28" i="1"/>
  <c r="F28" i="1"/>
  <c r="G28" i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N28" i="1"/>
  <c r="N28" i="17" s="1"/>
  <c r="O28" i="1"/>
  <c r="O28" i="17" s="1"/>
  <c r="P28" i="1"/>
  <c r="P28" i="17" s="1"/>
  <c r="Q28" i="1"/>
  <c r="Q28" i="17" s="1"/>
  <c r="R28" i="1"/>
  <c r="R28" i="17" s="1"/>
  <c r="S28" i="1"/>
  <c r="S28" i="17" s="1"/>
  <c r="B29" i="1"/>
  <c r="C29" i="1"/>
  <c r="D29" i="1"/>
  <c r="E29" i="1"/>
  <c r="F29" i="1"/>
  <c r="G29" i="1"/>
  <c r="H29" i="1"/>
  <c r="H29" i="17" s="1"/>
  <c r="I29" i="1"/>
  <c r="I29" i="17" s="1"/>
  <c r="J29" i="1"/>
  <c r="J29" i="17" s="1"/>
  <c r="K29" i="1"/>
  <c r="K29" i="17" s="1"/>
  <c r="L29" i="1"/>
  <c r="L29" i="17" s="1"/>
  <c r="M29" i="1"/>
  <c r="M29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B30" i="1"/>
  <c r="C30" i="1"/>
  <c r="D30" i="1"/>
  <c r="E30" i="1"/>
  <c r="F30" i="1"/>
  <c r="G30" i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B31" i="1"/>
  <c r="C31" i="1"/>
  <c r="D31" i="1"/>
  <c r="E31" i="1"/>
  <c r="F31" i="1"/>
  <c r="G31" i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B32" i="1"/>
  <c r="C32" i="1"/>
  <c r="D32" i="1"/>
  <c r="E32" i="1"/>
  <c r="F32" i="1"/>
  <c r="G32" i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B33" i="1"/>
  <c r="C33" i="1"/>
  <c r="D33" i="1"/>
  <c r="E33" i="1"/>
  <c r="F33" i="1"/>
  <c r="G33" i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B34" i="1"/>
  <c r="C34" i="1"/>
  <c r="D34" i="1"/>
  <c r="E34" i="1"/>
  <c r="F34" i="1"/>
  <c r="G34" i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N34" i="1"/>
  <c r="O34" i="1"/>
  <c r="O34" i="17" s="1"/>
  <c r="P34" i="1"/>
  <c r="Q34" i="1"/>
  <c r="Q34" i="17" s="1"/>
  <c r="R34" i="1"/>
  <c r="R34" i="17" s="1"/>
  <c r="S34" i="1"/>
  <c r="S34" i="17" s="1"/>
  <c r="B35" i="1"/>
  <c r="C35" i="1"/>
  <c r="D35" i="1"/>
  <c r="E35" i="1"/>
  <c r="F35" i="1"/>
  <c r="G35" i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B36" i="1"/>
  <c r="C36" i="1"/>
  <c r="D36" i="1"/>
  <c r="E36" i="1"/>
  <c r="F36" i="1"/>
  <c r="G36" i="1"/>
  <c r="H36" i="1"/>
  <c r="H36" i="17" s="1"/>
  <c r="I36" i="1"/>
  <c r="I36" i="17" s="1"/>
  <c r="J36" i="1"/>
  <c r="J36" i="17" s="1"/>
  <c r="K36" i="1"/>
  <c r="K36" i="17" s="1"/>
  <c r="L36" i="1"/>
  <c r="L36" i="17" s="1"/>
  <c r="M36" i="1"/>
  <c r="M36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B37" i="1"/>
  <c r="C37" i="1"/>
  <c r="D37" i="1"/>
  <c r="E37" i="1"/>
  <c r="F37" i="1"/>
  <c r="G37" i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B38" i="1"/>
  <c r="C38" i="1"/>
  <c r="D38" i="1"/>
  <c r="E38" i="1"/>
  <c r="F38" i="1"/>
  <c r="G38" i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N38" i="1"/>
  <c r="O38" i="1"/>
  <c r="O38" i="17" s="1"/>
  <c r="P38" i="1"/>
  <c r="P38" i="17" s="1"/>
  <c r="Q38" i="1"/>
  <c r="Q38" i="17" s="1"/>
  <c r="R38" i="1"/>
  <c r="R38" i="17" s="1"/>
  <c r="S38" i="1"/>
  <c r="S38" i="17" s="1"/>
  <c r="B39" i="1"/>
  <c r="C39" i="1"/>
  <c r="D39" i="1"/>
  <c r="E39" i="1"/>
  <c r="F39" i="1"/>
  <c r="G39" i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N39" i="1"/>
  <c r="O39" i="1"/>
  <c r="O39" i="17" s="1"/>
  <c r="P39" i="1"/>
  <c r="Q39" i="1"/>
  <c r="Q39" i="17" s="1"/>
  <c r="R39" i="1"/>
  <c r="R39" i="17" s="1"/>
  <c r="S39" i="1"/>
  <c r="S39" i="17" s="1"/>
  <c r="B40" i="1"/>
  <c r="C40" i="1"/>
  <c r="D40" i="1"/>
  <c r="E40" i="1"/>
  <c r="F40" i="1"/>
  <c r="G40" i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B41" i="1"/>
  <c r="C41" i="1"/>
  <c r="D41" i="1"/>
  <c r="E41" i="1"/>
  <c r="F41" i="1"/>
  <c r="G41" i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B42" i="1"/>
  <c r="C42" i="1"/>
  <c r="D42" i="1"/>
  <c r="E42" i="1"/>
  <c r="F42" i="1"/>
  <c r="G42" i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B43" i="1"/>
  <c r="C43" i="1"/>
  <c r="D43" i="1"/>
  <c r="E43" i="1"/>
  <c r="F43" i="1"/>
  <c r="G43" i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N43" i="1"/>
  <c r="O43" i="1"/>
  <c r="O43" i="17" s="1"/>
  <c r="P43" i="1"/>
  <c r="P43" i="17" s="1"/>
  <c r="Q43" i="1"/>
  <c r="Q43" i="17" s="1"/>
  <c r="R43" i="1"/>
  <c r="R43" i="17" s="1"/>
  <c r="S43" i="1"/>
  <c r="S43" i="17" s="1"/>
  <c r="B44" i="1"/>
  <c r="C44" i="1"/>
  <c r="D44" i="1"/>
  <c r="E44" i="1"/>
  <c r="F44" i="1"/>
  <c r="G44" i="1"/>
  <c r="H44" i="1"/>
  <c r="H44" i="17" s="1"/>
  <c r="I44" i="1"/>
  <c r="I44" i="17" s="1"/>
  <c r="J44" i="1"/>
  <c r="J44" i="17" s="1"/>
  <c r="K44" i="1"/>
  <c r="K44" i="17" s="1"/>
  <c r="L44" i="1"/>
  <c r="L44" i="17" s="1"/>
  <c r="M44" i="1"/>
  <c r="M44" i="17" s="1"/>
  <c r="N44" i="1"/>
  <c r="N44" i="17" s="1"/>
  <c r="O44" i="1"/>
  <c r="O44" i="17" s="1"/>
  <c r="P44" i="1"/>
  <c r="P44" i="17" s="1"/>
  <c r="Q44" i="1"/>
  <c r="Q44" i="17" s="1"/>
  <c r="R44" i="1"/>
  <c r="R44" i="17" s="1"/>
  <c r="S44" i="1"/>
  <c r="S44" i="17" s="1"/>
  <c r="B45" i="1"/>
  <c r="C45" i="1"/>
  <c r="D45" i="1"/>
  <c r="E45" i="1"/>
  <c r="F45" i="1"/>
  <c r="G45" i="1"/>
  <c r="H45" i="1"/>
  <c r="H45" i="17" s="1"/>
  <c r="I45" i="1"/>
  <c r="I45" i="17" s="1"/>
  <c r="J45" i="1"/>
  <c r="J45" i="17" s="1"/>
  <c r="K45" i="1"/>
  <c r="K45" i="17" s="1"/>
  <c r="L45" i="1"/>
  <c r="L45" i="17" s="1"/>
  <c r="M45" i="1"/>
  <c r="M45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B46" i="1"/>
  <c r="C46" i="1"/>
  <c r="D46" i="1"/>
  <c r="E46" i="1"/>
  <c r="F46" i="1"/>
  <c r="G46" i="1"/>
  <c r="H46" i="1"/>
  <c r="H46" i="17" s="1"/>
  <c r="I46" i="1"/>
  <c r="I46" i="17" s="1"/>
  <c r="J46" i="1"/>
  <c r="J46" i="17" s="1"/>
  <c r="K46" i="1"/>
  <c r="K46" i="17" s="1"/>
  <c r="L46" i="1"/>
  <c r="L46" i="17" s="1"/>
  <c r="M46" i="1"/>
  <c r="M46" i="17" s="1"/>
  <c r="N46" i="1"/>
  <c r="O46" i="1"/>
  <c r="O46" i="17" s="1"/>
  <c r="P46" i="1"/>
  <c r="P46" i="17" s="1"/>
  <c r="Q46" i="1"/>
  <c r="Q46" i="17" s="1"/>
  <c r="R46" i="1"/>
  <c r="R46" i="17" s="1"/>
  <c r="S46" i="1"/>
  <c r="S46" i="17" s="1"/>
  <c r="B47" i="1"/>
  <c r="C47" i="1"/>
  <c r="D47" i="1"/>
  <c r="E47" i="1"/>
  <c r="F47" i="1"/>
  <c r="G47" i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B48" i="1"/>
  <c r="C48" i="1"/>
  <c r="D48" i="1"/>
  <c r="E48" i="1"/>
  <c r="F48" i="1"/>
  <c r="G48" i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B49" i="1"/>
  <c r="C49" i="1"/>
  <c r="D49" i="1"/>
  <c r="E49" i="1"/>
  <c r="F49" i="1"/>
  <c r="G49" i="1"/>
  <c r="H49" i="1"/>
  <c r="H49" i="17" s="1"/>
  <c r="I49" i="1"/>
  <c r="I49" i="17" s="1"/>
  <c r="J49" i="1"/>
  <c r="J49" i="17" s="1"/>
  <c r="K49" i="1"/>
  <c r="K49" i="17" s="1"/>
  <c r="L49" i="1"/>
  <c r="L49" i="17" s="1"/>
  <c r="M49" i="1"/>
  <c r="M49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B50" i="1"/>
  <c r="C50" i="1"/>
  <c r="D50" i="1"/>
  <c r="E50" i="1"/>
  <c r="F50" i="1"/>
  <c r="G50" i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B51" i="1"/>
  <c r="C51" i="1"/>
  <c r="D51" i="1"/>
  <c r="E51" i="1"/>
  <c r="F51" i="1"/>
  <c r="G51" i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N51" i="1"/>
  <c r="O51" i="1"/>
  <c r="O51" i="17" s="1"/>
  <c r="P51" i="1"/>
  <c r="P51" i="17" s="1"/>
  <c r="Q51" i="1"/>
  <c r="Q51" i="17" s="1"/>
  <c r="R51" i="1"/>
  <c r="R51" i="17" s="1"/>
  <c r="S51" i="1"/>
  <c r="S51" i="17" s="1"/>
  <c r="B52" i="1"/>
  <c r="C52" i="1"/>
  <c r="D52" i="1"/>
  <c r="E52" i="1"/>
  <c r="F52" i="1"/>
  <c r="G52" i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B53" i="1"/>
  <c r="C53" i="1"/>
  <c r="D53" i="1"/>
  <c r="E53" i="1"/>
  <c r="F53" i="1"/>
  <c r="G53" i="1"/>
  <c r="H53" i="1"/>
  <c r="I53" i="1"/>
  <c r="I53" i="17" s="1"/>
  <c r="J53" i="1"/>
  <c r="J53" i="17" s="1"/>
  <c r="K53" i="1"/>
  <c r="K53" i="17" s="1"/>
  <c r="L53" i="1"/>
  <c r="L53" i="17" s="1"/>
  <c r="M53" i="1"/>
  <c r="M53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B54" i="1"/>
  <c r="C54" i="1"/>
  <c r="D54" i="1"/>
  <c r="E54" i="1"/>
  <c r="F54" i="1"/>
  <c r="G54" i="1"/>
  <c r="H54" i="1"/>
  <c r="I54" i="1"/>
  <c r="J54" i="1"/>
  <c r="J54" i="17" s="1"/>
  <c r="K54" i="1"/>
  <c r="K54" i="17" s="1"/>
  <c r="L54" i="1"/>
  <c r="L54" i="17" s="1"/>
  <c r="M54" i="1"/>
  <c r="M54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B55" i="1"/>
  <c r="C55" i="1"/>
  <c r="D55" i="1"/>
  <c r="E55" i="1"/>
  <c r="F55" i="1"/>
  <c r="G55" i="1"/>
  <c r="H55" i="1"/>
  <c r="H55" i="17" s="1"/>
  <c r="I55" i="1"/>
  <c r="J55" i="1"/>
  <c r="J55" i="17" s="1"/>
  <c r="K55" i="1"/>
  <c r="K55" i="17" s="1"/>
  <c r="L55" i="1"/>
  <c r="L55" i="17" s="1"/>
  <c r="M55" i="1"/>
  <c r="M55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B56" i="1"/>
  <c r="C56" i="1"/>
  <c r="D56" i="1"/>
  <c r="E56" i="1"/>
  <c r="F56" i="1"/>
  <c r="G56" i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N56" i="1"/>
  <c r="N56" i="17" s="1"/>
  <c r="O56" i="1"/>
  <c r="O56" i="17" s="1"/>
  <c r="P56" i="1"/>
  <c r="P56" i="17" s="1"/>
  <c r="Q56" i="1"/>
  <c r="Q56" i="17" s="1"/>
  <c r="R56" i="1"/>
  <c r="R56" i="17" s="1"/>
  <c r="S56" i="1"/>
  <c r="S56" i="17" s="1"/>
  <c r="B57" i="1"/>
  <c r="C57" i="1"/>
  <c r="D57" i="1"/>
  <c r="E57" i="1"/>
  <c r="F57" i="1"/>
  <c r="G57" i="1"/>
  <c r="H57" i="1"/>
  <c r="H57" i="17" s="1"/>
  <c r="I57" i="1"/>
  <c r="I57" i="17" s="1"/>
  <c r="J57" i="1"/>
  <c r="J57" i="17" s="1"/>
  <c r="K57" i="1"/>
  <c r="K57" i="17" s="1"/>
  <c r="L57" i="1"/>
  <c r="L57" i="17" s="1"/>
  <c r="M57" i="1"/>
  <c r="M57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B58" i="1"/>
  <c r="C58" i="1"/>
  <c r="D58" i="1"/>
  <c r="E58" i="1"/>
  <c r="F58" i="1"/>
  <c r="G58" i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B59" i="1"/>
  <c r="C59" i="1"/>
  <c r="D59" i="1"/>
  <c r="E59" i="1"/>
  <c r="F59" i="1"/>
  <c r="G59" i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B60" i="1"/>
  <c r="C60" i="1"/>
  <c r="D60" i="1"/>
  <c r="E60" i="1"/>
  <c r="F60" i="1"/>
  <c r="G60" i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B61" i="1"/>
  <c r="C61" i="1"/>
  <c r="D61" i="1"/>
  <c r="E61" i="1"/>
  <c r="F61" i="1"/>
  <c r="G61" i="1"/>
  <c r="H61" i="1"/>
  <c r="H61" i="17" s="1"/>
  <c r="I61" i="1"/>
  <c r="I61" i="17" s="1"/>
  <c r="J61" i="1"/>
  <c r="J61" i="17" s="1"/>
  <c r="K61" i="1"/>
  <c r="K61" i="17" s="1"/>
  <c r="L61" i="1"/>
  <c r="L61" i="17" s="1"/>
  <c r="M61" i="1"/>
  <c r="M61" i="17" s="1"/>
  <c r="N61" i="1"/>
  <c r="N61" i="17" s="1"/>
  <c r="O61" i="1"/>
  <c r="O61" i="17" s="1"/>
  <c r="P61" i="1"/>
  <c r="P61" i="17" s="1"/>
  <c r="Q61" i="1"/>
  <c r="Q61" i="17" s="1"/>
  <c r="R61" i="1"/>
  <c r="R61" i="17" s="1"/>
  <c r="S61" i="1"/>
  <c r="S61" i="17" s="1"/>
  <c r="B62" i="1"/>
  <c r="C62" i="1"/>
  <c r="D62" i="1"/>
  <c r="E62" i="1"/>
  <c r="F62" i="1"/>
  <c r="G62" i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N62" i="1"/>
  <c r="N62" i="17" s="1"/>
  <c r="O62" i="1"/>
  <c r="O62" i="17" s="1"/>
  <c r="P62" i="1"/>
  <c r="P62" i="17" s="1"/>
  <c r="Q62" i="1"/>
  <c r="Q62" i="17" s="1"/>
  <c r="R62" i="1"/>
  <c r="R62" i="17" s="1"/>
  <c r="S62" i="1"/>
  <c r="S62" i="17" s="1"/>
  <c r="B63" i="1"/>
  <c r="C63" i="1"/>
  <c r="D63" i="1"/>
  <c r="E63" i="1"/>
  <c r="F63" i="1"/>
  <c r="G63" i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N63" i="1"/>
  <c r="O63" i="1"/>
  <c r="O63" i="17" s="1"/>
  <c r="P63" i="1"/>
  <c r="P63" i="17" s="1"/>
  <c r="Q63" i="1"/>
  <c r="Q63" i="17" s="1"/>
  <c r="R63" i="1"/>
  <c r="R63" i="17" s="1"/>
  <c r="S63" i="1"/>
  <c r="S63" i="17" s="1"/>
  <c r="B64" i="1"/>
  <c r="C64" i="1"/>
  <c r="D64" i="1"/>
  <c r="E64" i="1"/>
  <c r="F64" i="1"/>
  <c r="G64" i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B65" i="1"/>
  <c r="C65" i="1"/>
  <c r="D65" i="1"/>
  <c r="E65" i="1"/>
  <c r="F65" i="1"/>
  <c r="G65" i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B66" i="1"/>
  <c r="C66" i="1"/>
  <c r="D66" i="1"/>
  <c r="E66" i="1"/>
  <c r="F66" i="1"/>
  <c r="G66" i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B67" i="1"/>
  <c r="C67" i="1"/>
  <c r="D67" i="1"/>
  <c r="E67" i="1"/>
  <c r="F67" i="1"/>
  <c r="G67" i="1"/>
  <c r="H67" i="1"/>
  <c r="H67" i="17" s="1"/>
  <c r="I67" i="1"/>
  <c r="J67" i="1"/>
  <c r="J67" i="17" s="1"/>
  <c r="K67" i="1"/>
  <c r="K67" i="17" s="1"/>
  <c r="L67" i="1"/>
  <c r="L67" i="17" s="1"/>
  <c r="M67" i="1"/>
  <c r="M67" i="17" s="1"/>
  <c r="N67" i="1"/>
  <c r="O67" i="1"/>
  <c r="O67" i="17" s="1"/>
  <c r="P67" i="1"/>
  <c r="Q67" i="1"/>
  <c r="Q67" i="17" s="1"/>
  <c r="R67" i="1"/>
  <c r="R67" i="17" s="1"/>
  <c r="S67" i="1"/>
  <c r="S67" i="17" s="1"/>
  <c r="B68" i="1"/>
  <c r="C68" i="1"/>
  <c r="D68" i="1"/>
  <c r="E68" i="1"/>
  <c r="F68" i="1"/>
  <c r="G68" i="1"/>
  <c r="H68" i="1"/>
  <c r="H68" i="17" s="1"/>
  <c r="I68" i="1"/>
  <c r="J68" i="1"/>
  <c r="J68" i="17" s="1"/>
  <c r="K68" i="1"/>
  <c r="K68" i="17" s="1"/>
  <c r="L68" i="1"/>
  <c r="L68" i="17" s="1"/>
  <c r="M68" i="1"/>
  <c r="M68" i="17" s="1"/>
  <c r="N68" i="1"/>
  <c r="N68" i="17" s="1"/>
  <c r="O68" i="1"/>
  <c r="O68" i="17" s="1"/>
  <c r="P68" i="1"/>
  <c r="P68" i="17" s="1"/>
  <c r="Q68" i="1"/>
  <c r="Q68" i="17" s="1"/>
  <c r="R68" i="1"/>
  <c r="R68" i="17" s="1"/>
  <c r="S68" i="1"/>
  <c r="S68" i="17" s="1"/>
  <c r="B69" i="1"/>
  <c r="C69" i="1"/>
  <c r="D69" i="1"/>
  <c r="E69" i="1"/>
  <c r="F69" i="1"/>
  <c r="G69" i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B70" i="1"/>
  <c r="C70" i="1"/>
  <c r="D70" i="1"/>
  <c r="E70" i="1"/>
  <c r="F70" i="1"/>
  <c r="G70" i="1"/>
  <c r="H70" i="1"/>
  <c r="H70" i="17" s="1"/>
  <c r="I70" i="1"/>
  <c r="I70" i="17" s="1"/>
  <c r="J70" i="1"/>
  <c r="J70" i="17" s="1"/>
  <c r="K70" i="1"/>
  <c r="K70" i="17" s="1"/>
  <c r="L70" i="1"/>
  <c r="L70" i="17" s="1"/>
  <c r="M70" i="1"/>
  <c r="M70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B71" i="1"/>
  <c r="C71" i="1"/>
  <c r="D71" i="1"/>
  <c r="E71" i="1"/>
  <c r="F71" i="1"/>
  <c r="G71" i="1"/>
  <c r="H71" i="1"/>
  <c r="H71" i="17" s="1"/>
  <c r="I71" i="1"/>
  <c r="I71" i="17" s="1"/>
  <c r="J71" i="1"/>
  <c r="J71" i="17" s="1"/>
  <c r="K71" i="1"/>
  <c r="K71" i="17" s="1"/>
  <c r="L71" i="1"/>
  <c r="L71" i="17" s="1"/>
  <c r="M71" i="1"/>
  <c r="M71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B72" i="1"/>
  <c r="C72" i="1"/>
  <c r="D72" i="1"/>
  <c r="E72" i="1"/>
  <c r="F72" i="1"/>
  <c r="G72" i="1"/>
  <c r="H72" i="1"/>
  <c r="H72" i="17" s="1"/>
  <c r="I72" i="1"/>
  <c r="I72" i="17" s="1"/>
  <c r="J72" i="1"/>
  <c r="J72" i="17" s="1"/>
  <c r="K72" i="1"/>
  <c r="K72" i="17" s="1"/>
  <c r="L72" i="1"/>
  <c r="L72" i="17" s="1"/>
  <c r="M72" i="1"/>
  <c r="M72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B73" i="1"/>
  <c r="C73" i="1"/>
  <c r="D73" i="1"/>
  <c r="E73" i="1"/>
  <c r="F73" i="1"/>
  <c r="G73" i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B74" i="1"/>
  <c r="C74" i="1"/>
  <c r="D74" i="1"/>
  <c r="E74" i="1"/>
  <c r="F74" i="1"/>
  <c r="G74" i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B75" i="1"/>
  <c r="C75" i="1"/>
  <c r="D75" i="1"/>
  <c r="E75" i="1"/>
  <c r="F75" i="1"/>
  <c r="G75" i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B76" i="1"/>
  <c r="C76" i="1"/>
  <c r="D76" i="1"/>
  <c r="E76" i="1"/>
  <c r="F76" i="1"/>
  <c r="G76" i="1"/>
  <c r="H76" i="1"/>
  <c r="I76" i="1"/>
  <c r="I76" i="17" s="1"/>
  <c r="J76" i="1"/>
  <c r="J76" i="17" s="1"/>
  <c r="K76" i="1"/>
  <c r="K76" i="17" s="1"/>
  <c r="L76" i="1"/>
  <c r="L76" i="17" s="1"/>
  <c r="M76" i="1"/>
  <c r="M76" i="17" s="1"/>
  <c r="N76" i="1"/>
  <c r="O76" i="1"/>
  <c r="O76" i="17" s="1"/>
  <c r="P76" i="1"/>
  <c r="P76" i="17" s="1"/>
  <c r="Q76" i="1"/>
  <c r="Q76" i="17" s="1"/>
  <c r="R76" i="1"/>
  <c r="R76" i="17" s="1"/>
  <c r="S76" i="1"/>
  <c r="S76" i="17" s="1"/>
  <c r="B77" i="1"/>
  <c r="C77" i="1"/>
  <c r="D77" i="1"/>
  <c r="E77" i="1"/>
  <c r="F77" i="1"/>
  <c r="G77" i="1"/>
  <c r="H77" i="1"/>
  <c r="H77" i="17" s="1"/>
  <c r="I77" i="1"/>
  <c r="I77" i="17" s="1"/>
  <c r="J77" i="1"/>
  <c r="K77" i="1"/>
  <c r="K77" i="17" s="1"/>
  <c r="L77" i="1"/>
  <c r="L77" i="17" s="1"/>
  <c r="M77" i="1"/>
  <c r="M77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B78" i="1"/>
  <c r="C78" i="1"/>
  <c r="D78" i="1"/>
  <c r="E78" i="1"/>
  <c r="F78" i="1"/>
  <c r="G78" i="1"/>
  <c r="H78" i="1"/>
  <c r="I78" i="1"/>
  <c r="I78" i="17" s="1"/>
  <c r="J78" i="1"/>
  <c r="K78" i="1"/>
  <c r="K78" i="17" s="1"/>
  <c r="L78" i="1"/>
  <c r="L78" i="17" s="1"/>
  <c r="M78" i="1"/>
  <c r="M78" i="17" s="1"/>
  <c r="N78" i="1"/>
  <c r="O78" i="1"/>
  <c r="O78" i="17" s="1"/>
  <c r="P78" i="1"/>
  <c r="P78" i="17" s="1"/>
  <c r="Q78" i="1"/>
  <c r="Q78" i="17" s="1"/>
  <c r="R78" i="1"/>
  <c r="R78" i="17" s="1"/>
  <c r="S78" i="1"/>
  <c r="S78" i="17" s="1"/>
  <c r="B79" i="1"/>
  <c r="C79" i="1"/>
  <c r="D79" i="1"/>
  <c r="E79" i="1"/>
  <c r="F79" i="1"/>
  <c r="G79" i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B80" i="1"/>
  <c r="C80" i="1"/>
  <c r="D80" i="1"/>
  <c r="E80" i="1"/>
  <c r="F80" i="1"/>
  <c r="G80" i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B81" i="1"/>
  <c r="C81" i="1"/>
  <c r="D81" i="1"/>
  <c r="E81" i="1"/>
  <c r="F81" i="1"/>
  <c r="G81" i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N81" i="1"/>
  <c r="N81" i="17" s="1"/>
  <c r="O81" i="1"/>
  <c r="O81" i="17" s="1"/>
  <c r="P81" i="1"/>
  <c r="P81" i="17" s="1"/>
  <c r="Q81" i="1"/>
  <c r="Q81" i="17" s="1"/>
  <c r="R81" i="1"/>
  <c r="R81" i="17" s="1"/>
  <c r="S81" i="1"/>
  <c r="S81" i="17" s="1"/>
  <c r="B82" i="1"/>
  <c r="C82" i="1"/>
  <c r="D82" i="1"/>
  <c r="E82" i="1"/>
  <c r="F82" i="1"/>
  <c r="G82" i="1"/>
  <c r="H82" i="1"/>
  <c r="H82" i="17" s="1"/>
  <c r="I82" i="1"/>
  <c r="I82" i="17" s="1"/>
  <c r="J82" i="1"/>
  <c r="J82" i="17" s="1"/>
  <c r="K82" i="1"/>
  <c r="K82" i="17" s="1"/>
  <c r="L82" i="1"/>
  <c r="L82" i="17" s="1"/>
  <c r="M82" i="1"/>
  <c r="M82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B83" i="1"/>
  <c r="C83" i="1"/>
  <c r="D83" i="1"/>
  <c r="E83" i="1"/>
  <c r="F83" i="1"/>
  <c r="G83" i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B84" i="1"/>
  <c r="C84" i="1"/>
  <c r="D84" i="1"/>
  <c r="E84" i="1"/>
  <c r="F84" i="1"/>
  <c r="G84" i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B85" i="1"/>
  <c r="C85" i="1"/>
  <c r="D85" i="1"/>
  <c r="E85" i="1"/>
  <c r="F85" i="1"/>
  <c r="G85" i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N85" i="1"/>
  <c r="N85" i="17" s="1"/>
  <c r="O85" i="1"/>
  <c r="O85" i="17" s="1"/>
  <c r="P85" i="1"/>
  <c r="P85" i="17" s="1"/>
  <c r="Q85" i="1"/>
  <c r="Q85" i="17" s="1"/>
  <c r="R85" i="1"/>
  <c r="R85" i="17" s="1"/>
  <c r="S85" i="1"/>
  <c r="S85" i="17" s="1"/>
  <c r="B86" i="1"/>
  <c r="C86" i="1"/>
  <c r="D86" i="1"/>
  <c r="E86" i="1"/>
  <c r="F86" i="1"/>
  <c r="G86" i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N86" i="1"/>
  <c r="O86" i="1"/>
  <c r="O86" i="17" s="1"/>
  <c r="P86" i="1"/>
  <c r="P86" i="17" s="1"/>
  <c r="Q86" i="1"/>
  <c r="Q86" i="17" s="1"/>
  <c r="R86" i="1"/>
  <c r="R86" i="17" s="1"/>
  <c r="S86" i="1"/>
  <c r="S86" i="17" s="1"/>
  <c r="B87" i="1"/>
  <c r="C87" i="1"/>
  <c r="D87" i="1"/>
  <c r="E87" i="1"/>
  <c r="F87" i="1"/>
  <c r="G87" i="1"/>
  <c r="H87" i="1"/>
  <c r="H87" i="17" s="1"/>
  <c r="I87" i="1"/>
  <c r="I87" i="17" s="1"/>
  <c r="J87" i="1"/>
  <c r="J87" i="17" s="1"/>
  <c r="K87" i="1"/>
  <c r="K87" i="17" s="1"/>
  <c r="L87" i="1"/>
  <c r="L87" i="17" s="1"/>
  <c r="M87" i="1"/>
  <c r="M87" i="17" s="1"/>
  <c r="N87" i="1"/>
  <c r="O87" i="1"/>
  <c r="O87" i="17" s="1"/>
  <c r="P87" i="1"/>
  <c r="P87" i="17" s="1"/>
  <c r="Q87" i="1"/>
  <c r="Q87" i="17" s="1"/>
  <c r="R87" i="1"/>
  <c r="R87" i="17" s="1"/>
  <c r="S87" i="1"/>
  <c r="S87" i="17" s="1"/>
  <c r="B88" i="1"/>
  <c r="C88" i="1"/>
  <c r="D88" i="1"/>
  <c r="E88" i="1"/>
  <c r="F88" i="1"/>
  <c r="G88" i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B89" i="1"/>
  <c r="C89" i="1"/>
  <c r="D89" i="1"/>
  <c r="E89" i="1"/>
  <c r="F89" i="1"/>
  <c r="G89" i="1"/>
  <c r="H89" i="1"/>
  <c r="I89" i="1"/>
  <c r="I89" i="17" s="1"/>
  <c r="J89" i="1"/>
  <c r="J89" i="17" s="1"/>
  <c r="K89" i="1"/>
  <c r="K89" i="17" s="1"/>
  <c r="L89" i="1"/>
  <c r="L89" i="17" s="1"/>
  <c r="M89" i="1"/>
  <c r="M89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B90" i="1"/>
  <c r="C90" i="1"/>
  <c r="D90" i="1"/>
  <c r="E90" i="1"/>
  <c r="F90" i="1"/>
  <c r="G90" i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B91" i="1"/>
  <c r="C91" i="1"/>
  <c r="D91" i="1"/>
  <c r="E91" i="1"/>
  <c r="F91" i="1"/>
  <c r="G91" i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N91" i="1"/>
  <c r="N91" i="17" s="1"/>
  <c r="O91" i="1"/>
  <c r="O91" i="17" s="1"/>
  <c r="P91" i="1"/>
  <c r="P91" i="17" s="1"/>
  <c r="Q91" i="1"/>
  <c r="Q91" i="17" s="1"/>
  <c r="R91" i="1"/>
  <c r="R91" i="17" s="1"/>
  <c r="S91" i="1"/>
  <c r="S91" i="17" s="1"/>
  <c r="B92" i="1"/>
  <c r="C92" i="1"/>
  <c r="D92" i="1"/>
  <c r="E92" i="1"/>
  <c r="F92" i="1"/>
  <c r="G92" i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B93" i="1"/>
  <c r="C93" i="1"/>
  <c r="D93" i="1"/>
  <c r="E93" i="1"/>
  <c r="F93" i="1"/>
  <c r="G93" i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N93" i="1"/>
  <c r="N93" i="17" s="1"/>
  <c r="O93" i="1"/>
  <c r="O93" i="17" s="1"/>
  <c r="P93" i="1"/>
  <c r="P93" i="17" s="1"/>
  <c r="Q93" i="1"/>
  <c r="Q93" i="17" s="1"/>
  <c r="R93" i="1"/>
  <c r="R93" i="17" s="1"/>
  <c r="S93" i="1"/>
  <c r="S93" i="17" s="1"/>
  <c r="B94" i="1"/>
  <c r="C94" i="1"/>
  <c r="D94" i="1"/>
  <c r="E94" i="1"/>
  <c r="F94" i="1"/>
  <c r="G94" i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B95" i="1"/>
  <c r="C95" i="1"/>
  <c r="D95" i="1"/>
  <c r="E95" i="1"/>
  <c r="F95" i="1"/>
  <c r="G95" i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B96" i="1"/>
  <c r="C96" i="1"/>
  <c r="D96" i="1"/>
  <c r="E96" i="1"/>
  <c r="F96" i="1"/>
  <c r="G96" i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B97" i="1"/>
  <c r="C97" i="1"/>
  <c r="D97" i="1"/>
  <c r="E97" i="1"/>
  <c r="F97" i="1"/>
  <c r="G97" i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B98" i="1"/>
  <c r="C98" i="1"/>
  <c r="D98" i="1"/>
  <c r="E98" i="1"/>
  <c r="F98" i="1"/>
  <c r="G98" i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B99" i="1"/>
  <c r="C99" i="1"/>
  <c r="D99" i="1"/>
  <c r="E99" i="1"/>
  <c r="F99" i="1"/>
  <c r="G99" i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B100" i="1"/>
  <c r="C100" i="1"/>
  <c r="D100" i="1"/>
  <c r="E100" i="1"/>
  <c r="F100" i="1"/>
  <c r="G100" i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B101" i="1"/>
  <c r="C101" i="1"/>
  <c r="D101" i="1"/>
  <c r="E101" i="1"/>
  <c r="F101" i="1"/>
  <c r="G101" i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B102" i="1"/>
  <c r="C102" i="1"/>
  <c r="D102" i="1"/>
  <c r="E102" i="1"/>
  <c r="F102" i="1"/>
  <c r="G102" i="1"/>
  <c r="H102" i="1"/>
  <c r="H102" i="17" s="1"/>
  <c r="I102" i="1"/>
  <c r="I102" i="17" s="1"/>
  <c r="J102" i="1"/>
  <c r="J102" i="17" s="1"/>
  <c r="K102" i="1"/>
  <c r="K102" i="17" s="1"/>
  <c r="L102" i="1"/>
  <c r="L102" i="17" s="1"/>
  <c r="M102" i="1"/>
  <c r="M102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B103" i="1"/>
  <c r="C103" i="1"/>
  <c r="D103" i="1"/>
  <c r="E103" i="1"/>
  <c r="F103" i="1"/>
  <c r="G103" i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N103" i="1"/>
  <c r="O103" i="1"/>
  <c r="O103" i="17" s="1"/>
  <c r="P103" i="1"/>
  <c r="P103" i="17" s="1"/>
  <c r="Q103" i="1"/>
  <c r="Q103" i="17" s="1"/>
  <c r="R103" i="1"/>
  <c r="R103" i="17" s="1"/>
  <c r="S103" i="1"/>
  <c r="S103" i="17" s="1"/>
  <c r="B104" i="1"/>
  <c r="C104" i="1"/>
  <c r="D104" i="1"/>
  <c r="E104" i="1"/>
  <c r="F104" i="1"/>
  <c r="G104" i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N104" i="1"/>
  <c r="N104" i="17" s="1"/>
  <c r="O104" i="1"/>
  <c r="O104" i="17" s="1"/>
  <c r="P104" i="1"/>
  <c r="P104" i="17" s="1"/>
  <c r="Q104" i="1"/>
  <c r="Q104" i="17" s="1"/>
  <c r="R104" i="1"/>
  <c r="R104" i="17" s="1"/>
  <c r="S104" i="1"/>
  <c r="S104" i="17" s="1"/>
  <c r="B105" i="1"/>
  <c r="C105" i="1"/>
  <c r="D105" i="1"/>
  <c r="E105" i="1"/>
  <c r="F105" i="1"/>
  <c r="G105" i="1"/>
  <c r="H105" i="1"/>
  <c r="H105" i="17" s="1"/>
  <c r="I105" i="1"/>
  <c r="I105" i="17" s="1"/>
  <c r="J105" i="1"/>
  <c r="J105" i="17" s="1"/>
  <c r="K105" i="1"/>
  <c r="K105" i="17" s="1"/>
  <c r="L105" i="1"/>
  <c r="L105" i="17" s="1"/>
  <c r="M105" i="1"/>
  <c r="M105" i="17" s="1"/>
  <c r="N105" i="1"/>
  <c r="O105" i="1"/>
  <c r="O105" i="17" s="1"/>
  <c r="P105" i="1"/>
  <c r="P105" i="17" s="1"/>
  <c r="Q105" i="1"/>
  <c r="Q105" i="17" s="1"/>
  <c r="R105" i="1"/>
  <c r="R105" i="17" s="1"/>
  <c r="S105" i="1"/>
  <c r="S105" i="17" s="1"/>
  <c r="B106" i="1"/>
  <c r="C106" i="1"/>
  <c r="D106" i="1"/>
  <c r="E106" i="1"/>
  <c r="F106" i="1"/>
  <c r="G106" i="1"/>
  <c r="H106" i="1"/>
  <c r="H106" i="17" s="1"/>
  <c r="I106" i="1"/>
  <c r="I106" i="17" s="1"/>
  <c r="J106" i="1"/>
  <c r="J106" i="17" s="1"/>
  <c r="K106" i="1"/>
  <c r="K106" i="17" s="1"/>
  <c r="L106" i="1"/>
  <c r="L106" i="17" s="1"/>
  <c r="M106" i="1"/>
  <c r="M106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B107" i="1"/>
  <c r="C107" i="1"/>
  <c r="D107" i="1"/>
  <c r="E107" i="1"/>
  <c r="F107" i="1"/>
  <c r="G107" i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B108" i="1"/>
  <c r="C108" i="1"/>
  <c r="D108" i="1"/>
  <c r="E108" i="1"/>
  <c r="F108" i="1"/>
  <c r="G108" i="1"/>
  <c r="H108" i="1"/>
  <c r="H108" i="17" s="1"/>
  <c r="I108" i="1"/>
  <c r="I108" i="17" s="1"/>
  <c r="J108" i="1"/>
  <c r="J108" i="17" s="1"/>
  <c r="K108" i="1"/>
  <c r="K108" i="17" s="1"/>
  <c r="L108" i="1"/>
  <c r="L108" i="17" s="1"/>
  <c r="M108" i="1"/>
  <c r="M108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B109" i="1"/>
  <c r="C109" i="1"/>
  <c r="D109" i="1"/>
  <c r="E109" i="1"/>
  <c r="F109" i="1"/>
  <c r="G109" i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B110" i="1"/>
  <c r="C110" i="1"/>
  <c r="D110" i="1"/>
  <c r="E110" i="1"/>
  <c r="F110" i="1"/>
  <c r="G110" i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N110" i="1"/>
  <c r="N110" i="17" s="1"/>
  <c r="O110" i="1"/>
  <c r="O110" i="17" s="1"/>
  <c r="P110" i="1"/>
  <c r="P110" i="17" s="1"/>
  <c r="Q110" i="1"/>
  <c r="Q110" i="17" s="1"/>
  <c r="R110" i="1"/>
  <c r="R110" i="17" s="1"/>
  <c r="S110" i="1"/>
  <c r="S110" i="17" s="1"/>
  <c r="B111" i="1"/>
  <c r="C111" i="1"/>
  <c r="D111" i="1"/>
  <c r="E111" i="1"/>
  <c r="F111" i="1"/>
  <c r="G111" i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B112" i="1"/>
  <c r="C112" i="1"/>
  <c r="D112" i="1"/>
  <c r="E112" i="1"/>
  <c r="F112" i="1"/>
  <c r="G112" i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B113" i="1"/>
  <c r="C113" i="1"/>
  <c r="D113" i="1"/>
  <c r="E113" i="1"/>
  <c r="F113" i="1"/>
  <c r="G113" i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N113" i="1"/>
  <c r="N113" i="17" s="1"/>
  <c r="O113" i="1"/>
  <c r="O113" i="17" s="1"/>
  <c r="P113" i="1"/>
  <c r="P113" i="17" s="1"/>
  <c r="Q113" i="1"/>
  <c r="Q113" i="17" s="1"/>
  <c r="R113" i="1"/>
  <c r="R113" i="17" s="1"/>
  <c r="S113" i="1"/>
  <c r="S113" i="17" s="1"/>
  <c r="B114" i="1"/>
  <c r="C114" i="1"/>
  <c r="D114" i="1"/>
  <c r="E114" i="1"/>
  <c r="F114" i="1"/>
  <c r="G114" i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N114" i="1"/>
  <c r="N114" i="17" s="1"/>
  <c r="O114" i="1"/>
  <c r="O114" i="17" s="1"/>
  <c r="P114" i="1"/>
  <c r="Q114" i="1"/>
  <c r="Q114" i="17" s="1"/>
  <c r="R114" i="1"/>
  <c r="R114" i="17" s="1"/>
  <c r="S114" i="1"/>
  <c r="S114" i="17" s="1"/>
  <c r="B115" i="1"/>
  <c r="C115" i="1"/>
  <c r="D115" i="1"/>
  <c r="E115" i="1"/>
  <c r="F115" i="1"/>
  <c r="G115" i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B116" i="1"/>
  <c r="C116" i="1"/>
  <c r="D116" i="1"/>
  <c r="E116" i="1"/>
  <c r="F116" i="1"/>
  <c r="G116" i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B117" i="1"/>
  <c r="C117" i="1"/>
  <c r="D117" i="1"/>
  <c r="E117" i="1"/>
  <c r="F117" i="1"/>
  <c r="G117" i="1"/>
  <c r="H117" i="1"/>
  <c r="H117" i="17" s="1"/>
  <c r="I117" i="1"/>
  <c r="I117" i="17" s="1"/>
  <c r="J117" i="1"/>
  <c r="J117" i="17" s="1"/>
  <c r="K117" i="1"/>
  <c r="K117" i="17" s="1"/>
  <c r="L117" i="1"/>
  <c r="L117" i="17" s="1"/>
  <c r="M117" i="1"/>
  <c r="M117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B118" i="1"/>
  <c r="C118" i="1"/>
  <c r="D118" i="1"/>
  <c r="E118" i="1"/>
  <c r="F118" i="1"/>
  <c r="G118" i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B119" i="1"/>
  <c r="C119" i="1"/>
  <c r="D119" i="1"/>
  <c r="E119" i="1"/>
  <c r="F119" i="1"/>
  <c r="G119" i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B120" i="1"/>
  <c r="C120" i="1"/>
  <c r="D120" i="1"/>
  <c r="E120" i="1"/>
  <c r="F120" i="1"/>
  <c r="G120" i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N120" i="1"/>
  <c r="O120" i="1"/>
  <c r="O120" i="17" s="1"/>
  <c r="P120" i="1"/>
  <c r="P120" i="17" s="1"/>
  <c r="Q120" i="1"/>
  <c r="Q120" i="17" s="1"/>
  <c r="R120" i="1"/>
  <c r="R120" i="17" s="1"/>
  <c r="S120" i="1"/>
  <c r="S120" i="17" s="1"/>
  <c r="B121" i="1"/>
  <c r="C121" i="1"/>
  <c r="D121" i="1"/>
  <c r="E121" i="1"/>
  <c r="F121" i="1"/>
  <c r="G121" i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B122" i="1"/>
  <c r="C122" i="1"/>
  <c r="D122" i="1"/>
  <c r="E122" i="1"/>
  <c r="F122" i="1"/>
  <c r="G122" i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B123" i="1"/>
  <c r="C123" i="1"/>
  <c r="D123" i="1"/>
  <c r="E123" i="1"/>
  <c r="F123" i="1"/>
  <c r="G123" i="1"/>
  <c r="H123" i="1"/>
  <c r="I123" i="1"/>
  <c r="I123" i="17" s="1"/>
  <c r="J123" i="1"/>
  <c r="J123" i="17" s="1"/>
  <c r="K123" i="1"/>
  <c r="K123" i="17" s="1"/>
  <c r="L123" i="1"/>
  <c r="L123" i="17" s="1"/>
  <c r="M123" i="1"/>
  <c r="M123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B124" i="1"/>
  <c r="C124" i="1"/>
  <c r="D124" i="1"/>
  <c r="E124" i="1"/>
  <c r="F124" i="1"/>
  <c r="G124" i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N124" i="1"/>
  <c r="N124" i="17" s="1"/>
  <c r="O124" i="1"/>
  <c r="O124" i="17" s="1"/>
  <c r="P124" i="1"/>
  <c r="P124" i="17" s="1"/>
  <c r="Q124" i="1"/>
  <c r="Q124" i="17" s="1"/>
  <c r="R124" i="1"/>
  <c r="R124" i="17" s="1"/>
  <c r="S124" i="1"/>
  <c r="S124" i="17" s="1"/>
  <c r="B125" i="1"/>
  <c r="C125" i="1"/>
  <c r="D125" i="1"/>
  <c r="E125" i="1"/>
  <c r="F125" i="1"/>
  <c r="G125" i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B126" i="1"/>
  <c r="C126" i="1"/>
  <c r="D126" i="1"/>
  <c r="E126" i="1"/>
  <c r="F126" i="1"/>
  <c r="G126" i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B127" i="1"/>
  <c r="C127" i="1"/>
  <c r="D127" i="1"/>
  <c r="E127" i="1"/>
  <c r="F127" i="1"/>
  <c r="G127" i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B128" i="1"/>
  <c r="C128" i="1"/>
  <c r="D128" i="1"/>
  <c r="E128" i="1"/>
  <c r="F128" i="1"/>
  <c r="G128" i="1"/>
  <c r="H128" i="1"/>
  <c r="H128" i="17" s="1"/>
  <c r="I128" i="1"/>
  <c r="I128" i="17" s="1"/>
  <c r="J128" i="1"/>
  <c r="J128" i="17" s="1"/>
  <c r="K128" i="1"/>
  <c r="L128" i="1"/>
  <c r="L128" i="17" s="1"/>
  <c r="M128" i="1"/>
  <c r="M128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B129" i="1"/>
  <c r="C129" i="1"/>
  <c r="D129" i="1"/>
  <c r="E129" i="1"/>
  <c r="F129" i="1"/>
  <c r="G129" i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N129" i="1"/>
  <c r="N129" i="17" s="1"/>
  <c r="O129" i="1"/>
  <c r="O129" i="17" s="1"/>
  <c r="P129" i="1"/>
  <c r="P129" i="17" s="1"/>
  <c r="Q129" i="1"/>
  <c r="Q129" i="17" s="1"/>
  <c r="R129" i="1"/>
  <c r="R129" i="17" s="1"/>
  <c r="S129" i="1"/>
  <c r="S129" i="17" s="1"/>
  <c r="B130" i="1"/>
  <c r="C130" i="1"/>
  <c r="D130" i="1"/>
  <c r="E130" i="1"/>
  <c r="F130" i="1"/>
  <c r="G130" i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B131" i="1"/>
  <c r="C131" i="1"/>
  <c r="D131" i="1"/>
  <c r="E131" i="1"/>
  <c r="F131" i="1"/>
  <c r="G131" i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I4" i="1"/>
  <c r="I4" i="17" s="1"/>
  <c r="J4" i="1"/>
  <c r="J4" i="17" s="1"/>
  <c r="K4" i="1"/>
  <c r="K4" i="17" s="1"/>
  <c r="L4" i="1"/>
  <c r="L4" i="17" s="1"/>
  <c r="M4" i="1"/>
  <c r="M4" i="17" s="1"/>
  <c r="H4" i="1"/>
  <c r="C4" i="1"/>
  <c r="D4" i="1"/>
  <c r="E4" i="1"/>
  <c r="F4" i="1"/>
  <c r="G4" i="1"/>
  <c r="B4" i="1"/>
  <c r="G3" i="13" l="1"/>
  <c r="G3" i="14" s="1"/>
  <c r="G3" i="5" s="1"/>
  <c r="G4" i="17"/>
  <c r="D130" i="13"/>
  <c r="D130" i="14" s="1"/>
  <c r="D130" i="5" s="1"/>
  <c r="D131" i="17"/>
  <c r="J128" i="18"/>
  <c r="J128" i="19" s="1"/>
  <c r="AD128" i="18"/>
  <c r="AD128" i="19" s="1"/>
  <c r="D127" i="17"/>
  <c r="D126" i="13"/>
  <c r="D126" i="14" s="1"/>
  <c r="D126" i="5" s="1"/>
  <c r="H125" i="17"/>
  <c r="B124" i="17"/>
  <c r="B123" i="13"/>
  <c r="B123" i="14" s="1"/>
  <c r="B123" i="5" s="1"/>
  <c r="F122" i="17"/>
  <c r="F121" i="13"/>
  <c r="F121" i="14" s="1"/>
  <c r="F121" i="5" s="1"/>
  <c r="R120" i="18"/>
  <c r="R120" i="19" s="1"/>
  <c r="AL120" i="18"/>
  <c r="AL120" i="19" s="1"/>
  <c r="D118" i="13"/>
  <c r="D118" i="14" s="1"/>
  <c r="D118" i="5" s="1"/>
  <c r="D119" i="17"/>
  <c r="H117" i="18"/>
  <c r="H117" i="19" s="1"/>
  <c r="AB117" i="18"/>
  <c r="AB117" i="19" s="1"/>
  <c r="AF115" i="18"/>
  <c r="AF115" i="19" s="1"/>
  <c r="L115" i="18"/>
  <c r="L115" i="19" s="1"/>
  <c r="F113" i="13"/>
  <c r="F113" i="14" s="1"/>
  <c r="F113" i="5" s="1"/>
  <c r="F114" i="17"/>
  <c r="AD112" i="18"/>
  <c r="AD112" i="19" s="1"/>
  <c r="J112" i="18"/>
  <c r="J112" i="19" s="1"/>
  <c r="AH110" i="18"/>
  <c r="AH110" i="19" s="1"/>
  <c r="N110" i="18"/>
  <c r="N110" i="19" s="1"/>
  <c r="R108" i="18"/>
  <c r="R108" i="19" s="1"/>
  <c r="AL108" i="18"/>
  <c r="AL108" i="19" s="1"/>
  <c r="D106" i="13"/>
  <c r="D106" i="14" s="1"/>
  <c r="D106" i="5" s="1"/>
  <c r="D107" i="17"/>
  <c r="R104" i="18"/>
  <c r="R104" i="19" s="1"/>
  <c r="AL104" i="18"/>
  <c r="AL104" i="19" s="1"/>
  <c r="D103" i="17"/>
  <c r="D102" i="13"/>
  <c r="D102" i="14" s="1"/>
  <c r="D102" i="5" s="1"/>
  <c r="H101" i="17"/>
  <c r="L99" i="18"/>
  <c r="L99" i="19" s="1"/>
  <c r="AF99" i="18"/>
  <c r="AF99" i="19" s="1"/>
  <c r="F97" i="13"/>
  <c r="F97" i="14" s="1"/>
  <c r="F97" i="5" s="1"/>
  <c r="F98" i="17"/>
  <c r="AD96" i="18"/>
  <c r="AD96" i="19" s="1"/>
  <c r="J96" i="18"/>
  <c r="J96" i="19" s="1"/>
  <c r="N94" i="17"/>
  <c r="H93" i="17"/>
  <c r="L91" i="18"/>
  <c r="L91" i="19" s="1"/>
  <c r="AF91" i="18"/>
  <c r="AF91" i="19" s="1"/>
  <c r="P89" i="18"/>
  <c r="P89" i="19" s="1"/>
  <c r="AJ89" i="18"/>
  <c r="AJ89" i="19" s="1"/>
  <c r="B88" i="17"/>
  <c r="B87" i="13"/>
  <c r="B87" i="14" s="1"/>
  <c r="B87" i="5" s="1"/>
  <c r="F85" i="13"/>
  <c r="F85" i="14" s="1"/>
  <c r="F85" i="5" s="1"/>
  <c r="F86" i="17"/>
  <c r="B83" i="13"/>
  <c r="B83" i="14" s="1"/>
  <c r="B83" i="5" s="1"/>
  <c r="B84" i="17"/>
  <c r="P81" i="18"/>
  <c r="P81" i="19" s="1"/>
  <c r="AJ81" i="18"/>
  <c r="AJ81" i="19" s="1"/>
  <c r="L79" i="18"/>
  <c r="L79" i="19" s="1"/>
  <c r="AF79" i="18"/>
  <c r="AF79" i="19" s="1"/>
  <c r="P77" i="18"/>
  <c r="P77" i="19" s="1"/>
  <c r="AJ77" i="18"/>
  <c r="AJ77" i="19" s="1"/>
  <c r="B76" i="17"/>
  <c r="B75" i="13"/>
  <c r="B75" i="14" s="1"/>
  <c r="B75" i="5" s="1"/>
  <c r="P73" i="18"/>
  <c r="P73" i="19" s="1"/>
  <c r="AJ73" i="18"/>
  <c r="AJ73" i="19" s="1"/>
  <c r="B72" i="17"/>
  <c r="B71" i="13"/>
  <c r="B71" i="14" s="1"/>
  <c r="B71" i="5" s="1"/>
  <c r="F69" i="13"/>
  <c r="F69" i="14" s="1"/>
  <c r="F69" i="5" s="1"/>
  <c r="F70" i="17"/>
  <c r="R68" i="18"/>
  <c r="R68" i="19" s="1"/>
  <c r="AL68" i="18"/>
  <c r="AL68" i="19" s="1"/>
  <c r="N66" i="17"/>
  <c r="AL64" i="18"/>
  <c r="AL64" i="19" s="1"/>
  <c r="R64" i="18"/>
  <c r="R64" i="19" s="1"/>
  <c r="D63" i="17"/>
  <c r="D62" i="13"/>
  <c r="D62" i="14" s="1"/>
  <c r="D62" i="5" s="1"/>
  <c r="P61" i="18"/>
  <c r="P61" i="19" s="1"/>
  <c r="AJ61" i="18"/>
  <c r="AJ61" i="19" s="1"/>
  <c r="B60" i="17"/>
  <c r="B59" i="13"/>
  <c r="B59" i="14" s="1"/>
  <c r="B59" i="5" s="1"/>
  <c r="I59" i="5" s="1"/>
  <c r="F57" i="13"/>
  <c r="F57" i="14" s="1"/>
  <c r="F57" i="5" s="1"/>
  <c r="F58" i="17"/>
  <c r="J56" i="18"/>
  <c r="J56" i="19" s="1"/>
  <c r="AD56" i="18"/>
  <c r="AD56" i="19" s="1"/>
  <c r="D54" i="13"/>
  <c r="D54" i="14" s="1"/>
  <c r="D54" i="5" s="1"/>
  <c r="D55" i="17"/>
  <c r="H53" i="17"/>
  <c r="L51" i="18"/>
  <c r="L51" i="19" s="1"/>
  <c r="AF51" i="18"/>
  <c r="AF51" i="19" s="1"/>
  <c r="P49" i="18"/>
  <c r="P49" i="19" s="1"/>
  <c r="AJ49" i="18"/>
  <c r="AJ49" i="19" s="1"/>
  <c r="L47" i="18"/>
  <c r="L47" i="19" s="1"/>
  <c r="AF47" i="18"/>
  <c r="AF47" i="19" s="1"/>
  <c r="P45" i="18"/>
  <c r="P45" i="19" s="1"/>
  <c r="AJ45" i="18"/>
  <c r="AJ45" i="19" s="1"/>
  <c r="AF43" i="18"/>
  <c r="AF43" i="19" s="1"/>
  <c r="L43" i="18"/>
  <c r="L43" i="19" s="1"/>
  <c r="P41" i="18"/>
  <c r="P41" i="19" s="1"/>
  <c r="AJ41" i="18"/>
  <c r="AJ41" i="19" s="1"/>
  <c r="B39" i="13"/>
  <c r="B39" i="14" s="1"/>
  <c r="B39" i="5" s="1"/>
  <c r="B40" i="17"/>
  <c r="F38" i="17"/>
  <c r="F37" i="13"/>
  <c r="F37" i="14" s="1"/>
  <c r="F37" i="5" s="1"/>
  <c r="J36" i="18"/>
  <c r="J36" i="19" s="1"/>
  <c r="AD36" i="18"/>
  <c r="AD36" i="19" s="1"/>
  <c r="N34" i="17"/>
  <c r="AL32" i="18"/>
  <c r="AL32" i="19" s="1"/>
  <c r="R32" i="18"/>
  <c r="R32" i="19" s="1"/>
  <c r="D30" i="13"/>
  <c r="D30" i="14" s="1"/>
  <c r="D30" i="5" s="1"/>
  <c r="D31" i="17"/>
  <c r="F29" i="13"/>
  <c r="F29" i="14" s="1"/>
  <c r="F29" i="5" s="1"/>
  <c r="F30" i="17"/>
  <c r="J28" i="18"/>
  <c r="J28" i="19" s="1"/>
  <c r="AD28" i="18"/>
  <c r="AD28" i="19" s="1"/>
  <c r="N26" i="17"/>
  <c r="R24" i="18"/>
  <c r="R24" i="19" s="1"/>
  <c r="AL24" i="18"/>
  <c r="AL24" i="19" s="1"/>
  <c r="D23" i="17"/>
  <c r="D22" i="13"/>
  <c r="D22" i="14" s="1"/>
  <c r="D22" i="5" s="1"/>
  <c r="H21" i="17"/>
  <c r="AF19" i="18"/>
  <c r="AF19" i="19" s="1"/>
  <c r="L19" i="18"/>
  <c r="L19" i="19" s="1"/>
  <c r="AJ17" i="18"/>
  <c r="AJ17" i="19" s="1"/>
  <c r="P17" i="18"/>
  <c r="P17" i="19" s="1"/>
  <c r="B16" i="17"/>
  <c r="B15" i="13"/>
  <c r="B15" i="14" s="1"/>
  <c r="B15" i="5" s="1"/>
  <c r="F13" i="13"/>
  <c r="F13" i="14" s="1"/>
  <c r="F13" i="5" s="1"/>
  <c r="F14" i="17"/>
  <c r="J12" i="18"/>
  <c r="J12" i="19" s="1"/>
  <c r="AD12" i="18"/>
  <c r="AD12" i="19" s="1"/>
  <c r="D10" i="13"/>
  <c r="D10" i="14" s="1"/>
  <c r="D10" i="5" s="1"/>
  <c r="D11" i="17"/>
  <c r="H9" i="17"/>
  <c r="B8" i="17"/>
  <c r="B7" i="13"/>
  <c r="B7" i="14" s="1"/>
  <c r="B7" i="5" s="1"/>
  <c r="H5" i="17"/>
  <c r="F3" i="13"/>
  <c r="F3" i="14" s="1"/>
  <c r="F3" i="5" s="1"/>
  <c r="F4" i="17"/>
  <c r="J4" i="18"/>
  <c r="J4" i="19" s="1"/>
  <c r="AD4" i="18"/>
  <c r="AD4" i="19" s="1"/>
  <c r="S131" i="18"/>
  <c r="S131" i="19" s="1"/>
  <c r="AM131" i="18"/>
  <c r="AM131" i="19" s="1"/>
  <c r="K131" i="18"/>
  <c r="K131" i="19" s="1"/>
  <c r="AE131" i="18"/>
  <c r="AE131" i="19" s="1"/>
  <c r="C130" i="13"/>
  <c r="C130" i="14" s="1"/>
  <c r="C130" i="5" s="1"/>
  <c r="C131" i="17"/>
  <c r="M130" i="18"/>
  <c r="M130" i="19" s="1"/>
  <c r="AG130" i="18"/>
  <c r="AG130" i="19" s="1"/>
  <c r="E129" i="13"/>
  <c r="E129" i="14" s="1"/>
  <c r="E129" i="5" s="1"/>
  <c r="E130" i="17"/>
  <c r="AI129" i="18"/>
  <c r="AI129" i="19" s="1"/>
  <c r="O129" i="18"/>
  <c r="O129" i="19" s="1"/>
  <c r="G129" i="17"/>
  <c r="G128" i="13"/>
  <c r="G128" i="14" s="1"/>
  <c r="G128" i="5" s="1"/>
  <c r="Q128" i="18"/>
  <c r="Q128" i="19" s="1"/>
  <c r="AK128" i="18"/>
  <c r="AK128" i="19" s="1"/>
  <c r="AC128" i="18"/>
  <c r="AC128" i="19" s="1"/>
  <c r="I128" i="18"/>
  <c r="I128" i="19" s="1"/>
  <c r="S127" i="18"/>
  <c r="S127" i="19" s="1"/>
  <c r="AM127" i="18"/>
  <c r="AM127" i="19" s="1"/>
  <c r="AE127" i="18"/>
  <c r="AE127" i="19" s="1"/>
  <c r="K127" i="18"/>
  <c r="K127" i="19" s="1"/>
  <c r="C127" i="17"/>
  <c r="C126" i="13"/>
  <c r="C126" i="14" s="1"/>
  <c r="C126" i="5" s="1"/>
  <c r="M126" i="18"/>
  <c r="M126" i="19" s="1"/>
  <c r="AG126" i="18"/>
  <c r="AG126" i="19" s="1"/>
  <c r="E126" i="17"/>
  <c r="E125" i="13"/>
  <c r="E125" i="14" s="1"/>
  <c r="E125" i="5" s="1"/>
  <c r="AI125" i="18"/>
  <c r="AI125" i="19" s="1"/>
  <c r="O125" i="18"/>
  <c r="O125" i="19" s="1"/>
  <c r="G124" i="13"/>
  <c r="G124" i="14" s="1"/>
  <c r="G124" i="5" s="1"/>
  <c r="G125" i="17"/>
  <c r="Q124" i="18"/>
  <c r="Q124" i="19" s="1"/>
  <c r="AK124" i="18"/>
  <c r="AK124" i="19" s="1"/>
  <c r="I124" i="18"/>
  <c r="I124" i="19" s="1"/>
  <c r="AC124" i="18"/>
  <c r="AC124" i="19" s="1"/>
  <c r="AM123" i="18"/>
  <c r="AM123" i="19" s="1"/>
  <c r="S123" i="18"/>
  <c r="S123" i="19" s="1"/>
  <c r="AE123" i="18"/>
  <c r="AE123" i="19" s="1"/>
  <c r="K123" i="18"/>
  <c r="K123" i="19" s="1"/>
  <c r="C122" i="13"/>
  <c r="C122" i="14" s="1"/>
  <c r="C122" i="5" s="1"/>
  <c r="C123" i="17"/>
  <c r="M122" i="18"/>
  <c r="M122" i="19" s="1"/>
  <c r="AG122" i="18"/>
  <c r="AG122" i="19" s="1"/>
  <c r="E121" i="13"/>
  <c r="E121" i="14" s="1"/>
  <c r="E121" i="5" s="1"/>
  <c r="E122" i="17"/>
  <c r="O121" i="18"/>
  <c r="O121" i="19" s="1"/>
  <c r="AI121" i="18"/>
  <c r="AI121" i="19" s="1"/>
  <c r="G120" i="13"/>
  <c r="G120" i="14" s="1"/>
  <c r="G120" i="5" s="1"/>
  <c r="G121" i="17"/>
  <c r="Q120" i="18"/>
  <c r="Q120" i="19" s="1"/>
  <c r="AK120" i="18"/>
  <c r="AK120" i="19" s="1"/>
  <c r="I120" i="18"/>
  <c r="I120" i="19" s="1"/>
  <c r="AC120" i="18"/>
  <c r="AC120" i="19" s="1"/>
  <c r="S119" i="18"/>
  <c r="S119" i="19" s="1"/>
  <c r="AM119" i="18"/>
  <c r="AM119" i="19" s="1"/>
  <c r="K119" i="18"/>
  <c r="K119" i="19" s="1"/>
  <c r="AE119" i="18"/>
  <c r="AE119" i="19" s="1"/>
  <c r="C119" i="17"/>
  <c r="C118" i="13"/>
  <c r="C118" i="14" s="1"/>
  <c r="C118" i="5" s="1"/>
  <c r="M118" i="18"/>
  <c r="M118" i="19" s="1"/>
  <c r="AG118" i="18"/>
  <c r="AG118" i="19" s="1"/>
  <c r="E117" i="13"/>
  <c r="E117" i="14" s="1"/>
  <c r="E117" i="5" s="1"/>
  <c r="E118" i="17"/>
  <c r="O117" i="18"/>
  <c r="O117" i="19" s="1"/>
  <c r="AI117" i="18"/>
  <c r="AI117" i="19" s="1"/>
  <c r="G116" i="13"/>
  <c r="G116" i="14" s="1"/>
  <c r="G116" i="5" s="1"/>
  <c r="G117" i="17"/>
  <c r="AK116" i="18"/>
  <c r="AK116" i="19" s="1"/>
  <c r="Q116" i="18"/>
  <c r="Q116" i="19" s="1"/>
  <c r="AC116" i="18"/>
  <c r="AC116" i="19" s="1"/>
  <c r="I116" i="18"/>
  <c r="I116" i="19" s="1"/>
  <c r="AM115" i="18"/>
  <c r="AM115" i="19" s="1"/>
  <c r="S115" i="18"/>
  <c r="S115" i="19" s="1"/>
  <c r="K115" i="18"/>
  <c r="K115" i="19" s="1"/>
  <c r="AE115" i="18"/>
  <c r="AE115" i="19" s="1"/>
  <c r="C115" i="17"/>
  <c r="C114" i="13"/>
  <c r="C114" i="14" s="1"/>
  <c r="C114" i="5" s="1"/>
  <c r="AG114" i="18"/>
  <c r="AG114" i="19" s="1"/>
  <c r="M114" i="18"/>
  <c r="M114" i="19" s="1"/>
  <c r="E113" i="13"/>
  <c r="E113" i="14" s="1"/>
  <c r="E113" i="5" s="1"/>
  <c r="E114" i="17"/>
  <c r="AI113" i="18"/>
  <c r="AI113" i="19" s="1"/>
  <c r="O113" i="18"/>
  <c r="O113" i="19" s="1"/>
  <c r="G112" i="13"/>
  <c r="G112" i="14" s="1"/>
  <c r="G112" i="5" s="1"/>
  <c r="G113" i="17"/>
  <c r="Q112" i="18"/>
  <c r="Q112" i="19" s="1"/>
  <c r="AK112" i="18"/>
  <c r="AK112" i="19" s="1"/>
  <c r="I112" i="18"/>
  <c r="I112" i="19" s="1"/>
  <c r="AC112" i="18"/>
  <c r="AC112" i="19" s="1"/>
  <c r="AM111" i="18"/>
  <c r="AM111" i="19" s="1"/>
  <c r="S111" i="18"/>
  <c r="S111" i="19" s="1"/>
  <c r="K111" i="18"/>
  <c r="K111" i="19" s="1"/>
  <c r="AE111" i="18"/>
  <c r="AE111" i="19" s="1"/>
  <c r="C110" i="13"/>
  <c r="C110" i="14" s="1"/>
  <c r="C110" i="5" s="1"/>
  <c r="C111" i="17"/>
  <c r="M110" i="18"/>
  <c r="M110" i="19" s="1"/>
  <c r="AG110" i="18"/>
  <c r="AG110" i="19" s="1"/>
  <c r="E109" i="13"/>
  <c r="E109" i="14" s="1"/>
  <c r="E109" i="5" s="1"/>
  <c r="E110" i="17"/>
  <c r="AI109" i="18"/>
  <c r="AI109" i="19" s="1"/>
  <c r="O109" i="18"/>
  <c r="O109" i="19" s="1"/>
  <c r="G109" i="17"/>
  <c r="G108" i="13"/>
  <c r="G108" i="14" s="1"/>
  <c r="G108" i="5" s="1"/>
  <c r="AK108" i="18"/>
  <c r="AK108" i="19" s="1"/>
  <c r="Q108" i="18"/>
  <c r="Q108" i="19" s="1"/>
  <c r="I108" i="18"/>
  <c r="I108" i="19" s="1"/>
  <c r="AC108" i="18"/>
  <c r="AC108" i="19" s="1"/>
  <c r="S107" i="18"/>
  <c r="S107" i="19" s="1"/>
  <c r="AM107" i="18"/>
  <c r="AM107" i="19" s="1"/>
  <c r="K107" i="18"/>
  <c r="K107" i="19" s="1"/>
  <c r="AE107" i="18"/>
  <c r="AE107" i="19" s="1"/>
  <c r="C107" i="17"/>
  <c r="C106" i="13"/>
  <c r="C106" i="14" s="1"/>
  <c r="C106" i="5" s="1"/>
  <c r="M106" i="18"/>
  <c r="M106" i="19" s="1"/>
  <c r="AG106" i="18"/>
  <c r="AG106" i="19" s="1"/>
  <c r="E106" i="17"/>
  <c r="E105" i="13"/>
  <c r="E105" i="14" s="1"/>
  <c r="E105" i="5" s="1"/>
  <c r="O105" i="18"/>
  <c r="O105" i="19" s="1"/>
  <c r="AI105" i="18"/>
  <c r="AI105" i="19" s="1"/>
  <c r="G104" i="13"/>
  <c r="G104" i="14" s="1"/>
  <c r="G104" i="5" s="1"/>
  <c r="G105" i="17"/>
  <c r="Q104" i="18"/>
  <c r="Q104" i="19" s="1"/>
  <c r="AK104" i="18"/>
  <c r="AK104" i="19" s="1"/>
  <c r="AC104" i="18"/>
  <c r="AC104" i="19" s="1"/>
  <c r="I104" i="18"/>
  <c r="I104" i="19" s="1"/>
  <c r="AM103" i="18"/>
  <c r="AM103" i="19" s="1"/>
  <c r="S103" i="18"/>
  <c r="S103" i="19" s="1"/>
  <c r="AE103" i="18"/>
  <c r="AE103" i="19" s="1"/>
  <c r="K103" i="18"/>
  <c r="K103" i="19" s="1"/>
  <c r="C103" i="17"/>
  <c r="C102" i="13"/>
  <c r="C102" i="14" s="1"/>
  <c r="C102" i="5" s="1"/>
  <c r="M102" i="18"/>
  <c r="M102" i="19" s="1"/>
  <c r="AG102" i="18"/>
  <c r="AG102" i="19" s="1"/>
  <c r="E101" i="13"/>
  <c r="E101" i="14" s="1"/>
  <c r="E101" i="5" s="1"/>
  <c r="E102" i="17"/>
  <c r="O101" i="18"/>
  <c r="O101" i="19" s="1"/>
  <c r="AI101" i="18"/>
  <c r="AI101" i="19" s="1"/>
  <c r="G100" i="13"/>
  <c r="G100" i="14" s="1"/>
  <c r="G100" i="5" s="1"/>
  <c r="G101" i="17"/>
  <c r="Q100" i="18"/>
  <c r="Q100" i="19" s="1"/>
  <c r="AK100" i="18"/>
  <c r="AK100" i="19" s="1"/>
  <c r="I100" i="18"/>
  <c r="I100" i="19" s="1"/>
  <c r="AC100" i="18"/>
  <c r="AC100" i="19" s="1"/>
  <c r="S99" i="18"/>
  <c r="S99" i="19" s="1"/>
  <c r="AM99" i="18"/>
  <c r="AM99" i="19" s="1"/>
  <c r="AE99" i="18"/>
  <c r="AE99" i="19" s="1"/>
  <c r="K99" i="18"/>
  <c r="K99" i="19" s="1"/>
  <c r="C99" i="17"/>
  <c r="C98" i="13"/>
  <c r="C98" i="14" s="1"/>
  <c r="C98" i="5" s="1"/>
  <c r="AG98" i="18"/>
  <c r="AG98" i="19" s="1"/>
  <c r="M98" i="18"/>
  <c r="M98" i="19" s="1"/>
  <c r="E97" i="13"/>
  <c r="E97" i="14" s="1"/>
  <c r="E97" i="5" s="1"/>
  <c r="E98" i="17"/>
  <c r="AI97" i="18"/>
  <c r="AI97" i="19" s="1"/>
  <c r="O97" i="18"/>
  <c r="O97" i="19" s="1"/>
  <c r="G97" i="17"/>
  <c r="G96" i="13"/>
  <c r="G96" i="14" s="1"/>
  <c r="G96" i="5" s="1"/>
  <c r="Q96" i="18"/>
  <c r="Q96" i="19" s="1"/>
  <c r="AK96" i="18"/>
  <c r="AK96" i="19" s="1"/>
  <c r="I96" i="18"/>
  <c r="I96" i="19" s="1"/>
  <c r="AC96" i="18"/>
  <c r="AC96" i="19" s="1"/>
  <c r="S95" i="18"/>
  <c r="S95" i="19" s="1"/>
  <c r="AM95" i="18"/>
  <c r="AM95" i="19" s="1"/>
  <c r="K95" i="18"/>
  <c r="K95" i="19" s="1"/>
  <c r="AE95" i="18"/>
  <c r="AE95" i="19" s="1"/>
  <c r="C94" i="13"/>
  <c r="C94" i="14" s="1"/>
  <c r="C94" i="5" s="1"/>
  <c r="C95" i="17"/>
  <c r="AG94" i="18"/>
  <c r="AG94" i="19" s="1"/>
  <c r="M94" i="18"/>
  <c r="M94" i="19" s="1"/>
  <c r="E93" i="13"/>
  <c r="E93" i="14" s="1"/>
  <c r="E93" i="5" s="1"/>
  <c r="E94" i="17"/>
  <c r="O93" i="18"/>
  <c r="O93" i="19" s="1"/>
  <c r="AI93" i="18"/>
  <c r="AI93" i="19" s="1"/>
  <c r="G92" i="13"/>
  <c r="G92" i="14" s="1"/>
  <c r="G92" i="5" s="1"/>
  <c r="G93" i="17"/>
  <c r="AK92" i="18"/>
  <c r="AK92" i="19" s="1"/>
  <c r="Q92" i="18"/>
  <c r="Q92" i="19" s="1"/>
  <c r="I92" i="18"/>
  <c r="I92" i="19" s="1"/>
  <c r="AC92" i="18"/>
  <c r="AC92" i="19" s="1"/>
  <c r="S91" i="18"/>
  <c r="S91" i="19" s="1"/>
  <c r="AM91" i="18"/>
  <c r="AM91" i="19" s="1"/>
  <c r="K91" i="18"/>
  <c r="K91" i="19" s="1"/>
  <c r="AE91" i="18"/>
  <c r="AE91" i="19" s="1"/>
  <c r="C91" i="17"/>
  <c r="C90" i="13"/>
  <c r="C90" i="14" s="1"/>
  <c r="C90" i="5" s="1"/>
  <c r="AG90" i="18"/>
  <c r="AG90" i="19" s="1"/>
  <c r="M90" i="18"/>
  <c r="M90" i="19" s="1"/>
  <c r="E89" i="13"/>
  <c r="E89" i="14" s="1"/>
  <c r="E89" i="5" s="1"/>
  <c r="E90" i="17"/>
  <c r="O89" i="18"/>
  <c r="O89" i="19" s="1"/>
  <c r="AI89" i="18"/>
  <c r="AI89" i="19" s="1"/>
  <c r="G88" i="13"/>
  <c r="G88" i="14" s="1"/>
  <c r="G88" i="5" s="1"/>
  <c r="G89" i="17"/>
  <c r="Q88" i="18"/>
  <c r="Q88" i="19" s="1"/>
  <c r="AK88" i="18"/>
  <c r="AK88" i="19" s="1"/>
  <c r="I88" i="18"/>
  <c r="I88" i="19" s="1"/>
  <c r="AC88" i="18"/>
  <c r="AC88" i="19" s="1"/>
  <c r="S87" i="18"/>
  <c r="S87" i="19" s="1"/>
  <c r="AM87" i="18"/>
  <c r="AM87" i="19" s="1"/>
  <c r="K87" i="18"/>
  <c r="K87" i="19" s="1"/>
  <c r="AE87" i="18"/>
  <c r="AE87" i="19" s="1"/>
  <c r="C86" i="13"/>
  <c r="C86" i="14" s="1"/>
  <c r="C86" i="5" s="1"/>
  <c r="C87" i="17"/>
  <c r="M86" i="18"/>
  <c r="M86" i="19" s="1"/>
  <c r="AG86" i="18"/>
  <c r="AG86" i="19" s="1"/>
  <c r="E86" i="17"/>
  <c r="E85" i="13"/>
  <c r="E85" i="14" s="1"/>
  <c r="E85" i="5" s="1"/>
  <c r="O85" i="18"/>
  <c r="O85" i="19" s="1"/>
  <c r="AI85" i="18"/>
  <c r="AI85" i="19" s="1"/>
  <c r="G85" i="17"/>
  <c r="G84" i="13"/>
  <c r="G84" i="14" s="1"/>
  <c r="G84" i="5" s="1"/>
  <c r="Q84" i="18"/>
  <c r="Q84" i="19" s="1"/>
  <c r="AK84" i="18"/>
  <c r="AK84" i="19" s="1"/>
  <c r="AC84" i="18"/>
  <c r="AC84" i="19" s="1"/>
  <c r="I84" i="18"/>
  <c r="I84" i="19" s="1"/>
  <c r="S83" i="18"/>
  <c r="S83" i="19" s="1"/>
  <c r="AM83" i="18"/>
  <c r="AM83" i="19" s="1"/>
  <c r="K83" i="18"/>
  <c r="K83" i="19" s="1"/>
  <c r="AE83" i="18"/>
  <c r="AE83" i="19" s="1"/>
  <c r="C83" i="17"/>
  <c r="C82" i="13"/>
  <c r="C82" i="14" s="1"/>
  <c r="C82" i="5" s="1"/>
  <c r="M82" i="18"/>
  <c r="M82" i="19" s="1"/>
  <c r="AG82" i="18"/>
  <c r="AG82" i="19" s="1"/>
  <c r="E81" i="13"/>
  <c r="E81" i="14" s="1"/>
  <c r="E81" i="5" s="1"/>
  <c r="E82" i="17"/>
  <c r="O81" i="18"/>
  <c r="O81" i="19" s="1"/>
  <c r="AI81" i="18"/>
  <c r="AI81" i="19" s="1"/>
  <c r="G81" i="17"/>
  <c r="G80" i="13"/>
  <c r="G80" i="14" s="1"/>
  <c r="G80" i="5" s="1"/>
  <c r="AK80" i="18"/>
  <c r="AK80" i="19" s="1"/>
  <c r="Q80" i="18"/>
  <c r="Q80" i="19" s="1"/>
  <c r="I80" i="18"/>
  <c r="I80" i="19" s="1"/>
  <c r="AC80" i="18"/>
  <c r="AC80" i="19" s="1"/>
  <c r="S79" i="18"/>
  <c r="S79" i="19" s="1"/>
  <c r="AM79" i="18"/>
  <c r="AM79" i="19" s="1"/>
  <c r="K79" i="18"/>
  <c r="K79" i="19" s="1"/>
  <c r="AE79" i="18"/>
  <c r="AE79" i="19" s="1"/>
  <c r="C79" i="17"/>
  <c r="C78" i="13"/>
  <c r="C78" i="14" s="1"/>
  <c r="C78" i="5" s="1"/>
  <c r="M78" i="18"/>
  <c r="M78" i="19" s="1"/>
  <c r="AG78" i="18"/>
  <c r="AG78" i="19" s="1"/>
  <c r="E77" i="13"/>
  <c r="E77" i="14" s="1"/>
  <c r="E77" i="5" s="1"/>
  <c r="E78" i="17"/>
  <c r="AI77" i="18"/>
  <c r="AI77" i="19" s="1"/>
  <c r="O77" i="18"/>
  <c r="O77" i="19" s="1"/>
  <c r="G76" i="13"/>
  <c r="G76" i="14" s="1"/>
  <c r="G76" i="5" s="1"/>
  <c r="G77" i="17"/>
  <c r="AK76" i="18"/>
  <c r="AK76" i="19" s="1"/>
  <c r="Q76" i="18"/>
  <c r="Q76" i="19" s="1"/>
  <c r="I76" i="18"/>
  <c r="I76" i="19" s="1"/>
  <c r="AC76" i="18"/>
  <c r="AC76" i="19" s="1"/>
  <c r="S75" i="18"/>
  <c r="S75" i="19" s="1"/>
  <c r="AM75" i="18"/>
  <c r="AM75" i="19" s="1"/>
  <c r="K75" i="18"/>
  <c r="K75" i="19" s="1"/>
  <c r="AE75" i="18"/>
  <c r="AE75" i="19" s="1"/>
  <c r="C75" i="17"/>
  <c r="C74" i="13"/>
  <c r="C74" i="14" s="1"/>
  <c r="C74" i="5" s="1"/>
  <c r="M74" i="18"/>
  <c r="M74" i="19" s="1"/>
  <c r="AG74" i="18"/>
  <c r="AG74" i="19" s="1"/>
  <c r="E73" i="13"/>
  <c r="E73" i="14" s="1"/>
  <c r="E73" i="5" s="1"/>
  <c r="E74" i="17"/>
  <c r="AI73" i="18"/>
  <c r="AI73" i="19" s="1"/>
  <c r="O73" i="18"/>
  <c r="O73" i="19" s="1"/>
  <c r="G72" i="13"/>
  <c r="G72" i="14" s="1"/>
  <c r="G72" i="5" s="1"/>
  <c r="G73" i="17"/>
  <c r="Q72" i="18"/>
  <c r="Q72" i="19" s="1"/>
  <c r="AK72" i="18"/>
  <c r="AK72" i="19" s="1"/>
  <c r="I72" i="18"/>
  <c r="I72" i="19" s="1"/>
  <c r="AC72" i="18"/>
  <c r="AC72" i="19" s="1"/>
  <c r="S71" i="18"/>
  <c r="S71" i="19" s="1"/>
  <c r="AM71" i="18"/>
  <c r="AM71" i="19" s="1"/>
  <c r="AE71" i="18"/>
  <c r="AE71" i="19" s="1"/>
  <c r="K71" i="18"/>
  <c r="K71" i="19" s="1"/>
  <c r="C70" i="13"/>
  <c r="C70" i="14" s="1"/>
  <c r="C70" i="5" s="1"/>
  <c r="C71" i="17"/>
  <c r="M70" i="18"/>
  <c r="M70" i="19" s="1"/>
  <c r="AG70" i="18"/>
  <c r="AG70" i="19" s="1"/>
  <c r="E69" i="13"/>
  <c r="E69" i="14" s="1"/>
  <c r="E69" i="5" s="1"/>
  <c r="E70" i="17"/>
  <c r="O69" i="18"/>
  <c r="O69" i="19" s="1"/>
  <c r="AI69" i="18"/>
  <c r="AI69" i="19" s="1"/>
  <c r="G68" i="13"/>
  <c r="G68" i="14" s="1"/>
  <c r="G68" i="5" s="1"/>
  <c r="G69" i="17"/>
  <c r="Q68" i="18"/>
  <c r="Q68" i="19" s="1"/>
  <c r="AK68" i="18"/>
  <c r="AK68" i="19" s="1"/>
  <c r="I68" i="17"/>
  <c r="S67" i="18"/>
  <c r="S67" i="19" s="1"/>
  <c r="AM67" i="18"/>
  <c r="AM67" i="19" s="1"/>
  <c r="K67" i="18"/>
  <c r="K67" i="19" s="1"/>
  <c r="AE67" i="18"/>
  <c r="AE67" i="19" s="1"/>
  <c r="C67" i="17"/>
  <c r="C66" i="13"/>
  <c r="C66" i="14" s="1"/>
  <c r="C66" i="5" s="1"/>
  <c r="M66" i="18"/>
  <c r="M66" i="19" s="1"/>
  <c r="AG66" i="18"/>
  <c r="AG66" i="19" s="1"/>
  <c r="E65" i="13"/>
  <c r="E65" i="14" s="1"/>
  <c r="E65" i="5" s="1"/>
  <c r="E66" i="17"/>
  <c r="AI65" i="18"/>
  <c r="AI65" i="19" s="1"/>
  <c r="O65" i="18"/>
  <c r="O65" i="19" s="1"/>
  <c r="G65" i="17"/>
  <c r="G64" i="13"/>
  <c r="G64" i="14" s="1"/>
  <c r="G64" i="5" s="1"/>
  <c r="Q64" i="18"/>
  <c r="Q64" i="19" s="1"/>
  <c r="AK64" i="18"/>
  <c r="AK64" i="19" s="1"/>
  <c r="AC64" i="18"/>
  <c r="AC64" i="19" s="1"/>
  <c r="I64" i="18"/>
  <c r="I64" i="19" s="1"/>
  <c r="S63" i="18"/>
  <c r="S63" i="19" s="1"/>
  <c r="AM63" i="18"/>
  <c r="AM63" i="19" s="1"/>
  <c r="K63" i="18"/>
  <c r="K63" i="19" s="1"/>
  <c r="AE63" i="18"/>
  <c r="AE63" i="19" s="1"/>
  <c r="C62" i="13"/>
  <c r="C62" i="14" s="1"/>
  <c r="C62" i="5" s="1"/>
  <c r="C63" i="17"/>
  <c r="M62" i="18"/>
  <c r="M62" i="19" s="1"/>
  <c r="AG62" i="18"/>
  <c r="AG62" i="19" s="1"/>
  <c r="E62" i="17"/>
  <c r="E61" i="13"/>
  <c r="E61" i="14" s="1"/>
  <c r="E61" i="5" s="1"/>
  <c r="O61" i="18"/>
  <c r="O61" i="19" s="1"/>
  <c r="AI61" i="18"/>
  <c r="AI61" i="19" s="1"/>
  <c r="G60" i="13"/>
  <c r="G60" i="14" s="1"/>
  <c r="G60" i="5" s="1"/>
  <c r="G61" i="17"/>
  <c r="Q60" i="18"/>
  <c r="Q60" i="19" s="1"/>
  <c r="AK60" i="18"/>
  <c r="AK60" i="19" s="1"/>
  <c r="I60" i="18"/>
  <c r="I60" i="19" s="1"/>
  <c r="AC60" i="18"/>
  <c r="AC60" i="19" s="1"/>
  <c r="AM59" i="18"/>
  <c r="AM59" i="19" s="1"/>
  <c r="S59" i="18"/>
  <c r="S59" i="19" s="1"/>
  <c r="AE59" i="18"/>
  <c r="AE59" i="19" s="1"/>
  <c r="K59" i="18"/>
  <c r="K59" i="19" s="1"/>
  <c r="C59" i="17"/>
  <c r="C58" i="13"/>
  <c r="C58" i="14" s="1"/>
  <c r="C58" i="5" s="1"/>
  <c r="M58" i="18"/>
  <c r="M58" i="19" s="1"/>
  <c r="AG58" i="18"/>
  <c r="AG58" i="19" s="1"/>
  <c r="E57" i="13"/>
  <c r="E57" i="14" s="1"/>
  <c r="E57" i="5" s="1"/>
  <c r="E58" i="17"/>
  <c r="O57" i="18"/>
  <c r="O57" i="19" s="1"/>
  <c r="AI57" i="18"/>
  <c r="AI57" i="19" s="1"/>
  <c r="G56" i="13"/>
  <c r="G56" i="14" s="1"/>
  <c r="G56" i="5" s="1"/>
  <c r="G57" i="17"/>
  <c r="Q56" i="18"/>
  <c r="Q56" i="19" s="1"/>
  <c r="AK56" i="18"/>
  <c r="AK56" i="19" s="1"/>
  <c r="AC56" i="18"/>
  <c r="AC56" i="19" s="1"/>
  <c r="I56" i="18"/>
  <c r="I56" i="19" s="1"/>
  <c r="S55" i="18"/>
  <c r="S55" i="19" s="1"/>
  <c r="AM55" i="18"/>
  <c r="AM55" i="19" s="1"/>
  <c r="K55" i="18"/>
  <c r="K55" i="19" s="1"/>
  <c r="AE55" i="18"/>
  <c r="AE55" i="19" s="1"/>
  <c r="C55" i="17"/>
  <c r="C54" i="13"/>
  <c r="C54" i="14" s="1"/>
  <c r="C54" i="5" s="1"/>
  <c r="AG54" i="18"/>
  <c r="AG54" i="19" s="1"/>
  <c r="M54" i="18"/>
  <c r="M54" i="19" s="1"/>
  <c r="E54" i="17"/>
  <c r="E53" i="13"/>
  <c r="E53" i="14" s="1"/>
  <c r="E53" i="5" s="1"/>
  <c r="AI53" i="18"/>
  <c r="AI53" i="19" s="1"/>
  <c r="O53" i="18"/>
  <c r="O53" i="19" s="1"/>
  <c r="G53" i="17"/>
  <c r="G52" i="13"/>
  <c r="G52" i="14" s="1"/>
  <c r="G52" i="5" s="1"/>
  <c r="AK52" i="18"/>
  <c r="AK52" i="19" s="1"/>
  <c r="Q52" i="18"/>
  <c r="Q52" i="19" s="1"/>
  <c r="I52" i="18"/>
  <c r="I52" i="19" s="1"/>
  <c r="AC52" i="18"/>
  <c r="AC52" i="19" s="1"/>
  <c r="AM51" i="18"/>
  <c r="AM51" i="19" s="1"/>
  <c r="S51" i="18"/>
  <c r="S51" i="19" s="1"/>
  <c r="AE51" i="18"/>
  <c r="AE51" i="19" s="1"/>
  <c r="K51" i="18"/>
  <c r="K51" i="19" s="1"/>
  <c r="C51" i="17"/>
  <c r="C50" i="13"/>
  <c r="C50" i="14" s="1"/>
  <c r="C50" i="5" s="1"/>
  <c r="AG50" i="18"/>
  <c r="AG50" i="19" s="1"/>
  <c r="M50" i="18"/>
  <c r="M50" i="19" s="1"/>
  <c r="E49" i="13"/>
  <c r="E49" i="14" s="1"/>
  <c r="E49" i="5" s="1"/>
  <c r="E50" i="17"/>
  <c r="O49" i="18"/>
  <c r="O49" i="19" s="1"/>
  <c r="AI49" i="18"/>
  <c r="AI49" i="19" s="1"/>
  <c r="G48" i="13"/>
  <c r="G48" i="14" s="1"/>
  <c r="G48" i="5" s="1"/>
  <c r="G49" i="17"/>
  <c r="Q48" i="18"/>
  <c r="Q48" i="19" s="1"/>
  <c r="AK48" i="18"/>
  <c r="AK48" i="19" s="1"/>
  <c r="I48" i="18"/>
  <c r="I48" i="19" s="1"/>
  <c r="AC48" i="18"/>
  <c r="AC48" i="19" s="1"/>
  <c r="AM47" i="18"/>
  <c r="AM47" i="19" s="1"/>
  <c r="S47" i="18"/>
  <c r="S47" i="19" s="1"/>
  <c r="K47" i="18"/>
  <c r="K47" i="19" s="1"/>
  <c r="AE47" i="18"/>
  <c r="AE47" i="19" s="1"/>
  <c r="C47" i="17"/>
  <c r="C46" i="13"/>
  <c r="C46" i="14" s="1"/>
  <c r="C46" i="5" s="1"/>
  <c r="M46" i="18"/>
  <c r="M46" i="19" s="1"/>
  <c r="AG46" i="18"/>
  <c r="AG46" i="19" s="1"/>
  <c r="E46" i="17"/>
  <c r="E45" i="13"/>
  <c r="E45" i="14" s="1"/>
  <c r="E45" i="5" s="1"/>
  <c r="AI45" i="18"/>
  <c r="AI45" i="19" s="1"/>
  <c r="O45" i="18"/>
  <c r="O45" i="19" s="1"/>
  <c r="G44" i="13"/>
  <c r="G44" i="14" s="1"/>
  <c r="G44" i="5" s="1"/>
  <c r="G45" i="17"/>
  <c r="Q44" i="18"/>
  <c r="Q44" i="19" s="1"/>
  <c r="AK44" i="18"/>
  <c r="AK44" i="19" s="1"/>
  <c r="I44" i="18"/>
  <c r="I44" i="19" s="1"/>
  <c r="AC44" i="18"/>
  <c r="AC44" i="19" s="1"/>
  <c r="AM43" i="18"/>
  <c r="AM43" i="19" s="1"/>
  <c r="S43" i="18"/>
  <c r="S43" i="19" s="1"/>
  <c r="K43" i="18"/>
  <c r="K43" i="19" s="1"/>
  <c r="AE43" i="18"/>
  <c r="AE43" i="19" s="1"/>
  <c r="C43" i="17"/>
  <c r="C42" i="13"/>
  <c r="C42" i="14" s="1"/>
  <c r="C42" i="5" s="1"/>
  <c r="AG42" i="18"/>
  <c r="AG42" i="19" s="1"/>
  <c r="M42" i="18"/>
  <c r="M42" i="19" s="1"/>
  <c r="E41" i="13"/>
  <c r="E41" i="14" s="1"/>
  <c r="E41" i="5" s="1"/>
  <c r="E42" i="17"/>
  <c r="O41" i="18"/>
  <c r="O41" i="19" s="1"/>
  <c r="AI41" i="18"/>
  <c r="AI41" i="19" s="1"/>
  <c r="G40" i="13"/>
  <c r="G40" i="14" s="1"/>
  <c r="G40" i="5" s="1"/>
  <c r="G41" i="17"/>
  <c r="Q40" i="18"/>
  <c r="Q40" i="19" s="1"/>
  <c r="AK40" i="18"/>
  <c r="AK40" i="19" s="1"/>
  <c r="I40" i="18"/>
  <c r="I40" i="19" s="1"/>
  <c r="AC40" i="18"/>
  <c r="AC40" i="19" s="1"/>
  <c r="AM39" i="18"/>
  <c r="AM39" i="19" s="1"/>
  <c r="S39" i="18"/>
  <c r="S39" i="19" s="1"/>
  <c r="K39" i="18"/>
  <c r="K39" i="19" s="1"/>
  <c r="AE39" i="18"/>
  <c r="AE39" i="19" s="1"/>
  <c r="C39" i="17"/>
  <c r="C38" i="13"/>
  <c r="C38" i="14" s="1"/>
  <c r="C38" i="5" s="1"/>
  <c r="M38" i="18"/>
  <c r="M38" i="19" s="1"/>
  <c r="AG38" i="18"/>
  <c r="AG38" i="19" s="1"/>
  <c r="E37" i="13"/>
  <c r="E37" i="14" s="1"/>
  <c r="E37" i="5" s="1"/>
  <c r="E38" i="17"/>
  <c r="O37" i="18"/>
  <c r="O37" i="19" s="1"/>
  <c r="AI37" i="18"/>
  <c r="AI37" i="19" s="1"/>
  <c r="G36" i="13"/>
  <c r="G36" i="14" s="1"/>
  <c r="G36" i="5" s="1"/>
  <c r="G37" i="17"/>
  <c r="Q36" i="18"/>
  <c r="Q36" i="19" s="1"/>
  <c r="AK36" i="18"/>
  <c r="AK36" i="19" s="1"/>
  <c r="I36" i="18"/>
  <c r="I36" i="19" s="1"/>
  <c r="AC36" i="18"/>
  <c r="AC36" i="19" s="1"/>
  <c r="S35" i="18"/>
  <c r="S35" i="19" s="1"/>
  <c r="AM35" i="18"/>
  <c r="AM35" i="19" s="1"/>
  <c r="K35" i="18"/>
  <c r="K35" i="19" s="1"/>
  <c r="AE35" i="18"/>
  <c r="AE35" i="19" s="1"/>
  <c r="C35" i="17"/>
  <c r="C34" i="13"/>
  <c r="C34" i="14" s="1"/>
  <c r="C34" i="5" s="1"/>
  <c r="M34" i="18"/>
  <c r="M34" i="19" s="1"/>
  <c r="AG34" i="18"/>
  <c r="AG34" i="19" s="1"/>
  <c r="E33" i="13"/>
  <c r="E33" i="14" s="1"/>
  <c r="E33" i="5" s="1"/>
  <c r="E34" i="17"/>
  <c r="O33" i="18"/>
  <c r="O33" i="19" s="1"/>
  <c r="AI33" i="18"/>
  <c r="AI33" i="19" s="1"/>
  <c r="G32" i="13"/>
  <c r="G32" i="14" s="1"/>
  <c r="G32" i="5" s="1"/>
  <c r="G33" i="17"/>
  <c r="AK32" i="18"/>
  <c r="AK32" i="19" s="1"/>
  <c r="Q32" i="18"/>
  <c r="Q32" i="19" s="1"/>
  <c r="I32" i="18"/>
  <c r="I32" i="19" s="1"/>
  <c r="AC32" i="18"/>
  <c r="AC32" i="19" s="1"/>
  <c r="S31" i="18"/>
  <c r="S31" i="19" s="1"/>
  <c r="AM31" i="18"/>
  <c r="AM31" i="19" s="1"/>
  <c r="K31" i="18"/>
  <c r="K31" i="19" s="1"/>
  <c r="AE31" i="18"/>
  <c r="AE31" i="19" s="1"/>
  <c r="C31" i="17"/>
  <c r="C30" i="13"/>
  <c r="C30" i="14" s="1"/>
  <c r="C30" i="5" s="1"/>
  <c r="AG30" i="18"/>
  <c r="AG30" i="19" s="1"/>
  <c r="M30" i="18"/>
  <c r="M30" i="19" s="1"/>
  <c r="E30" i="17"/>
  <c r="E29" i="13"/>
  <c r="E29" i="14" s="1"/>
  <c r="E29" i="5" s="1"/>
  <c r="O29" i="18"/>
  <c r="O29" i="19" s="1"/>
  <c r="AI29" i="18"/>
  <c r="AI29" i="19" s="1"/>
  <c r="G28" i="13"/>
  <c r="G28" i="14" s="1"/>
  <c r="G28" i="5" s="1"/>
  <c r="G29" i="17"/>
  <c r="Q28" i="18"/>
  <c r="Q28" i="19" s="1"/>
  <c r="AK28" i="18"/>
  <c r="AK28" i="19" s="1"/>
  <c r="AC28" i="18"/>
  <c r="AC28" i="19" s="1"/>
  <c r="I28" i="18"/>
  <c r="I28" i="19" s="1"/>
  <c r="S27" i="18"/>
  <c r="S27" i="19" s="1"/>
  <c r="AM27" i="18"/>
  <c r="AM27" i="19" s="1"/>
  <c r="K27" i="18"/>
  <c r="K27" i="19" s="1"/>
  <c r="AE27" i="18"/>
  <c r="AE27" i="19" s="1"/>
  <c r="C27" i="17"/>
  <c r="C26" i="13"/>
  <c r="C26" i="14" s="1"/>
  <c r="C26" i="5" s="1"/>
  <c r="M26" i="18"/>
  <c r="M26" i="19" s="1"/>
  <c r="AG26" i="18"/>
  <c r="AG26" i="19" s="1"/>
  <c r="E25" i="13"/>
  <c r="E25" i="14" s="1"/>
  <c r="E25" i="5" s="1"/>
  <c r="E26" i="17"/>
  <c r="O25" i="18"/>
  <c r="O25" i="19" s="1"/>
  <c r="AI25" i="18"/>
  <c r="AI25" i="19" s="1"/>
  <c r="G24" i="13"/>
  <c r="G24" i="14" s="1"/>
  <c r="G24" i="5" s="1"/>
  <c r="G25" i="17"/>
  <c r="Q24" i="18"/>
  <c r="Q24" i="19" s="1"/>
  <c r="AK24" i="18"/>
  <c r="AK24" i="19" s="1"/>
  <c r="I24" i="18"/>
  <c r="I24" i="19" s="1"/>
  <c r="AC24" i="18"/>
  <c r="AC24" i="19" s="1"/>
  <c r="S23" i="18"/>
  <c r="S23" i="19" s="1"/>
  <c r="AM23" i="18"/>
  <c r="AM23" i="19" s="1"/>
  <c r="AE23" i="18"/>
  <c r="AE23" i="19" s="1"/>
  <c r="K23" i="18"/>
  <c r="K23" i="19" s="1"/>
  <c r="C22" i="13"/>
  <c r="C22" i="14" s="1"/>
  <c r="C22" i="5" s="1"/>
  <c r="C23" i="17"/>
  <c r="M22" i="18"/>
  <c r="M22" i="19" s="1"/>
  <c r="AG22" i="18"/>
  <c r="AG22" i="19" s="1"/>
  <c r="E21" i="13"/>
  <c r="E21" i="14" s="1"/>
  <c r="E21" i="5" s="1"/>
  <c r="E22" i="17"/>
  <c r="AI21" i="18"/>
  <c r="AI21" i="19" s="1"/>
  <c r="O21" i="18"/>
  <c r="O21" i="19" s="1"/>
  <c r="G21" i="17"/>
  <c r="G20" i="13"/>
  <c r="G20" i="14" s="1"/>
  <c r="G20" i="5" s="1"/>
  <c r="AK20" i="18"/>
  <c r="AK20" i="19" s="1"/>
  <c r="Q20" i="18"/>
  <c r="Q20" i="19" s="1"/>
  <c r="I20" i="18"/>
  <c r="I20" i="19" s="1"/>
  <c r="AC20" i="18"/>
  <c r="AC20" i="19" s="1"/>
  <c r="S19" i="18"/>
  <c r="S19" i="19" s="1"/>
  <c r="AM19" i="18"/>
  <c r="AM19" i="19" s="1"/>
  <c r="AE19" i="18"/>
  <c r="AE19" i="19" s="1"/>
  <c r="K19" i="18"/>
  <c r="K19" i="19" s="1"/>
  <c r="C19" i="17"/>
  <c r="C18" i="13"/>
  <c r="C18" i="14" s="1"/>
  <c r="C18" i="5" s="1"/>
  <c r="AG18" i="18"/>
  <c r="AG18" i="19" s="1"/>
  <c r="M18" i="18"/>
  <c r="M18" i="19" s="1"/>
  <c r="E17" i="13"/>
  <c r="E17" i="14" s="1"/>
  <c r="E17" i="5" s="1"/>
  <c r="E18" i="17"/>
  <c r="O17" i="18"/>
  <c r="O17" i="19" s="1"/>
  <c r="AI17" i="18"/>
  <c r="AI17" i="19" s="1"/>
  <c r="G16" i="13"/>
  <c r="G16" i="14" s="1"/>
  <c r="G16" i="5" s="1"/>
  <c r="G17" i="17"/>
  <c r="AK16" i="18"/>
  <c r="AK16" i="19" s="1"/>
  <c r="Q16" i="18"/>
  <c r="Q16" i="19" s="1"/>
  <c r="I16" i="18"/>
  <c r="I16" i="19" s="1"/>
  <c r="AC16" i="18"/>
  <c r="AC16" i="19" s="1"/>
  <c r="AM15" i="18"/>
  <c r="AM15" i="19" s="1"/>
  <c r="S15" i="18"/>
  <c r="S15" i="19" s="1"/>
  <c r="AE15" i="18"/>
  <c r="AE15" i="19" s="1"/>
  <c r="K15" i="18"/>
  <c r="K15" i="19" s="1"/>
  <c r="C15" i="17"/>
  <c r="C14" i="13"/>
  <c r="C14" i="14" s="1"/>
  <c r="C14" i="5" s="1"/>
  <c r="AG14" i="18"/>
  <c r="AG14" i="19" s="1"/>
  <c r="M14" i="18"/>
  <c r="M14" i="19" s="1"/>
  <c r="E14" i="17"/>
  <c r="E13" i="13"/>
  <c r="E13" i="14" s="1"/>
  <c r="E13" i="5" s="1"/>
  <c r="AI13" i="18"/>
  <c r="AI13" i="19" s="1"/>
  <c r="O13" i="18"/>
  <c r="O13" i="19" s="1"/>
  <c r="G12" i="13"/>
  <c r="G12" i="14" s="1"/>
  <c r="G12" i="5" s="1"/>
  <c r="G13" i="17"/>
  <c r="Q12" i="18"/>
  <c r="Q12" i="19" s="1"/>
  <c r="AK12" i="18"/>
  <c r="AK12" i="19" s="1"/>
  <c r="AC12" i="18"/>
  <c r="AC12" i="19" s="1"/>
  <c r="I12" i="18"/>
  <c r="I12" i="19" s="1"/>
  <c r="S11" i="18"/>
  <c r="S11" i="19" s="1"/>
  <c r="AM11" i="18"/>
  <c r="AM11" i="19" s="1"/>
  <c r="AE11" i="18"/>
  <c r="AE11" i="19" s="1"/>
  <c r="K11" i="18"/>
  <c r="K11" i="19" s="1"/>
  <c r="C11" i="17"/>
  <c r="C10" i="13"/>
  <c r="C10" i="14" s="1"/>
  <c r="C10" i="5" s="1"/>
  <c r="M10" i="18"/>
  <c r="M10" i="19" s="1"/>
  <c r="AG10" i="18"/>
  <c r="AG10" i="19" s="1"/>
  <c r="E9" i="13"/>
  <c r="E9" i="14" s="1"/>
  <c r="E9" i="5" s="1"/>
  <c r="E10" i="17"/>
  <c r="O9" i="18"/>
  <c r="O9" i="19" s="1"/>
  <c r="AI9" i="18"/>
  <c r="AI9" i="19" s="1"/>
  <c r="G8" i="13"/>
  <c r="G8" i="14" s="1"/>
  <c r="G8" i="5" s="1"/>
  <c r="G9" i="17"/>
  <c r="AK8" i="18"/>
  <c r="AK8" i="19" s="1"/>
  <c r="Q8" i="18"/>
  <c r="Q8" i="19" s="1"/>
  <c r="I8" i="18"/>
  <c r="I8" i="19" s="1"/>
  <c r="AC8" i="18"/>
  <c r="AC8" i="19" s="1"/>
  <c r="S7" i="18"/>
  <c r="S7" i="19" s="1"/>
  <c r="AM7" i="18"/>
  <c r="AM7" i="19" s="1"/>
  <c r="K7" i="18"/>
  <c r="K7" i="19" s="1"/>
  <c r="AE7" i="18"/>
  <c r="AE7" i="19" s="1"/>
  <c r="C6" i="13"/>
  <c r="C6" i="14" s="1"/>
  <c r="C6" i="5" s="1"/>
  <c r="C7" i="17"/>
  <c r="M6" i="18"/>
  <c r="M6" i="19" s="1"/>
  <c r="AG6" i="18"/>
  <c r="AG6" i="19" s="1"/>
  <c r="E5" i="13"/>
  <c r="E5" i="14" s="1"/>
  <c r="E5" i="5" s="1"/>
  <c r="E6" i="17"/>
  <c r="O5" i="18"/>
  <c r="O5" i="19" s="1"/>
  <c r="AI5" i="18"/>
  <c r="AI5" i="19" s="1"/>
  <c r="G5" i="17"/>
  <c r="G4" i="13"/>
  <c r="G4" i="14" s="1"/>
  <c r="G4" i="5" s="1"/>
  <c r="AE4" i="18"/>
  <c r="AE4" i="19" s="1"/>
  <c r="K4" i="18"/>
  <c r="K4" i="19" s="1"/>
  <c r="N130" i="17"/>
  <c r="L127" i="18"/>
  <c r="L127" i="19" s="1"/>
  <c r="AF127" i="18"/>
  <c r="AF127" i="19" s="1"/>
  <c r="AJ125" i="18"/>
  <c r="AJ125" i="19" s="1"/>
  <c r="P125" i="18"/>
  <c r="P125" i="19" s="1"/>
  <c r="AF123" i="18"/>
  <c r="AF123" i="19" s="1"/>
  <c r="L123" i="18"/>
  <c r="L123" i="19" s="1"/>
  <c r="P121" i="18"/>
  <c r="P121" i="19" s="1"/>
  <c r="AJ121" i="18"/>
  <c r="AJ121" i="19" s="1"/>
  <c r="L119" i="18"/>
  <c r="L119" i="19" s="1"/>
  <c r="AF119" i="18"/>
  <c r="AF119" i="19" s="1"/>
  <c r="P117" i="18"/>
  <c r="P117" i="19" s="1"/>
  <c r="AJ117" i="18"/>
  <c r="AJ117" i="19" s="1"/>
  <c r="B115" i="13"/>
  <c r="B115" i="14" s="1"/>
  <c r="B115" i="5" s="1"/>
  <c r="B116" i="17"/>
  <c r="AJ113" i="18"/>
  <c r="AJ113" i="19" s="1"/>
  <c r="P113" i="18"/>
  <c r="P113" i="19" s="1"/>
  <c r="L111" i="18"/>
  <c r="L111" i="19" s="1"/>
  <c r="AF111" i="18"/>
  <c r="AF111" i="19" s="1"/>
  <c r="F110" i="17"/>
  <c r="F109" i="13"/>
  <c r="F109" i="14" s="1"/>
  <c r="F109" i="5" s="1"/>
  <c r="L107" i="18"/>
  <c r="L107" i="19" s="1"/>
  <c r="AF107" i="18"/>
  <c r="AF107" i="19" s="1"/>
  <c r="H105" i="18"/>
  <c r="H105" i="19" s="1"/>
  <c r="AB105" i="18"/>
  <c r="AB105" i="19" s="1"/>
  <c r="B104" i="17"/>
  <c r="B103" i="13"/>
  <c r="B103" i="14" s="1"/>
  <c r="B103" i="5" s="1"/>
  <c r="F102" i="17"/>
  <c r="F101" i="13"/>
  <c r="F101" i="14" s="1"/>
  <c r="F101" i="5" s="1"/>
  <c r="J100" i="18"/>
  <c r="J100" i="19" s="1"/>
  <c r="AD100" i="18"/>
  <c r="AD100" i="19" s="1"/>
  <c r="N98" i="17"/>
  <c r="R96" i="18"/>
  <c r="R96" i="19" s="1"/>
  <c r="AL96" i="18"/>
  <c r="AL96" i="19" s="1"/>
  <c r="D95" i="17"/>
  <c r="D94" i="13"/>
  <c r="D94" i="14" s="1"/>
  <c r="D94" i="5" s="1"/>
  <c r="J92" i="18"/>
  <c r="J92" i="19" s="1"/>
  <c r="AD92" i="18"/>
  <c r="AD92" i="19" s="1"/>
  <c r="N90" i="17"/>
  <c r="R88" i="18"/>
  <c r="R88" i="19" s="1"/>
  <c r="AL88" i="18"/>
  <c r="AL88" i="19" s="1"/>
  <c r="D87" i="17"/>
  <c r="D86" i="13"/>
  <c r="D86" i="14" s="1"/>
  <c r="D86" i="5" s="1"/>
  <c r="H85" i="17"/>
  <c r="N82" i="17"/>
  <c r="R80" i="18"/>
  <c r="R80" i="19" s="1"/>
  <c r="AL80" i="18"/>
  <c r="AL80" i="19" s="1"/>
  <c r="D79" i="17"/>
  <c r="D78" i="13"/>
  <c r="D78" i="14" s="1"/>
  <c r="D78" i="5" s="1"/>
  <c r="F77" i="13"/>
  <c r="F77" i="14" s="1"/>
  <c r="F77" i="5" s="1"/>
  <c r="F78" i="17"/>
  <c r="J76" i="18"/>
  <c r="J76" i="19" s="1"/>
  <c r="AD76" i="18"/>
  <c r="AD76" i="19" s="1"/>
  <c r="N74" i="17"/>
  <c r="AL72" i="18"/>
  <c r="AL72" i="19" s="1"/>
  <c r="R72" i="18"/>
  <c r="R72" i="19" s="1"/>
  <c r="D70" i="13"/>
  <c r="D70" i="14" s="1"/>
  <c r="D70" i="5" s="1"/>
  <c r="D71" i="17"/>
  <c r="H69" i="17"/>
  <c r="AF67" i="18"/>
  <c r="AF67" i="19" s="1"/>
  <c r="L67" i="18"/>
  <c r="L67" i="19" s="1"/>
  <c r="P65" i="18"/>
  <c r="P65" i="19" s="1"/>
  <c r="AJ65" i="18"/>
  <c r="AJ65" i="19" s="1"/>
  <c r="B63" i="13"/>
  <c r="B63" i="14" s="1"/>
  <c r="B63" i="5" s="1"/>
  <c r="B64" i="17"/>
  <c r="F61" i="13"/>
  <c r="F61" i="14" s="1"/>
  <c r="F61" i="5" s="1"/>
  <c r="F62" i="17"/>
  <c r="AD60" i="18"/>
  <c r="AD60" i="19" s="1"/>
  <c r="J60" i="18"/>
  <c r="J60" i="19" s="1"/>
  <c r="N58" i="17"/>
  <c r="R56" i="18"/>
  <c r="R56" i="19" s="1"/>
  <c r="AL56" i="18"/>
  <c r="AL56" i="19" s="1"/>
  <c r="N54" i="17"/>
  <c r="R52" i="18"/>
  <c r="R52" i="19" s="1"/>
  <c r="AL52" i="18"/>
  <c r="AL52" i="19" s="1"/>
  <c r="D50" i="13"/>
  <c r="D50" i="14" s="1"/>
  <c r="D50" i="5" s="1"/>
  <c r="D51" i="17"/>
  <c r="H49" i="18"/>
  <c r="H49" i="19" s="1"/>
  <c r="AB49" i="18"/>
  <c r="AB49" i="19" s="1"/>
  <c r="B47" i="13"/>
  <c r="B47" i="14" s="1"/>
  <c r="B47" i="5" s="1"/>
  <c r="B48" i="17"/>
  <c r="F45" i="13"/>
  <c r="F45" i="14" s="1"/>
  <c r="F45" i="5" s="1"/>
  <c r="F46" i="17"/>
  <c r="J44" i="18"/>
  <c r="J44" i="19" s="1"/>
  <c r="AD44" i="18"/>
  <c r="AD44" i="19" s="1"/>
  <c r="N42" i="17"/>
  <c r="R40" i="18"/>
  <c r="R40" i="19" s="1"/>
  <c r="AL40" i="18"/>
  <c r="AL40" i="19" s="1"/>
  <c r="D38" i="13"/>
  <c r="D38" i="14" s="1"/>
  <c r="D38" i="5" s="1"/>
  <c r="D39" i="17"/>
  <c r="H37" i="17"/>
  <c r="B36" i="17"/>
  <c r="B35" i="13"/>
  <c r="B35" i="14" s="1"/>
  <c r="B35" i="5" s="1"/>
  <c r="F33" i="13"/>
  <c r="F33" i="14" s="1"/>
  <c r="F33" i="5" s="1"/>
  <c r="F34" i="17"/>
  <c r="J32" i="18"/>
  <c r="J32" i="19" s="1"/>
  <c r="AD32" i="18"/>
  <c r="AD32" i="19" s="1"/>
  <c r="N30" i="17"/>
  <c r="R28" i="18"/>
  <c r="R28" i="19" s="1"/>
  <c r="AL28" i="18"/>
  <c r="AL28" i="19" s="1"/>
  <c r="D26" i="13"/>
  <c r="D26" i="14" s="1"/>
  <c r="D26" i="5" s="1"/>
  <c r="D27" i="17"/>
  <c r="H25" i="17"/>
  <c r="AF23" i="18"/>
  <c r="AF23" i="19" s="1"/>
  <c r="L23" i="18"/>
  <c r="L23" i="19" s="1"/>
  <c r="P21" i="18"/>
  <c r="P21" i="19" s="1"/>
  <c r="AJ21" i="18"/>
  <c r="AJ21" i="19" s="1"/>
  <c r="B20" i="17"/>
  <c r="B19" i="13"/>
  <c r="B19" i="14" s="1"/>
  <c r="B19" i="5" s="1"/>
  <c r="F18" i="17"/>
  <c r="F17" i="13"/>
  <c r="F17" i="14" s="1"/>
  <c r="F17" i="5" s="1"/>
  <c r="J16" i="18"/>
  <c r="J16" i="19" s="1"/>
  <c r="AD16" i="18"/>
  <c r="AD16" i="19" s="1"/>
  <c r="N14" i="17"/>
  <c r="AL12" i="18"/>
  <c r="AL12" i="19" s="1"/>
  <c r="R12" i="18"/>
  <c r="R12" i="19" s="1"/>
  <c r="N10" i="18"/>
  <c r="N10" i="19" s="1"/>
  <c r="AH10" i="18"/>
  <c r="AH10" i="19" s="1"/>
  <c r="AL8" i="18"/>
  <c r="AL8" i="19" s="1"/>
  <c r="R8" i="18"/>
  <c r="R8" i="19" s="1"/>
  <c r="D6" i="13"/>
  <c r="D6" i="14" s="1"/>
  <c r="D6" i="5" s="1"/>
  <c r="D7" i="17"/>
  <c r="N6" i="17"/>
  <c r="E3" i="13"/>
  <c r="E3" i="14" s="1"/>
  <c r="E3" i="5" s="1"/>
  <c r="E4" i="17"/>
  <c r="I4" i="18"/>
  <c r="I4" i="19" s="1"/>
  <c r="AC4" i="18"/>
  <c r="AC4" i="19" s="1"/>
  <c r="AL131" i="18"/>
  <c r="AL131" i="19" s="1"/>
  <c r="R131" i="18"/>
  <c r="R131" i="19" s="1"/>
  <c r="AD131" i="18"/>
  <c r="AD131" i="19" s="1"/>
  <c r="J131" i="18"/>
  <c r="J131" i="19" s="1"/>
  <c r="B130" i="13"/>
  <c r="B130" i="14" s="1"/>
  <c r="B130" i="5" s="1"/>
  <c r="B131" i="17"/>
  <c r="L130" i="18"/>
  <c r="L130" i="19" s="1"/>
  <c r="AF130" i="18"/>
  <c r="AF130" i="19" s="1"/>
  <c r="D129" i="13"/>
  <c r="D129" i="14" s="1"/>
  <c r="D129" i="5" s="1"/>
  <c r="D130" i="17"/>
  <c r="AH129" i="18"/>
  <c r="AH129" i="19" s="1"/>
  <c r="N129" i="18"/>
  <c r="N129" i="19" s="1"/>
  <c r="F128" i="13"/>
  <c r="F128" i="14" s="1"/>
  <c r="F128" i="5" s="1"/>
  <c r="F129" i="17"/>
  <c r="P128" i="18"/>
  <c r="P128" i="19" s="1"/>
  <c r="AJ128" i="18"/>
  <c r="AJ128" i="19" s="1"/>
  <c r="H128" i="18"/>
  <c r="H128" i="19" s="1"/>
  <c r="AB128" i="18"/>
  <c r="AB128" i="19" s="1"/>
  <c r="R127" i="18"/>
  <c r="R127" i="19" s="1"/>
  <c r="AL127" i="18"/>
  <c r="AL127" i="19" s="1"/>
  <c r="J127" i="18"/>
  <c r="J127" i="19" s="1"/>
  <c r="AD127" i="18"/>
  <c r="AD127" i="19" s="1"/>
  <c r="B126" i="13"/>
  <c r="B126" i="14" s="1"/>
  <c r="B126" i="5" s="1"/>
  <c r="B127" i="17"/>
  <c r="L126" i="18"/>
  <c r="L126" i="19" s="1"/>
  <c r="AF126" i="18"/>
  <c r="AF126" i="19" s="1"/>
  <c r="D125" i="13"/>
  <c r="D125" i="14" s="1"/>
  <c r="D125" i="5" s="1"/>
  <c r="D126" i="17"/>
  <c r="N125" i="17"/>
  <c r="F125" i="17"/>
  <c r="F124" i="13"/>
  <c r="F124" i="14" s="1"/>
  <c r="F124" i="5" s="1"/>
  <c r="P124" i="18"/>
  <c r="P124" i="19" s="1"/>
  <c r="AJ124" i="18"/>
  <c r="AJ124" i="19" s="1"/>
  <c r="H124" i="17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I122" i="5" s="1"/>
  <c r="B123" i="17"/>
  <c r="L122" i="18"/>
  <c r="L122" i="19" s="1"/>
  <c r="AF122" i="18"/>
  <c r="AF122" i="19" s="1"/>
  <c r="D122" i="17"/>
  <c r="D121" i="13"/>
  <c r="D121" i="14" s="1"/>
  <c r="D121" i="5" s="1"/>
  <c r="N121" i="17"/>
  <c r="F120" i="13"/>
  <c r="F120" i="14" s="1"/>
  <c r="F120" i="5" s="1"/>
  <c r="F121" i="17"/>
  <c r="P120" i="18"/>
  <c r="P120" i="19" s="1"/>
  <c r="AJ120" i="18"/>
  <c r="AJ120" i="19" s="1"/>
  <c r="H120" i="17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AF118" i="18"/>
  <c r="AF118" i="19" s="1"/>
  <c r="L118" i="18"/>
  <c r="L118" i="19" s="1"/>
  <c r="D117" i="13"/>
  <c r="D117" i="14" s="1"/>
  <c r="D117" i="5" s="1"/>
  <c r="D118" i="17"/>
  <c r="N117" i="17"/>
  <c r="F117" i="17"/>
  <c r="F116" i="13"/>
  <c r="F116" i="14" s="1"/>
  <c r="F116" i="5" s="1"/>
  <c r="AJ116" i="18"/>
  <c r="AJ116" i="19" s="1"/>
  <c r="P116" i="18"/>
  <c r="P116" i="19" s="1"/>
  <c r="H116" i="17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L114" i="18"/>
  <c r="L114" i="19" s="1"/>
  <c r="AF114" i="18"/>
  <c r="AF114" i="19" s="1"/>
  <c r="D114" i="17"/>
  <c r="D113" i="13"/>
  <c r="D113" i="14" s="1"/>
  <c r="D113" i="5" s="1"/>
  <c r="N113" i="18"/>
  <c r="N113" i="19" s="1"/>
  <c r="AH113" i="18"/>
  <c r="AH113" i="19" s="1"/>
  <c r="F112" i="13"/>
  <c r="F112" i="14" s="1"/>
  <c r="F112" i="5" s="1"/>
  <c r="F113" i="17"/>
  <c r="P112" i="18"/>
  <c r="P112" i="19" s="1"/>
  <c r="AJ112" i="18"/>
  <c r="AJ112" i="19" s="1"/>
  <c r="H112" i="17"/>
  <c r="R111" i="18"/>
  <c r="R111" i="19" s="1"/>
  <c r="AL111" i="18"/>
  <c r="AL111" i="19" s="1"/>
  <c r="J111" i="18"/>
  <c r="J111" i="19" s="1"/>
  <c r="AD111" i="18"/>
  <c r="AD111" i="19" s="1"/>
  <c r="B111" i="17"/>
  <c r="B110" i="13"/>
  <c r="B110" i="14" s="1"/>
  <c r="B110" i="5" s="1"/>
  <c r="AF110" i="18"/>
  <c r="AF110" i="19" s="1"/>
  <c r="L110" i="18"/>
  <c r="L110" i="19" s="1"/>
  <c r="D109" i="13"/>
  <c r="D109" i="14" s="1"/>
  <c r="D109" i="5" s="1"/>
  <c r="D110" i="17"/>
  <c r="N109" i="17"/>
  <c r="F108" i="13"/>
  <c r="F108" i="14" s="1"/>
  <c r="F108" i="5" s="1"/>
  <c r="F109" i="17"/>
  <c r="P108" i="18"/>
  <c r="P108" i="19" s="1"/>
  <c r="AJ108" i="18"/>
  <c r="AJ108" i="19" s="1"/>
  <c r="H108" i="18"/>
  <c r="H108" i="19" s="1"/>
  <c r="AB108" i="18"/>
  <c r="AB108" i="19" s="1"/>
  <c r="AL107" i="18"/>
  <c r="AL107" i="19" s="1"/>
  <c r="R107" i="18"/>
  <c r="R107" i="19" s="1"/>
  <c r="AD107" i="18"/>
  <c r="AD107" i="19" s="1"/>
  <c r="J107" i="18"/>
  <c r="J107" i="19" s="1"/>
  <c r="B106" i="13"/>
  <c r="B106" i="14" s="1"/>
  <c r="B106" i="5" s="1"/>
  <c r="B107" i="17"/>
  <c r="L106" i="18"/>
  <c r="L106" i="19" s="1"/>
  <c r="AF106" i="18"/>
  <c r="AF106" i="19" s="1"/>
  <c r="D106" i="17"/>
  <c r="D105" i="13"/>
  <c r="D105" i="14" s="1"/>
  <c r="D105" i="5" s="1"/>
  <c r="N105" i="17"/>
  <c r="F104" i="13"/>
  <c r="F104" i="14" s="1"/>
  <c r="F104" i="5" s="1"/>
  <c r="F105" i="17"/>
  <c r="P104" i="18"/>
  <c r="P104" i="19" s="1"/>
  <c r="AJ104" i="18"/>
  <c r="AJ104" i="19" s="1"/>
  <c r="H104" i="17"/>
  <c r="R103" i="18"/>
  <c r="R103" i="19" s="1"/>
  <c r="AL103" i="18"/>
  <c r="AL103" i="19" s="1"/>
  <c r="J103" i="18"/>
  <c r="J103" i="19" s="1"/>
  <c r="AD103" i="18"/>
  <c r="AD103" i="19" s="1"/>
  <c r="B102" i="13"/>
  <c r="B102" i="14" s="1"/>
  <c r="B102" i="5" s="1"/>
  <c r="B103" i="17"/>
  <c r="L102" i="18"/>
  <c r="L102" i="19" s="1"/>
  <c r="AF102" i="18"/>
  <c r="AF102" i="19" s="1"/>
  <c r="D101" i="13"/>
  <c r="D101" i="14" s="1"/>
  <c r="D101" i="5" s="1"/>
  <c r="D102" i="17"/>
  <c r="N101" i="17"/>
  <c r="F100" i="13"/>
  <c r="F100" i="14" s="1"/>
  <c r="F100" i="5" s="1"/>
  <c r="F101" i="17"/>
  <c r="AJ100" i="18"/>
  <c r="AJ100" i="19" s="1"/>
  <c r="P100" i="18"/>
  <c r="P100" i="19" s="1"/>
  <c r="H100" i="17"/>
  <c r="R99" i="18"/>
  <c r="R99" i="19" s="1"/>
  <c r="AL99" i="18"/>
  <c r="AL99" i="19" s="1"/>
  <c r="J99" i="18"/>
  <c r="J99" i="19" s="1"/>
  <c r="AD99" i="18"/>
  <c r="AD99" i="19" s="1"/>
  <c r="B99" i="17"/>
  <c r="B98" i="13"/>
  <c r="B98" i="14" s="1"/>
  <c r="B98" i="5" s="1"/>
  <c r="L98" i="18"/>
  <c r="L98" i="19" s="1"/>
  <c r="AF98" i="18"/>
  <c r="AF98" i="19" s="1"/>
  <c r="D97" i="13"/>
  <c r="D97" i="14" s="1"/>
  <c r="D97" i="5" s="1"/>
  <c r="D98" i="17"/>
  <c r="N97" i="17"/>
  <c r="F97" i="17"/>
  <c r="F96" i="13"/>
  <c r="F96" i="14" s="1"/>
  <c r="F96" i="5" s="1"/>
  <c r="AJ96" i="18"/>
  <c r="AJ96" i="19" s="1"/>
  <c r="P96" i="18"/>
  <c r="P96" i="19" s="1"/>
  <c r="H96" i="17"/>
  <c r="R95" i="18"/>
  <c r="R95" i="19" s="1"/>
  <c r="AL95" i="18"/>
  <c r="AL95" i="19" s="1"/>
  <c r="AD95" i="18"/>
  <c r="AD95" i="19" s="1"/>
  <c r="J95" i="18"/>
  <c r="J95" i="19" s="1"/>
  <c r="B95" i="17"/>
  <c r="B94" i="13"/>
  <c r="B94" i="14" s="1"/>
  <c r="B94" i="5" s="1"/>
  <c r="L94" i="18"/>
  <c r="L94" i="19" s="1"/>
  <c r="AF94" i="18"/>
  <c r="AF94" i="19" s="1"/>
  <c r="D93" i="13"/>
  <c r="D93" i="14" s="1"/>
  <c r="D93" i="5" s="1"/>
  <c r="D94" i="17"/>
  <c r="AH93" i="18"/>
  <c r="AH93" i="19" s="1"/>
  <c r="N93" i="18"/>
  <c r="N93" i="19" s="1"/>
  <c r="F92" i="13"/>
  <c r="F92" i="14" s="1"/>
  <c r="F92" i="5" s="1"/>
  <c r="F93" i="17"/>
  <c r="AJ92" i="18"/>
  <c r="AJ92" i="19" s="1"/>
  <c r="P92" i="18"/>
  <c r="P92" i="19" s="1"/>
  <c r="H92" i="17"/>
  <c r="R91" i="18"/>
  <c r="R91" i="19" s="1"/>
  <c r="AL91" i="18"/>
  <c r="AL91" i="19" s="1"/>
  <c r="J91" i="18"/>
  <c r="J91" i="19" s="1"/>
  <c r="AD91" i="18"/>
  <c r="AD91" i="19" s="1"/>
  <c r="B91" i="17"/>
  <c r="B90" i="13"/>
  <c r="B90" i="14" s="1"/>
  <c r="B90" i="5" s="1"/>
  <c r="L90" i="18"/>
  <c r="L90" i="19" s="1"/>
  <c r="AF90" i="18"/>
  <c r="AF90" i="19" s="1"/>
  <c r="D89" i="13"/>
  <c r="D89" i="14" s="1"/>
  <c r="D89" i="5" s="1"/>
  <c r="D90" i="17"/>
  <c r="N89" i="17"/>
  <c r="F88" i="13"/>
  <c r="F88" i="14" s="1"/>
  <c r="F88" i="5" s="1"/>
  <c r="F89" i="17"/>
  <c r="P88" i="18"/>
  <c r="P88" i="19" s="1"/>
  <c r="AJ88" i="18"/>
  <c r="AJ88" i="19" s="1"/>
  <c r="H88" i="17"/>
  <c r="R87" i="18"/>
  <c r="R87" i="19" s="1"/>
  <c r="AL87" i="18"/>
  <c r="AL87" i="19" s="1"/>
  <c r="AD87" i="18"/>
  <c r="AD87" i="19" s="1"/>
  <c r="J87" i="18"/>
  <c r="J87" i="19" s="1"/>
  <c r="B86" i="13"/>
  <c r="B86" i="14" s="1"/>
  <c r="B86" i="5" s="1"/>
  <c r="B87" i="17"/>
  <c r="L86" i="18"/>
  <c r="L86" i="19" s="1"/>
  <c r="AF86" i="18"/>
  <c r="AF86" i="19" s="1"/>
  <c r="D85" i="13"/>
  <c r="D85" i="14" s="1"/>
  <c r="D85" i="5" s="1"/>
  <c r="D86" i="17"/>
  <c r="N85" i="18"/>
  <c r="N85" i="19" s="1"/>
  <c r="AH85" i="18"/>
  <c r="AH85" i="19" s="1"/>
  <c r="F84" i="13"/>
  <c r="F84" i="14" s="1"/>
  <c r="F84" i="5" s="1"/>
  <c r="F85" i="17"/>
  <c r="P84" i="18"/>
  <c r="P84" i="19" s="1"/>
  <c r="AJ84" i="18"/>
  <c r="AJ84" i="19" s="1"/>
  <c r="H84" i="17"/>
  <c r="R83" i="18"/>
  <c r="R83" i="19" s="1"/>
  <c r="AL83" i="18"/>
  <c r="AL83" i="19" s="1"/>
  <c r="J83" i="18"/>
  <c r="J83" i="19" s="1"/>
  <c r="AD83" i="18"/>
  <c r="AD83" i="19" s="1"/>
  <c r="B82" i="13"/>
  <c r="B82" i="14" s="1"/>
  <c r="B82" i="5" s="1"/>
  <c r="B83" i="17"/>
  <c r="AF82" i="18"/>
  <c r="AF82" i="19" s="1"/>
  <c r="L82" i="18"/>
  <c r="L82" i="19" s="1"/>
  <c r="D82" i="17"/>
  <c r="D81" i="13"/>
  <c r="D81" i="14" s="1"/>
  <c r="D81" i="5" s="1"/>
  <c r="N81" i="18"/>
  <c r="N81" i="19" s="1"/>
  <c r="AH81" i="18"/>
  <c r="AH81" i="19" s="1"/>
  <c r="F81" i="17"/>
  <c r="F80" i="13"/>
  <c r="F80" i="14" s="1"/>
  <c r="F80" i="5" s="1"/>
  <c r="AJ80" i="18"/>
  <c r="AJ80" i="19" s="1"/>
  <c r="P80" i="18"/>
  <c r="P80" i="19" s="1"/>
  <c r="H80" i="17"/>
  <c r="R79" i="18"/>
  <c r="R79" i="19" s="1"/>
  <c r="AL79" i="18"/>
  <c r="AL79" i="19" s="1"/>
  <c r="J79" i="18"/>
  <c r="J79" i="19" s="1"/>
  <c r="AD79" i="18"/>
  <c r="AD79" i="19" s="1"/>
  <c r="B79" i="17"/>
  <c r="B78" i="13"/>
  <c r="B78" i="14" s="1"/>
  <c r="B78" i="5" s="1"/>
  <c r="L78" i="18"/>
  <c r="L78" i="19" s="1"/>
  <c r="AF78" i="18"/>
  <c r="AF78" i="19" s="1"/>
  <c r="D78" i="17"/>
  <c r="D77" i="13"/>
  <c r="D77" i="14" s="1"/>
  <c r="D77" i="5" s="1"/>
  <c r="N77" i="17"/>
  <c r="F77" i="17"/>
  <c r="F76" i="13"/>
  <c r="F76" i="14" s="1"/>
  <c r="F76" i="5" s="1"/>
  <c r="P76" i="18"/>
  <c r="P76" i="19" s="1"/>
  <c r="AJ76" i="18"/>
  <c r="AJ76" i="19" s="1"/>
  <c r="H76" i="17"/>
  <c r="R75" i="18"/>
  <c r="R75" i="19" s="1"/>
  <c r="AL75" i="18"/>
  <c r="AL75" i="19" s="1"/>
  <c r="J75" i="18"/>
  <c r="J75" i="19" s="1"/>
  <c r="AD75" i="18"/>
  <c r="AD75" i="19" s="1"/>
  <c r="B74" i="13"/>
  <c r="B74" i="14" s="1"/>
  <c r="B74" i="5" s="1"/>
  <c r="B75" i="17"/>
  <c r="L74" i="18"/>
  <c r="L74" i="19" s="1"/>
  <c r="AF74" i="18"/>
  <c r="AF74" i="19" s="1"/>
  <c r="D74" i="17"/>
  <c r="D73" i="13"/>
  <c r="D73" i="14" s="1"/>
  <c r="D73" i="5" s="1"/>
  <c r="N73" i="17"/>
  <c r="F72" i="13"/>
  <c r="F72" i="14" s="1"/>
  <c r="F72" i="5" s="1"/>
  <c r="F73" i="17"/>
  <c r="P72" i="18"/>
  <c r="P72" i="19" s="1"/>
  <c r="AJ72" i="18"/>
  <c r="AJ72" i="19" s="1"/>
  <c r="H72" i="18"/>
  <c r="H72" i="19" s="1"/>
  <c r="AB72" i="18"/>
  <c r="AB72" i="19" s="1"/>
  <c r="AL71" i="18"/>
  <c r="AL71" i="19" s="1"/>
  <c r="R71" i="18"/>
  <c r="R71" i="19" s="1"/>
  <c r="J71" i="18"/>
  <c r="J71" i="19" s="1"/>
  <c r="AD71" i="18"/>
  <c r="AD71" i="19" s="1"/>
  <c r="B70" i="13"/>
  <c r="B70" i="14" s="1"/>
  <c r="B70" i="5" s="1"/>
  <c r="B71" i="17"/>
  <c r="AF70" i="18"/>
  <c r="AF70" i="19" s="1"/>
  <c r="L70" i="18"/>
  <c r="L70" i="19" s="1"/>
  <c r="D70" i="17"/>
  <c r="D69" i="13"/>
  <c r="D69" i="14" s="1"/>
  <c r="D69" i="5" s="1"/>
  <c r="N69" i="17"/>
  <c r="F69" i="17"/>
  <c r="F68" i="13"/>
  <c r="F68" i="14" s="1"/>
  <c r="F68" i="5" s="1"/>
  <c r="P68" i="18"/>
  <c r="P68" i="19" s="1"/>
  <c r="AJ68" i="18"/>
  <c r="AJ68" i="19" s="1"/>
  <c r="AB68" i="18"/>
  <c r="AB68" i="19" s="1"/>
  <c r="H68" i="18"/>
  <c r="H68" i="19" s="1"/>
  <c r="R67" i="18"/>
  <c r="R67" i="19" s="1"/>
  <c r="AL67" i="18"/>
  <c r="AL67" i="19" s="1"/>
  <c r="J67" i="18"/>
  <c r="J67" i="19" s="1"/>
  <c r="AD67" i="18"/>
  <c r="AD67" i="19" s="1"/>
  <c r="B66" i="13"/>
  <c r="B66" i="14" s="1"/>
  <c r="B66" i="5" s="1"/>
  <c r="B67" i="17"/>
  <c r="AF66" i="18"/>
  <c r="AF66" i="19" s="1"/>
  <c r="L66" i="18"/>
  <c r="L66" i="19" s="1"/>
  <c r="D65" i="13"/>
  <c r="D65" i="14" s="1"/>
  <c r="D65" i="5" s="1"/>
  <c r="D66" i="17"/>
  <c r="N65" i="17"/>
  <c r="F65" i="17"/>
  <c r="F64" i="13"/>
  <c r="F64" i="14" s="1"/>
  <c r="F64" i="5" s="1"/>
  <c r="P64" i="18"/>
  <c r="P64" i="19" s="1"/>
  <c r="AJ64" i="18"/>
  <c r="AJ64" i="19" s="1"/>
  <c r="H64" i="17"/>
  <c r="R63" i="18"/>
  <c r="R63" i="19" s="1"/>
  <c r="AL63" i="18"/>
  <c r="AL63" i="19" s="1"/>
  <c r="J63" i="18"/>
  <c r="J63" i="19" s="1"/>
  <c r="AD63" i="18"/>
  <c r="AD63" i="19" s="1"/>
  <c r="B62" i="13"/>
  <c r="B62" i="14" s="1"/>
  <c r="B62" i="5" s="1"/>
  <c r="B63" i="17"/>
  <c r="AF62" i="18"/>
  <c r="AF62" i="19" s="1"/>
  <c r="L62" i="18"/>
  <c r="L62" i="19" s="1"/>
  <c r="D61" i="13"/>
  <c r="D61" i="14" s="1"/>
  <c r="D61" i="5" s="1"/>
  <c r="D62" i="17"/>
  <c r="AH61" i="18"/>
  <c r="AH61" i="19" s="1"/>
  <c r="N61" i="18"/>
  <c r="N61" i="19" s="1"/>
  <c r="F61" i="17"/>
  <c r="F60" i="13"/>
  <c r="F60" i="14" s="1"/>
  <c r="F60" i="5" s="1"/>
  <c r="P60" i="18"/>
  <c r="P60" i="19" s="1"/>
  <c r="AJ60" i="18"/>
  <c r="AJ60" i="19" s="1"/>
  <c r="H60" i="17"/>
  <c r="R59" i="18"/>
  <c r="R59" i="19" s="1"/>
  <c r="AL59" i="18"/>
  <c r="AL59" i="19" s="1"/>
  <c r="J59" i="18"/>
  <c r="J59" i="19" s="1"/>
  <c r="AD59" i="18"/>
  <c r="AD59" i="19" s="1"/>
  <c r="B58" i="13"/>
  <c r="B58" i="14" s="1"/>
  <c r="B58" i="5" s="1"/>
  <c r="B59" i="17"/>
  <c r="L58" i="18"/>
  <c r="L58" i="19" s="1"/>
  <c r="AF58" i="18"/>
  <c r="AF58" i="19" s="1"/>
  <c r="D58" i="17"/>
  <c r="D57" i="13"/>
  <c r="D57" i="14" s="1"/>
  <c r="D57" i="5" s="1"/>
  <c r="N57" i="17"/>
  <c r="F57" i="17"/>
  <c r="F56" i="13"/>
  <c r="F56" i="14" s="1"/>
  <c r="F56" i="5" s="1"/>
  <c r="P56" i="18"/>
  <c r="P56" i="19" s="1"/>
  <c r="AJ56" i="18"/>
  <c r="AJ56" i="19" s="1"/>
  <c r="H56" i="17"/>
  <c r="R55" i="18"/>
  <c r="R55" i="19" s="1"/>
  <c r="AL55" i="18"/>
  <c r="AL55" i="19" s="1"/>
  <c r="J55" i="18"/>
  <c r="J55" i="19" s="1"/>
  <c r="AD55" i="18"/>
  <c r="AD55" i="19" s="1"/>
  <c r="B54" i="13"/>
  <c r="B54" i="14" s="1"/>
  <c r="B54" i="5" s="1"/>
  <c r="B55" i="17"/>
  <c r="AF54" i="18"/>
  <c r="AF54" i="19" s="1"/>
  <c r="L54" i="18"/>
  <c r="L54" i="19" s="1"/>
  <c r="D53" i="13"/>
  <c r="D53" i="14" s="1"/>
  <c r="D53" i="5" s="1"/>
  <c r="D54" i="17"/>
  <c r="N53" i="17"/>
  <c r="F53" i="17"/>
  <c r="F52" i="13"/>
  <c r="F52" i="14" s="1"/>
  <c r="F52" i="5" s="1"/>
  <c r="P52" i="18"/>
  <c r="P52" i="19" s="1"/>
  <c r="AJ52" i="18"/>
  <c r="AJ52" i="19" s="1"/>
  <c r="H52" i="17"/>
  <c r="R51" i="18"/>
  <c r="R51" i="19" s="1"/>
  <c r="AL51" i="18"/>
  <c r="AL51" i="19" s="1"/>
  <c r="J51" i="18"/>
  <c r="J51" i="19" s="1"/>
  <c r="AD51" i="18"/>
  <c r="AD51" i="19" s="1"/>
  <c r="B51" i="17"/>
  <c r="B50" i="13"/>
  <c r="B50" i="14" s="1"/>
  <c r="B50" i="5" s="1"/>
  <c r="AF50" i="18"/>
  <c r="AF50" i="19" s="1"/>
  <c r="L50" i="18"/>
  <c r="L50" i="19" s="1"/>
  <c r="D49" i="13"/>
  <c r="D49" i="14" s="1"/>
  <c r="D49" i="5" s="1"/>
  <c r="D50" i="17"/>
  <c r="N49" i="17"/>
  <c r="F48" i="13"/>
  <c r="F48" i="14" s="1"/>
  <c r="F48" i="5" s="1"/>
  <c r="F49" i="17"/>
  <c r="P48" i="18"/>
  <c r="P48" i="19" s="1"/>
  <c r="AJ48" i="18"/>
  <c r="AJ48" i="19" s="1"/>
  <c r="H48" i="17"/>
  <c r="R47" i="18"/>
  <c r="R47" i="19" s="1"/>
  <c r="AL47" i="18"/>
  <c r="AL47" i="19" s="1"/>
  <c r="J47" i="18"/>
  <c r="J47" i="19" s="1"/>
  <c r="AD47" i="18"/>
  <c r="AD47" i="19" s="1"/>
  <c r="B47" i="17"/>
  <c r="B46" i="13"/>
  <c r="B46" i="14" s="1"/>
  <c r="B46" i="5" s="1"/>
  <c r="L46" i="18"/>
  <c r="L46" i="19" s="1"/>
  <c r="AF46" i="18"/>
  <c r="AF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8"/>
  <c r="H44" i="19" s="1"/>
  <c r="AB44" i="18"/>
  <c r="AB44" i="19" s="1"/>
  <c r="AL43" i="18"/>
  <c r="AL43" i="19" s="1"/>
  <c r="R43" i="18"/>
  <c r="R43" i="19" s="1"/>
  <c r="AD43" i="18"/>
  <c r="AD43" i="19" s="1"/>
  <c r="J43" i="18"/>
  <c r="J43" i="19" s="1"/>
  <c r="B42" i="13"/>
  <c r="B42" i="14" s="1"/>
  <c r="B42" i="5" s="1"/>
  <c r="B43" i="17"/>
  <c r="L42" i="18"/>
  <c r="L42" i="19" s="1"/>
  <c r="AF42" i="18"/>
  <c r="AF42" i="19" s="1"/>
  <c r="D42" i="17"/>
  <c r="D41" i="13"/>
  <c r="D41" i="14" s="1"/>
  <c r="D41" i="5" s="1"/>
  <c r="N41" i="17"/>
  <c r="F41" i="17"/>
  <c r="F40" i="13"/>
  <c r="F40" i="14" s="1"/>
  <c r="F40" i="5" s="1"/>
  <c r="P40" i="18"/>
  <c r="P40" i="19" s="1"/>
  <c r="AJ40" i="18"/>
  <c r="AJ40" i="19" s="1"/>
  <c r="H40" i="17"/>
  <c r="R39" i="18"/>
  <c r="R39" i="19" s="1"/>
  <c r="AL39" i="18"/>
  <c r="AL39" i="19" s="1"/>
  <c r="AD39" i="18"/>
  <c r="AD39" i="19" s="1"/>
  <c r="J39" i="18"/>
  <c r="J39" i="19" s="1"/>
  <c r="B38" i="13"/>
  <c r="B38" i="14" s="1"/>
  <c r="B38" i="5" s="1"/>
  <c r="B39" i="17"/>
  <c r="L38" i="18"/>
  <c r="L38" i="19" s="1"/>
  <c r="AF38" i="18"/>
  <c r="AF38" i="19" s="1"/>
  <c r="D37" i="13"/>
  <c r="D37" i="14" s="1"/>
  <c r="D37" i="5" s="1"/>
  <c r="D38" i="17"/>
  <c r="N37" i="17"/>
  <c r="F37" i="17"/>
  <c r="F36" i="13"/>
  <c r="F36" i="14" s="1"/>
  <c r="F36" i="5" s="1"/>
  <c r="AJ36" i="18"/>
  <c r="AJ36" i="19" s="1"/>
  <c r="P36" i="18"/>
  <c r="P36" i="19" s="1"/>
  <c r="H36" i="18"/>
  <c r="H36" i="19" s="1"/>
  <c r="AB36" i="18"/>
  <c r="AB36" i="19" s="1"/>
  <c r="R35" i="18"/>
  <c r="R35" i="19" s="1"/>
  <c r="AL35" i="18"/>
  <c r="AL35" i="19" s="1"/>
  <c r="AD35" i="18"/>
  <c r="AD35" i="19" s="1"/>
  <c r="J35" i="18"/>
  <c r="J35" i="19" s="1"/>
  <c r="B35" i="17"/>
  <c r="B34" i="13"/>
  <c r="B34" i="14" s="1"/>
  <c r="B34" i="5" s="1"/>
  <c r="L34" i="18"/>
  <c r="L34" i="19" s="1"/>
  <c r="AF34" i="18"/>
  <c r="AF34" i="19" s="1"/>
  <c r="D33" i="13"/>
  <c r="D33" i="14" s="1"/>
  <c r="D33" i="5" s="1"/>
  <c r="D34" i="17"/>
  <c r="N33" i="17"/>
  <c r="F32" i="13"/>
  <c r="F32" i="14" s="1"/>
  <c r="F32" i="5" s="1"/>
  <c r="F33" i="17"/>
  <c r="AJ32" i="18"/>
  <c r="AJ32" i="19" s="1"/>
  <c r="P32" i="18"/>
  <c r="P32" i="19" s="1"/>
  <c r="H32" i="17"/>
  <c r="R31" i="18"/>
  <c r="R31" i="19" s="1"/>
  <c r="AL31" i="18"/>
  <c r="AL31" i="19" s="1"/>
  <c r="J31" i="18"/>
  <c r="J31" i="19" s="1"/>
  <c r="AD31" i="18"/>
  <c r="AD31" i="19" s="1"/>
  <c r="B31" i="17"/>
  <c r="B30" i="13"/>
  <c r="B30" i="14" s="1"/>
  <c r="B30" i="5" s="1"/>
  <c r="L30" i="18"/>
  <c r="L30" i="19" s="1"/>
  <c r="AF30" i="18"/>
  <c r="AF30" i="19" s="1"/>
  <c r="D29" i="13"/>
  <c r="D29" i="14" s="1"/>
  <c r="D29" i="5" s="1"/>
  <c r="D30" i="17"/>
  <c r="N29" i="17"/>
  <c r="F28" i="13"/>
  <c r="F28" i="14" s="1"/>
  <c r="F28" i="5" s="1"/>
  <c r="F29" i="17"/>
  <c r="P28" i="18"/>
  <c r="P28" i="19" s="1"/>
  <c r="AJ28" i="18"/>
  <c r="AJ28" i="19" s="1"/>
  <c r="H28" i="17"/>
  <c r="R27" i="18"/>
  <c r="R27" i="19" s="1"/>
  <c r="AL27" i="18"/>
  <c r="AL27" i="19" s="1"/>
  <c r="AD27" i="18"/>
  <c r="AD27" i="19" s="1"/>
  <c r="J27" i="18"/>
  <c r="J27" i="19" s="1"/>
  <c r="B26" i="13"/>
  <c r="B26" i="14" s="1"/>
  <c r="B26" i="5" s="1"/>
  <c r="B27" i="17"/>
  <c r="L26" i="18"/>
  <c r="L26" i="19" s="1"/>
  <c r="AF26" i="18"/>
  <c r="AF26" i="19" s="1"/>
  <c r="D25" i="13"/>
  <c r="D25" i="14" s="1"/>
  <c r="D25" i="5" s="1"/>
  <c r="D26" i="17"/>
  <c r="N25" i="17"/>
  <c r="F25" i="17"/>
  <c r="F24" i="13"/>
  <c r="F24" i="14" s="1"/>
  <c r="F24" i="5" s="1"/>
  <c r="P24" i="18"/>
  <c r="P24" i="19" s="1"/>
  <c r="AJ24" i="18"/>
  <c r="AJ24" i="19" s="1"/>
  <c r="H24" i="17"/>
  <c r="AL23" i="18"/>
  <c r="AL23" i="19" s="1"/>
  <c r="R23" i="18"/>
  <c r="R23" i="19" s="1"/>
  <c r="AD23" i="18"/>
  <c r="AD23" i="19" s="1"/>
  <c r="J23" i="18"/>
  <c r="J23" i="19" s="1"/>
  <c r="B22" i="13"/>
  <c r="B22" i="14" s="1"/>
  <c r="B22" i="5" s="1"/>
  <c r="B23" i="17"/>
  <c r="L22" i="18"/>
  <c r="L22" i="19" s="1"/>
  <c r="AF22" i="18"/>
  <c r="AF22" i="19" s="1"/>
  <c r="D22" i="17"/>
  <c r="D21" i="13"/>
  <c r="D21" i="14" s="1"/>
  <c r="D21" i="5" s="1"/>
  <c r="N21" i="17"/>
  <c r="F21" i="17"/>
  <c r="F20" i="13"/>
  <c r="F20" i="14" s="1"/>
  <c r="F20" i="5" s="1"/>
  <c r="P20" i="18"/>
  <c r="P20" i="19" s="1"/>
  <c r="AJ20" i="18"/>
  <c r="AJ20" i="19" s="1"/>
  <c r="H20" i="17"/>
  <c r="R19" i="18"/>
  <c r="R19" i="19" s="1"/>
  <c r="AL19" i="18"/>
  <c r="AL19" i="19" s="1"/>
  <c r="J19" i="18"/>
  <c r="J19" i="19" s="1"/>
  <c r="AD19" i="18"/>
  <c r="AD19" i="19" s="1"/>
  <c r="B18" i="13"/>
  <c r="B18" i="14" s="1"/>
  <c r="B18" i="5" s="1"/>
  <c r="B19" i="17"/>
  <c r="AF18" i="18"/>
  <c r="AF18" i="19" s="1"/>
  <c r="L18" i="18"/>
  <c r="L18" i="19" s="1"/>
  <c r="D17" i="13"/>
  <c r="D17" i="14" s="1"/>
  <c r="D17" i="5" s="1"/>
  <c r="D18" i="17"/>
  <c r="N17" i="17"/>
  <c r="F17" i="17"/>
  <c r="F16" i="13"/>
  <c r="F16" i="14" s="1"/>
  <c r="F16" i="5" s="1"/>
  <c r="AJ16" i="18"/>
  <c r="AJ16" i="19" s="1"/>
  <c r="P16" i="18"/>
  <c r="P16" i="19" s="1"/>
  <c r="H16" i="17"/>
  <c r="AL15" i="18"/>
  <c r="AL15" i="19" s="1"/>
  <c r="R15" i="18"/>
  <c r="R15" i="19" s="1"/>
  <c r="J15" i="18"/>
  <c r="J15" i="19" s="1"/>
  <c r="AD15" i="18"/>
  <c r="AD15" i="19" s="1"/>
  <c r="B14" i="13"/>
  <c r="B14" i="14" s="1"/>
  <c r="B14" i="5" s="1"/>
  <c r="I14" i="5" s="1"/>
  <c r="B15" i="17"/>
  <c r="L14" i="18"/>
  <c r="L14" i="19" s="1"/>
  <c r="AF14" i="18"/>
  <c r="AF14" i="19" s="1"/>
  <c r="D14" i="17"/>
  <c r="D13" i="13"/>
  <c r="D13" i="14" s="1"/>
  <c r="D13" i="5" s="1"/>
  <c r="N13" i="17"/>
  <c r="F13" i="17"/>
  <c r="F12" i="13"/>
  <c r="F12" i="14" s="1"/>
  <c r="F12" i="5" s="1"/>
  <c r="AJ12" i="18"/>
  <c r="AJ12" i="19" s="1"/>
  <c r="P12" i="18"/>
  <c r="P12" i="19" s="1"/>
  <c r="AB12" i="18"/>
  <c r="AB12" i="19" s="1"/>
  <c r="H12" i="18"/>
  <c r="H12" i="19" s="1"/>
  <c r="R11" i="18"/>
  <c r="R11" i="19" s="1"/>
  <c r="AL11" i="18"/>
  <c r="AL11" i="19" s="1"/>
  <c r="J11" i="18"/>
  <c r="J11" i="19" s="1"/>
  <c r="AD11" i="18"/>
  <c r="AD11" i="19" s="1"/>
  <c r="B10" i="13"/>
  <c r="B10" i="14" s="1"/>
  <c r="B10" i="5" s="1"/>
  <c r="B11" i="17"/>
  <c r="AF10" i="18"/>
  <c r="AF10" i="19" s="1"/>
  <c r="L10" i="18"/>
  <c r="L10" i="19" s="1"/>
  <c r="D9" i="13"/>
  <c r="D9" i="14" s="1"/>
  <c r="D9" i="5" s="1"/>
  <c r="D10" i="17"/>
  <c r="N9" i="17"/>
  <c r="F9" i="17"/>
  <c r="F8" i="13"/>
  <c r="F8" i="14" s="1"/>
  <c r="F8" i="5" s="1"/>
  <c r="AJ8" i="18"/>
  <c r="AJ8" i="19" s="1"/>
  <c r="P8" i="18"/>
  <c r="P8" i="19" s="1"/>
  <c r="H8" i="17"/>
  <c r="R7" i="18"/>
  <c r="R7" i="19" s="1"/>
  <c r="AL7" i="18"/>
  <c r="AL7" i="19" s="1"/>
  <c r="J7" i="18"/>
  <c r="J7" i="19" s="1"/>
  <c r="AD7" i="18"/>
  <c r="AD7" i="19" s="1"/>
  <c r="B7" i="17"/>
  <c r="B6" i="13"/>
  <c r="B6" i="14" s="1"/>
  <c r="B6" i="5" s="1"/>
  <c r="L6" i="18"/>
  <c r="L6" i="19" s="1"/>
  <c r="AF6" i="18"/>
  <c r="AF6" i="19" s="1"/>
  <c r="D5" i="13"/>
  <c r="D5" i="14" s="1"/>
  <c r="D5" i="5" s="1"/>
  <c r="D6" i="17"/>
  <c r="N5" i="17"/>
  <c r="F4" i="13"/>
  <c r="F4" i="14" s="1"/>
  <c r="F4" i="5" s="1"/>
  <c r="F5" i="17"/>
  <c r="L131" i="18"/>
  <c r="L131" i="19" s="1"/>
  <c r="AF131" i="18"/>
  <c r="AF131" i="19" s="1"/>
  <c r="R128" i="18"/>
  <c r="R128" i="19" s="1"/>
  <c r="AL128" i="18"/>
  <c r="AL128" i="19" s="1"/>
  <c r="N126" i="17"/>
  <c r="J124" i="18"/>
  <c r="J124" i="19" s="1"/>
  <c r="AD124" i="18"/>
  <c r="AD124" i="19" s="1"/>
  <c r="N122" i="17"/>
  <c r="J120" i="18"/>
  <c r="J120" i="19" s="1"/>
  <c r="AD120" i="18"/>
  <c r="AD120" i="19" s="1"/>
  <c r="N118" i="17"/>
  <c r="R116" i="18"/>
  <c r="R116" i="19" s="1"/>
  <c r="AL116" i="18"/>
  <c r="AL116" i="19" s="1"/>
  <c r="D114" i="13"/>
  <c r="D114" i="14" s="1"/>
  <c r="D114" i="5" s="1"/>
  <c r="D115" i="17"/>
  <c r="AL112" i="18"/>
  <c r="AL112" i="19" s="1"/>
  <c r="R112" i="18"/>
  <c r="R112" i="19" s="1"/>
  <c r="D110" i="13"/>
  <c r="D110" i="14" s="1"/>
  <c r="D110" i="5" s="1"/>
  <c r="D111" i="17"/>
  <c r="H109" i="17"/>
  <c r="B107" i="13"/>
  <c r="B107" i="14" s="1"/>
  <c r="B107" i="5" s="1"/>
  <c r="B108" i="17"/>
  <c r="P105" i="18"/>
  <c r="P105" i="19" s="1"/>
  <c r="AJ105" i="18"/>
  <c r="AJ105" i="19" s="1"/>
  <c r="L103" i="18"/>
  <c r="L103" i="19" s="1"/>
  <c r="AF103" i="18"/>
  <c r="AF103" i="19" s="1"/>
  <c r="P101" i="18"/>
  <c r="P101" i="19" s="1"/>
  <c r="AJ101" i="18"/>
  <c r="AJ101" i="19" s="1"/>
  <c r="B99" i="13"/>
  <c r="B99" i="14" s="1"/>
  <c r="B99" i="5" s="1"/>
  <c r="B100" i="17"/>
  <c r="AJ97" i="18"/>
  <c r="AJ97" i="19" s="1"/>
  <c r="P97" i="18"/>
  <c r="P97" i="19" s="1"/>
  <c r="L95" i="18"/>
  <c r="L95" i="19" s="1"/>
  <c r="AF95" i="18"/>
  <c r="AF95" i="19" s="1"/>
  <c r="AJ93" i="18"/>
  <c r="AJ93" i="19" s="1"/>
  <c r="P93" i="18"/>
  <c r="P93" i="19" s="1"/>
  <c r="B91" i="13"/>
  <c r="B91" i="14" s="1"/>
  <c r="B91" i="5" s="1"/>
  <c r="B92" i="17"/>
  <c r="F89" i="13"/>
  <c r="F89" i="14" s="1"/>
  <c r="F89" i="5" s="1"/>
  <c r="F90" i="17"/>
  <c r="J88" i="18"/>
  <c r="J88" i="19" s="1"/>
  <c r="AD88" i="18"/>
  <c r="AD88" i="19" s="1"/>
  <c r="N86" i="17"/>
  <c r="L83" i="18"/>
  <c r="L83" i="19" s="1"/>
  <c r="AF83" i="18"/>
  <c r="AF83" i="19" s="1"/>
  <c r="F81" i="13"/>
  <c r="F81" i="14" s="1"/>
  <c r="F81" i="5" s="1"/>
  <c r="F82" i="17"/>
  <c r="AD80" i="18"/>
  <c r="AD80" i="19" s="1"/>
  <c r="J80" i="18"/>
  <c r="J80" i="19" s="1"/>
  <c r="N78" i="17"/>
  <c r="R76" i="18"/>
  <c r="R76" i="19" s="1"/>
  <c r="AL76" i="18"/>
  <c r="AL76" i="19" s="1"/>
  <c r="D75" i="17"/>
  <c r="D74" i="13"/>
  <c r="D74" i="14" s="1"/>
  <c r="D74" i="5" s="1"/>
  <c r="H73" i="17"/>
  <c r="L71" i="18"/>
  <c r="L71" i="19" s="1"/>
  <c r="AF71" i="18"/>
  <c r="AF71" i="19" s="1"/>
  <c r="AJ69" i="18"/>
  <c r="AJ69" i="19" s="1"/>
  <c r="P69" i="18"/>
  <c r="P69" i="19" s="1"/>
  <c r="B67" i="13"/>
  <c r="B67" i="14" s="1"/>
  <c r="B67" i="5" s="1"/>
  <c r="B68" i="17"/>
  <c r="F65" i="13"/>
  <c r="F65" i="14" s="1"/>
  <c r="F65" i="5" s="1"/>
  <c r="F66" i="17"/>
  <c r="J64" i="18"/>
  <c r="J64" i="19" s="1"/>
  <c r="AD64" i="18"/>
  <c r="AD64" i="19" s="1"/>
  <c r="N62" i="18"/>
  <c r="N62" i="19" s="1"/>
  <c r="AH62" i="18"/>
  <c r="AH62" i="19" s="1"/>
  <c r="R60" i="18"/>
  <c r="R60" i="19" s="1"/>
  <c r="AL60" i="18"/>
  <c r="AL60" i="19" s="1"/>
  <c r="D58" i="13"/>
  <c r="D58" i="14" s="1"/>
  <c r="D58" i="5" s="1"/>
  <c r="D59" i="17"/>
  <c r="AB57" i="18"/>
  <c r="AB57" i="19" s="1"/>
  <c r="H57" i="18"/>
  <c r="H57" i="19" s="1"/>
  <c r="B55" i="13"/>
  <c r="B55" i="14" s="1"/>
  <c r="B55" i="5" s="1"/>
  <c r="B56" i="17"/>
  <c r="P53" i="18"/>
  <c r="P53" i="19" s="1"/>
  <c r="AJ53" i="18"/>
  <c r="AJ53" i="19" s="1"/>
  <c r="B52" i="17"/>
  <c r="B51" i="13"/>
  <c r="B51" i="14" s="1"/>
  <c r="B51" i="5" s="1"/>
  <c r="F50" i="17"/>
  <c r="F49" i="13"/>
  <c r="F49" i="14" s="1"/>
  <c r="F49" i="5" s="1"/>
  <c r="AD48" i="18"/>
  <c r="AD48" i="19" s="1"/>
  <c r="J48" i="18"/>
  <c r="J48" i="19" s="1"/>
  <c r="N46" i="17"/>
  <c r="R44" i="18"/>
  <c r="R44" i="19" s="1"/>
  <c r="AL44" i="18"/>
  <c r="AL44" i="19" s="1"/>
  <c r="D42" i="13"/>
  <c r="D42" i="14" s="1"/>
  <c r="D42" i="5" s="1"/>
  <c r="D43" i="17"/>
  <c r="H41" i="17"/>
  <c r="L39" i="18"/>
  <c r="L39" i="19" s="1"/>
  <c r="AF39" i="18"/>
  <c r="AF39" i="19" s="1"/>
  <c r="P37" i="18"/>
  <c r="P37" i="19" s="1"/>
  <c r="AJ37" i="18"/>
  <c r="AJ37" i="19" s="1"/>
  <c r="L35" i="18"/>
  <c r="L35" i="19" s="1"/>
  <c r="AF35" i="18"/>
  <c r="AF35" i="19" s="1"/>
  <c r="AJ33" i="18"/>
  <c r="AJ33" i="19" s="1"/>
  <c r="P33" i="18"/>
  <c r="P33" i="19" s="1"/>
  <c r="AF31" i="18"/>
  <c r="AF31" i="19" s="1"/>
  <c r="L31" i="18"/>
  <c r="L31" i="19" s="1"/>
  <c r="AB29" i="18"/>
  <c r="AB29" i="19" s="1"/>
  <c r="H29" i="18"/>
  <c r="H29" i="19" s="1"/>
  <c r="B27" i="13"/>
  <c r="B27" i="14" s="1"/>
  <c r="B27" i="5" s="1"/>
  <c r="B28" i="17"/>
  <c r="P25" i="18"/>
  <c r="P25" i="19" s="1"/>
  <c r="AJ25" i="18"/>
  <c r="AJ25" i="19" s="1"/>
  <c r="B24" i="17"/>
  <c r="B23" i="13"/>
  <c r="B23" i="14" s="1"/>
  <c r="B23" i="5" s="1"/>
  <c r="F21" i="13"/>
  <c r="F21" i="14" s="1"/>
  <c r="F21" i="5" s="1"/>
  <c r="F22" i="17"/>
  <c r="J20" i="18"/>
  <c r="J20" i="19" s="1"/>
  <c r="AD20" i="18"/>
  <c r="AD20" i="19" s="1"/>
  <c r="N18" i="17"/>
  <c r="R16" i="18"/>
  <c r="R16" i="19" s="1"/>
  <c r="AL16" i="18"/>
  <c r="AL16" i="19" s="1"/>
  <c r="D14" i="13"/>
  <c r="D14" i="14" s="1"/>
  <c r="D14" i="5" s="1"/>
  <c r="D15" i="17"/>
  <c r="H13" i="17"/>
  <c r="AF11" i="18"/>
  <c r="AF11" i="19" s="1"/>
  <c r="L11" i="18"/>
  <c r="L11" i="19" s="1"/>
  <c r="F9" i="13"/>
  <c r="F9" i="14" s="1"/>
  <c r="F9" i="5" s="1"/>
  <c r="F10" i="17"/>
  <c r="J8" i="18"/>
  <c r="J8" i="19" s="1"/>
  <c r="AD8" i="18"/>
  <c r="AD8" i="19" s="1"/>
  <c r="P5" i="18"/>
  <c r="P5" i="19" s="1"/>
  <c r="AJ5" i="18"/>
  <c r="AJ5" i="19" s="1"/>
  <c r="D3" i="13"/>
  <c r="D3" i="14" s="1"/>
  <c r="D3" i="5" s="1"/>
  <c r="D4" i="17"/>
  <c r="N4" i="17"/>
  <c r="Q131" i="18"/>
  <c r="Q131" i="19" s="1"/>
  <c r="AK131" i="18"/>
  <c r="AK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29" i="13"/>
  <c r="C129" i="14" s="1"/>
  <c r="C129" i="5" s="1"/>
  <c r="C130" i="17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7" i="13"/>
  <c r="G127" i="14" s="1"/>
  <c r="G127" i="5" s="1"/>
  <c r="G128" i="17"/>
  <c r="Q127" i="18"/>
  <c r="Q127" i="19" s="1"/>
  <c r="AK127" i="18"/>
  <c r="AK127" i="19" s="1"/>
  <c r="I127" i="18"/>
  <c r="I127" i="19" s="1"/>
  <c r="AC127" i="18"/>
  <c r="AC127" i="19" s="1"/>
  <c r="AM126" i="18"/>
  <c r="AM126" i="19" s="1"/>
  <c r="S126" i="18"/>
  <c r="S126" i="19" s="1"/>
  <c r="AE126" i="18"/>
  <c r="AE126" i="19" s="1"/>
  <c r="K126" i="18"/>
  <c r="K126" i="19" s="1"/>
  <c r="C125" i="13"/>
  <c r="C125" i="14" s="1"/>
  <c r="C125" i="5" s="1"/>
  <c r="C126" i="17"/>
  <c r="AG125" i="18"/>
  <c r="AG125" i="19" s="1"/>
  <c r="M125" i="18"/>
  <c r="M125" i="19" s="1"/>
  <c r="E124" i="13"/>
  <c r="E124" i="14" s="1"/>
  <c r="E124" i="5" s="1"/>
  <c r="E125" i="17"/>
  <c r="O124" i="18"/>
  <c r="O124" i="19" s="1"/>
  <c r="AI124" i="18"/>
  <c r="AI124" i="19" s="1"/>
  <c r="G123" i="13"/>
  <c r="G123" i="14" s="1"/>
  <c r="G123" i="5" s="1"/>
  <c r="G124" i="17"/>
  <c r="AK123" i="18"/>
  <c r="AK123" i="19" s="1"/>
  <c r="Q123" i="18"/>
  <c r="Q123" i="19" s="1"/>
  <c r="I123" i="18"/>
  <c r="I123" i="19" s="1"/>
  <c r="AC123" i="18"/>
  <c r="AC123" i="19" s="1"/>
  <c r="S122" i="18"/>
  <c r="S122" i="19" s="1"/>
  <c r="AM122" i="18"/>
  <c r="AM122" i="19" s="1"/>
  <c r="AE122" i="18"/>
  <c r="AE122" i="19" s="1"/>
  <c r="K122" i="18"/>
  <c r="K122" i="19" s="1"/>
  <c r="C121" i="13"/>
  <c r="C121" i="14" s="1"/>
  <c r="C121" i="5" s="1"/>
  <c r="C122" i="17"/>
  <c r="M121" i="18"/>
  <c r="M121" i="19" s="1"/>
  <c r="AG121" i="18"/>
  <c r="AG121" i="19" s="1"/>
  <c r="E120" i="13"/>
  <c r="E120" i="14" s="1"/>
  <c r="E120" i="5" s="1"/>
  <c r="E121" i="17"/>
  <c r="AI120" i="18"/>
  <c r="AI120" i="19" s="1"/>
  <c r="O120" i="18"/>
  <c r="O120" i="19" s="1"/>
  <c r="G119" i="13"/>
  <c r="G119" i="14" s="1"/>
  <c r="G119" i="5" s="1"/>
  <c r="G120" i="17"/>
  <c r="Q119" i="18"/>
  <c r="Q119" i="19" s="1"/>
  <c r="AK119" i="18"/>
  <c r="AK119" i="19" s="1"/>
  <c r="I119" i="18"/>
  <c r="I119" i="19" s="1"/>
  <c r="AC119" i="18"/>
  <c r="AC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M117" i="18"/>
  <c r="M117" i="19" s="1"/>
  <c r="AG117" i="18"/>
  <c r="AG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Q115" i="18"/>
  <c r="Q115" i="19" s="1"/>
  <c r="AK115" i="18"/>
  <c r="AK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3" i="13"/>
  <c r="C113" i="14" s="1"/>
  <c r="C113" i="5" s="1"/>
  <c r="C114" i="17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1" i="13"/>
  <c r="G111" i="14" s="1"/>
  <c r="G111" i="5" s="1"/>
  <c r="G112" i="17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K110" i="18"/>
  <c r="K110" i="19" s="1"/>
  <c r="AE110" i="18"/>
  <c r="AE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O108" i="18"/>
  <c r="O108" i="19" s="1"/>
  <c r="AI108" i="18"/>
  <c r="AI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S106" i="18"/>
  <c r="S106" i="19" s="1"/>
  <c r="AM106" i="18"/>
  <c r="AM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4" i="13"/>
  <c r="E104" i="14" s="1"/>
  <c r="E104" i="5" s="1"/>
  <c r="E105" i="17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AC103" i="18"/>
  <c r="AC103" i="19" s="1"/>
  <c r="I103" i="18"/>
  <c r="I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M101" i="18"/>
  <c r="M101" i="19" s="1"/>
  <c r="AG101" i="18"/>
  <c r="AG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Q99" i="18"/>
  <c r="Q99" i="19" s="1"/>
  <c r="AK99" i="18"/>
  <c r="AK99" i="19" s="1"/>
  <c r="I99" i="18"/>
  <c r="I99" i="19" s="1"/>
  <c r="AC99" i="18"/>
  <c r="AC99" i="19" s="1"/>
  <c r="AM98" i="18"/>
  <c r="AM98" i="19" s="1"/>
  <c r="S98" i="18"/>
  <c r="S98" i="19" s="1"/>
  <c r="AE98" i="18"/>
  <c r="AE98" i="19" s="1"/>
  <c r="K98" i="18"/>
  <c r="K98" i="19" s="1"/>
  <c r="C97" i="13"/>
  <c r="C97" i="14" s="1"/>
  <c r="C97" i="5" s="1"/>
  <c r="C98" i="17"/>
  <c r="M97" i="18"/>
  <c r="M97" i="19" s="1"/>
  <c r="AG97" i="18"/>
  <c r="AG97" i="19" s="1"/>
  <c r="E96" i="13"/>
  <c r="E96" i="14" s="1"/>
  <c r="E96" i="5" s="1"/>
  <c r="E97" i="17"/>
  <c r="O96" i="18"/>
  <c r="O96" i="19" s="1"/>
  <c r="AI96" i="18"/>
  <c r="AI96" i="19" s="1"/>
  <c r="G95" i="13"/>
  <c r="G95" i="14" s="1"/>
  <c r="G95" i="5" s="1"/>
  <c r="G96" i="17"/>
  <c r="AK95" i="18"/>
  <c r="AK95" i="19" s="1"/>
  <c r="Q95" i="18"/>
  <c r="Q95" i="19" s="1"/>
  <c r="AC95" i="18"/>
  <c r="AC95" i="19" s="1"/>
  <c r="I95" i="18"/>
  <c r="I95" i="19" s="1"/>
  <c r="AM94" i="18"/>
  <c r="AM94" i="19" s="1"/>
  <c r="S94" i="18"/>
  <c r="S94" i="19" s="1"/>
  <c r="AE94" i="18"/>
  <c r="AE94" i="19" s="1"/>
  <c r="K94" i="18"/>
  <c r="K94" i="19" s="1"/>
  <c r="C93" i="13"/>
  <c r="C93" i="14" s="1"/>
  <c r="C93" i="5" s="1"/>
  <c r="C94" i="17"/>
  <c r="M93" i="18"/>
  <c r="M93" i="19" s="1"/>
  <c r="AG93" i="18"/>
  <c r="AG93" i="19" s="1"/>
  <c r="E92" i="13"/>
  <c r="E92" i="14" s="1"/>
  <c r="E92" i="5" s="1"/>
  <c r="E93" i="17"/>
  <c r="O92" i="18"/>
  <c r="O92" i="19" s="1"/>
  <c r="AI92" i="18"/>
  <c r="AI92" i="19" s="1"/>
  <c r="G92" i="17"/>
  <c r="G91" i="13"/>
  <c r="G91" i="14" s="1"/>
  <c r="G91" i="5" s="1"/>
  <c r="Q91" i="18"/>
  <c r="Q91" i="19" s="1"/>
  <c r="AK91" i="18"/>
  <c r="AK91" i="19" s="1"/>
  <c r="I91" i="18"/>
  <c r="I91" i="19" s="1"/>
  <c r="AC91" i="18"/>
  <c r="AC91" i="19" s="1"/>
  <c r="AM90" i="18"/>
  <c r="AM90" i="19" s="1"/>
  <c r="S90" i="18"/>
  <c r="S90" i="19" s="1"/>
  <c r="K90" i="18"/>
  <c r="K90" i="19" s="1"/>
  <c r="AE90" i="18"/>
  <c r="AE90" i="19" s="1"/>
  <c r="C90" i="17"/>
  <c r="C89" i="13"/>
  <c r="C89" i="14" s="1"/>
  <c r="C89" i="5" s="1"/>
  <c r="M89" i="18"/>
  <c r="M89" i="19" s="1"/>
  <c r="AG89" i="18"/>
  <c r="AG89" i="19" s="1"/>
  <c r="E88" i="13"/>
  <c r="E88" i="14" s="1"/>
  <c r="E88" i="5" s="1"/>
  <c r="E89" i="17"/>
  <c r="O88" i="18"/>
  <c r="O88" i="19" s="1"/>
  <c r="AI88" i="18"/>
  <c r="AI88" i="19" s="1"/>
  <c r="G87" i="13"/>
  <c r="G87" i="14" s="1"/>
  <c r="G87" i="5" s="1"/>
  <c r="G88" i="17"/>
  <c r="Q87" i="18"/>
  <c r="Q87" i="19" s="1"/>
  <c r="AK87" i="18"/>
  <c r="AK87" i="19" s="1"/>
  <c r="AC87" i="18"/>
  <c r="AC87" i="19" s="1"/>
  <c r="I87" i="18"/>
  <c r="I87" i="19" s="1"/>
  <c r="S86" i="18"/>
  <c r="S86" i="19" s="1"/>
  <c r="AM86" i="18"/>
  <c r="AM86" i="19" s="1"/>
  <c r="AE86" i="18"/>
  <c r="AE86" i="19" s="1"/>
  <c r="K86" i="18"/>
  <c r="K86" i="19" s="1"/>
  <c r="C85" i="13"/>
  <c r="C85" i="14" s="1"/>
  <c r="C85" i="5" s="1"/>
  <c r="C86" i="17"/>
  <c r="M85" i="18"/>
  <c r="M85" i="19" s="1"/>
  <c r="AG85" i="18"/>
  <c r="AG85" i="19" s="1"/>
  <c r="E85" i="17"/>
  <c r="E84" i="13"/>
  <c r="E84" i="14" s="1"/>
  <c r="E84" i="5" s="1"/>
  <c r="O84" i="18"/>
  <c r="O84" i="19" s="1"/>
  <c r="AI84" i="18"/>
  <c r="AI84" i="19" s="1"/>
  <c r="G84" i="17"/>
  <c r="G83" i="13"/>
  <c r="G83" i="14" s="1"/>
  <c r="G83" i="5" s="1"/>
  <c r="AK83" i="18"/>
  <c r="AK83" i="19" s="1"/>
  <c r="Q83" i="18"/>
  <c r="Q83" i="19" s="1"/>
  <c r="AC83" i="18"/>
  <c r="AC83" i="19" s="1"/>
  <c r="I83" i="18"/>
  <c r="I83" i="19" s="1"/>
  <c r="S82" i="18"/>
  <c r="S82" i="19" s="1"/>
  <c r="AM82" i="18"/>
  <c r="AM82" i="19" s="1"/>
  <c r="K82" i="18"/>
  <c r="K82" i="19" s="1"/>
  <c r="AE82" i="18"/>
  <c r="AE82" i="19" s="1"/>
  <c r="C81" i="13"/>
  <c r="C81" i="14" s="1"/>
  <c r="C81" i="5" s="1"/>
  <c r="C82" i="17"/>
  <c r="M81" i="18"/>
  <c r="M81" i="19" s="1"/>
  <c r="AG81" i="18"/>
  <c r="AG81" i="19" s="1"/>
  <c r="E80" i="13"/>
  <c r="E80" i="14" s="1"/>
  <c r="E80" i="5" s="1"/>
  <c r="E81" i="17"/>
  <c r="O80" i="18"/>
  <c r="O80" i="19" s="1"/>
  <c r="AI80" i="18"/>
  <c r="AI80" i="19" s="1"/>
  <c r="G79" i="13"/>
  <c r="G79" i="14" s="1"/>
  <c r="G79" i="5" s="1"/>
  <c r="G80" i="17"/>
  <c r="Q79" i="18"/>
  <c r="Q79" i="19" s="1"/>
  <c r="AK79" i="18"/>
  <c r="AK79" i="19" s="1"/>
  <c r="AC79" i="18"/>
  <c r="AC79" i="19" s="1"/>
  <c r="I79" i="18"/>
  <c r="I79" i="19" s="1"/>
  <c r="S78" i="18"/>
  <c r="S78" i="19" s="1"/>
  <c r="AM78" i="18"/>
  <c r="AM78" i="19" s="1"/>
  <c r="K78" i="18"/>
  <c r="K78" i="19" s="1"/>
  <c r="AE78" i="18"/>
  <c r="AE78" i="19" s="1"/>
  <c r="C77" i="13"/>
  <c r="C77" i="14" s="1"/>
  <c r="C77" i="5" s="1"/>
  <c r="C78" i="17"/>
  <c r="M77" i="18"/>
  <c r="M77" i="19" s="1"/>
  <c r="AG77" i="18"/>
  <c r="AG77" i="19" s="1"/>
  <c r="E77" i="17"/>
  <c r="E76" i="13"/>
  <c r="E76" i="14" s="1"/>
  <c r="E76" i="5" s="1"/>
  <c r="AI76" i="18"/>
  <c r="AI76" i="19" s="1"/>
  <c r="O76" i="18"/>
  <c r="O76" i="19" s="1"/>
  <c r="G75" i="13"/>
  <c r="G75" i="14" s="1"/>
  <c r="G75" i="5" s="1"/>
  <c r="G76" i="17"/>
  <c r="Q75" i="18"/>
  <c r="Q75" i="19" s="1"/>
  <c r="AK75" i="18"/>
  <c r="AK75" i="19" s="1"/>
  <c r="I75" i="18"/>
  <c r="I75" i="19" s="1"/>
  <c r="AC75" i="18"/>
  <c r="AC75" i="19" s="1"/>
  <c r="S74" i="18"/>
  <c r="S74" i="19" s="1"/>
  <c r="AM74" i="18"/>
  <c r="AM74" i="19" s="1"/>
  <c r="K74" i="18"/>
  <c r="K74" i="19" s="1"/>
  <c r="AE74" i="18"/>
  <c r="AE74" i="19" s="1"/>
  <c r="C73" i="13"/>
  <c r="C73" i="14" s="1"/>
  <c r="C73" i="5" s="1"/>
  <c r="C74" i="17"/>
  <c r="AG73" i="18"/>
  <c r="AG73" i="19" s="1"/>
  <c r="M73" i="18"/>
  <c r="M73" i="19" s="1"/>
  <c r="E72" i="13"/>
  <c r="E72" i="14" s="1"/>
  <c r="E72" i="5" s="1"/>
  <c r="E73" i="17"/>
  <c r="AI72" i="18"/>
  <c r="AI72" i="19" s="1"/>
  <c r="O72" i="18"/>
  <c r="O72" i="19" s="1"/>
  <c r="G71" i="13"/>
  <c r="G71" i="14" s="1"/>
  <c r="G71" i="5" s="1"/>
  <c r="G72" i="17"/>
  <c r="AK71" i="18"/>
  <c r="AK71" i="19" s="1"/>
  <c r="Q71" i="18"/>
  <c r="Q71" i="19" s="1"/>
  <c r="I71" i="18"/>
  <c r="I71" i="19" s="1"/>
  <c r="AC71" i="18"/>
  <c r="AC71" i="19" s="1"/>
  <c r="S70" i="18"/>
  <c r="S70" i="19" s="1"/>
  <c r="AM70" i="18"/>
  <c r="AM70" i="19" s="1"/>
  <c r="K70" i="18"/>
  <c r="K70" i="19" s="1"/>
  <c r="AE70" i="18"/>
  <c r="AE70" i="19" s="1"/>
  <c r="C69" i="13"/>
  <c r="C69" i="14" s="1"/>
  <c r="C69" i="5" s="1"/>
  <c r="C70" i="17"/>
  <c r="M69" i="18"/>
  <c r="M69" i="19" s="1"/>
  <c r="AG69" i="18"/>
  <c r="AG69" i="19" s="1"/>
  <c r="E68" i="13"/>
  <c r="E68" i="14" s="1"/>
  <c r="E68" i="5" s="1"/>
  <c r="E69" i="17"/>
  <c r="O68" i="18"/>
  <c r="O68" i="19" s="1"/>
  <c r="AI68" i="18"/>
  <c r="AI68" i="19" s="1"/>
  <c r="G67" i="13"/>
  <c r="G67" i="14" s="1"/>
  <c r="G67" i="5" s="1"/>
  <c r="G68" i="17"/>
  <c r="Q67" i="18"/>
  <c r="Q67" i="19" s="1"/>
  <c r="AK67" i="18"/>
  <c r="AK67" i="19" s="1"/>
  <c r="I67" i="17"/>
  <c r="AM66" i="18"/>
  <c r="AM66" i="19" s="1"/>
  <c r="S66" i="18"/>
  <c r="S66" i="19" s="1"/>
  <c r="AE66" i="18"/>
  <c r="AE66" i="19" s="1"/>
  <c r="K66" i="18"/>
  <c r="K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O64" i="18"/>
  <c r="O64" i="19" s="1"/>
  <c r="AI64" i="18"/>
  <c r="AI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S62" i="18"/>
  <c r="S62" i="19" s="1"/>
  <c r="AM62" i="18"/>
  <c r="AM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0" i="13"/>
  <c r="E60" i="14" s="1"/>
  <c r="E60" i="5" s="1"/>
  <c r="E61" i="17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I59" i="18"/>
  <c r="I59" i="19" s="1"/>
  <c r="AC59" i="18"/>
  <c r="AC59" i="19" s="1"/>
  <c r="AM58" i="18"/>
  <c r="AM58" i="19" s="1"/>
  <c r="S58" i="18"/>
  <c r="S58" i="19" s="1"/>
  <c r="K58" i="18"/>
  <c r="K58" i="19" s="1"/>
  <c r="AE58" i="18"/>
  <c r="AE58" i="19" s="1"/>
  <c r="C57" i="13"/>
  <c r="C57" i="14" s="1"/>
  <c r="C57" i="5" s="1"/>
  <c r="C58" i="17"/>
  <c r="M57" i="18"/>
  <c r="M57" i="19" s="1"/>
  <c r="AG57" i="18"/>
  <c r="AG57" i="19" s="1"/>
  <c r="E56" i="13"/>
  <c r="E56" i="14" s="1"/>
  <c r="E56" i="5" s="1"/>
  <c r="E57" i="17"/>
  <c r="O56" i="18"/>
  <c r="O56" i="19" s="1"/>
  <c r="AI56" i="18"/>
  <c r="AI56" i="19" s="1"/>
  <c r="G55" i="13"/>
  <c r="G55" i="14" s="1"/>
  <c r="G55" i="5" s="1"/>
  <c r="G56" i="17"/>
  <c r="AK55" i="18"/>
  <c r="AK55" i="19" s="1"/>
  <c r="Q55" i="18"/>
  <c r="Q55" i="19" s="1"/>
  <c r="I55" i="17"/>
  <c r="S54" i="18"/>
  <c r="S54" i="19" s="1"/>
  <c r="AM54" i="18"/>
  <c r="AM54" i="19" s="1"/>
  <c r="AE54" i="18"/>
  <c r="AE54" i="19" s="1"/>
  <c r="K54" i="18"/>
  <c r="K54" i="19" s="1"/>
  <c r="C53" i="13"/>
  <c r="C53" i="14" s="1"/>
  <c r="C53" i="5" s="1"/>
  <c r="C54" i="17"/>
  <c r="M53" i="18"/>
  <c r="M53" i="19" s="1"/>
  <c r="AG53" i="18"/>
  <c r="AG53" i="19" s="1"/>
  <c r="E52" i="13"/>
  <c r="E52" i="14" s="1"/>
  <c r="E52" i="5" s="1"/>
  <c r="E53" i="17"/>
  <c r="O52" i="18"/>
  <c r="O52" i="19" s="1"/>
  <c r="AI52" i="18"/>
  <c r="AI52" i="19" s="1"/>
  <c r="G51" i="13"/>
  <c r="G51" i="14" s="1"/>
  <c r="G51" i="5" s="1"/>
  <c r="G52" i="17"/>
  <c r="AK51" i="18"/>
  <c r="AK51" i="19" s="1"/>
  <c r="Q51" i="18"/>
  <c r="Q51" i="19" s="1"/>
  <c r="AC51" i="18"/>
  <c r="AC51" i="19" s="1"/>
  <c r="I51" i="18"/>
  <c r="I51" i="19" s="1"/>
  <c r="AM50" i="18"/>
  <c r="AM50" i="19" s="1"/>
  <c r="S50" i="18"/>
  <c r="S50" i="19" s="1"/>
  <c r="K50" i="18"/>
  <c r="K50" i="19" s="1"/>
  <c r="AE50" i="18"/>
  <c r="AE50" i="19" s="1"/>
  <c r="C49" i="13"/>
  <c r="C49" i="14" s="1"/>
  <c r="C49" i="5" s="1"/>
  <c r="C50" i="17"/>
  <c r="M49" i="18"/>
  <c r="M49" i="19" s="1"/>
  <c r="AG49" i="18"/>
  <c r="AG49" i="19" s="1"/>
  <c r="E49" i="17"/>
  <c r="E48" i="13"/>
  <c r="E48" i="14" s="1"/>
  <c r="E48" i="5" s="1"/>
  <c r="O48" i="18"/>
  <c r="O48" i="19" s="1"/>
  <c r="AI48" i="18"/>
  <c r="AI48" i="19" s="1"/>
  <c r="G47" i="13"/>
  <c r="G47" i="14" s="1"/>
  <c r="G47" i="5" s="1"/>
  <c r="G48" i="17"/>
  <c r="Q47" i="18"/>
  <c r="Q47" i="19" s="1"/>
  <c r="AK47" i="18"/>
  <c r="AK47" i="19" s="1"/>
  <c r="AC47" i="18"/>
  <c r="AC47" i="19" s="1"/>
  <c r="I47" i="18"/>
  <c r="I47" i="19" s="1"/>
  <c r="AM46" i="18"/>
  <c r="AM46" i="19" s="1"/>
  <c r="S46" i="18"/>
  <c r="S46" i="19" s="1"/>
  <c r="K46" i="18"/>
  <c r="K46" i="19" s="1"/>
  <c r="AE46" i="18"/>
  <c r="AE46" i="19" s="1"/>
  <c r="C45" i="13"/>
  <c r="C45" i="14" s="1"/>
  <c r="C45" i="5" s="1"/>
  <c r="C46" i="17"/>
  <c r="M45" i="18"/>
  <c r="M45" i="19" s="1"/>
  <c r="AG45" i="18"/>
  <c r="AG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AK43" i="18"/>
  <c r="AK43" i="19" s="1"/>
  <c r="Q43" i="18"/>
  <c r="Q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2" i="17"/>
  <c r="C41" i="13"/>
  <c r="C41" i="14" s="1"/>
  <c r="C41" i="5" s="1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40" i="17"/>
  <c r="G39" i="13"/>
  <c r="G39" i="14" s="1"/>
  <c r="G39" i="5" s="1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AE38" i="18"/>
  <c r="AE38" i="19" s="1"/>
  <c r="K38" i="18"/>
  <c r="K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AI36" i="18"/>
  <c r="AI36" i="19" s="1"/>
  <c r="O36" i="18"/>
  <c r="O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AM34" i="18"/>
  <c r="AM34" i="19" s="1"/>
  <c r="S34" i="18"/>
  <c r="S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3" i="17"/>
  <c r="E32" i="13"/>
  <c r="E32" i="14" s="1"/>
  <c r="E32" i="5" s="1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I31" i="18"/>
  <c r="I31" i="19" s="1"/>
  <c r="AC31" i="18"/>
  <c r="AC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AG29" i="18"/>
  <c r="AG29" i="19" s="1"/>
  <c r="M29" i="18"/>
  <c r="M29" i="19" s="1"/>
  <c r="E28" i="13"/>
  <c r="E28" i="14" s="1"/>
  <c r="E28" i="5" s="1"/>
  <c r="E29" i="17"/>
  <c r="O28" i="18"/>
  <c r="O28" i="19" s="1"/>
  <c r="AI28" i="18"/>
  <c r="AI28" i="19" s="1"/>
  <c r="G27" i="13"/>
  <c r="G27" i="14" s="1"/>
  <c r="G27" i="5" s="1"/>
  <c r="G28" i="17"/>
  <c r="AK27" i="18"/>
  <c r="AK27" i="19" s="1"/>
  <c r="Q27" i="18"/>
  <c r="Q27" i="19" s="1"/>
  <c r="I27" i="18"/>
  <c r="I27" i="19" s="1"/>
  <c r="AC27" i="18"/>
  <c r="AC27" i="19" s="1"/>
  <c r="AM26" i="18"/>
  <c r="AM26" i="19" s="1"/>
  <c r="S26" i="18"/>
  <c r="S26" i="19" s="1"/>
  <c r="K26" i="18"/>
  <c r="K26" i="19" s="1"/>
  <c r="AE26" i="18"/>
  <c r="AE26" i="19" s="1"/>
  <c r="C25" i="13"/>
  <c r="C25" i="14" s="1"/>
  <c r="C25" i="5" s="1"/>
  <c r="C26" i="17"/>
  <c r="AG25" i="18"/>
  <c r="AG25" i="19" s="1"/>
  <c r="M25" i="18"/>
  <c r="M25" i="19" s="1"/>
  <c r="E24" i="13"/>
  <c r="E24" i="14" s="1"/>
  <c r="E24" i="5" s="1"/>
  <c r="E25" i="17"/>
  <c r="AI24" i="18"/>
  <c r="AI24" i="19" s="1"/>
  <c r="O24" i="18"/>
  <c r="O24" i="19" s="1"/>
  <c r="G24" i="17"/>
  <c r="G23" i="13"/>
  <c r="G23" i="14" s="1"/>
  <c r="G23" i="5" s="1"/>
  <c r="Q23" i="18"/>
  <c r="Q23" i="19" s="1"/>
  <c r="AK23" i="18"/>
  <c r="AK23" i="19" s="1"/>
  <c r="I23" i="18"/>
  <c r="I23" i="19" s="1"/>
  <c r="AC23" i="18"/>
  <c r="AC23" i="19" s="1"/>
  <c r="S22" i="18"/>
  <c r="S22" i="19" s="1"/>
  <c r="AM22" i="18"/>
  <c r="AM22" i="19" s="1"/>
  <c r="K22" i="18"/>
  <c r="K22" i="19" s="1"/>
  <c r="AE22" i="18"/>
  <c r="AE22" i="19" s="1"/>
  <c r="C21" i="13"/>
  <c r="C21" i="14" s="1"/>
  <c r="C21" i="5" s="1"/>
  <c r="C22" i="17"/>
  <c r="M21" i="18"/>
  <c r="M21" i="19" s="1"/>
  <c r="AG21" i="18"/>
  <c r="AG21" i="19" s="1"/>
  <c r="E20" i="13"/>
  <c r="E20" i="14" s="1"/>
  <c r="E20" i="5" s="1"/>
  <c r="E21" i="17"/>
  <c r="AI20" i="18"/>
  <c r="AI20" i="19" s="1"/>
  <c r="O20" i="18"/>
  <c r="O20" i="19" s="1"/>
  <c r="G19" i="13"/>
  <c r="G19" i="14" s="1"/>
  <c r="G19" i="5" s="1"/>
  <c r="G20" i="17"/>
  <c r="Q19" i="18"/>
  <c r="Q19" i="19" s="1"/>
  <c r="AK19" i="18"/>
  <c r="AK19" i="19" s="1"/>
  <c r="I19" i="18"/>
  <c r="I19" i="19" s="1"/>
  <c r="AC19" i="18"/>
  <c r="AC19" i="19" s="1"/>
  <c r="AM18" i="18"/>
  <c r="AM18" i="19" s="1"/>
  <c r="S18" i="18"/>
  <c r="S18" i="19" s="1"/>
  <c r="AE18" i="18"/>
  <c r="AE18" i="19" s="1"/>
  <c r="K18" i="18"/>
  <c r="K18" i="19" s="1"/>
  <c r="C17" i="13"/>
  <c r="C17" i="14" s="1"/>
  <c r="C17" i="5" s="1"/>
  <c r="C18" i="17"/>
  <c r="M17" i="18"/>
  <c r="M17" i="19" s="1"/>
  <c r="AG17" i="18"/>
  <c r="AG17" i="19" s="1"/>
  <c r="E17" i="17"/>
  <c r="E16" i="13"/>
  <c r="E16" i="14" s="1"/>
  <c r="E16" i="5" s="1"/>
  <c r="AI16" i="18"/>
  <c r="AI16" i="19" s="1"/>
  <c r="O16" i="18"/>
  <c r="O16" i="19" s="1"/>
  <c r="G15" i="13"/>
  <c r="G15" i="14" s="1"/>
  <c r="G15" i="5" s="1"/>
  <c r="G16" i="17"/>
  <c r="Q15" i="18"/>
  <c r="Q15" i="19" s="1"/>
  <c r="AK15" i="18"/>
  <c r="AK15" i="19" s="1"/>
  <c r="AC15" i="18"/>
  <c r="AC15" i="19" s="1"/>
  <c r="I15" i="18"/>
  <c r="I15" i="19" s="1"/>
  <c r="AM14" i="18"/>
  <c r="AM14" i="19" s="1"/>
  <c r="S14" i="18"/>
  <c r="S14" i="19" s="1"/>
  <c r="K14" i="18"/>
  <c r="K14" i="19" s="1"/>
  <c r="AE14" i="18"/>
  <c r="AE14" i="19" s="1"/>
  <c r="C13" i="13"/>
  <c r="C13" i="14" s="1"/>
  <c r="C13" i="5" s="1"/>
  <c r="C14" i="17"/>
  <c r="AG13" i="18"/>
  <c r="AG13" i="19" s="1"/>
  <c r="M13" i="18"/>
  <c r="M13" i="19" s="1"/>
  <c r="E12" i="13"/>
  <c r="E12" i="14" s="1"/>
  <c r="E12" i="5" s="1"/>
  <c r="E13" i="17"/>
  <c r="O12" i="18"/>
  <c r="O12" i="19" s="1"/>
  <c r="AI12" i="18"/>
  <c r="AI12" i="19" s="1"/>
  <c r="G11" i="13"/>
  <c r="G11" i="14" s="1"/>
  <c r="G11" i="5" s="1"/>
  <c r="G12" i="17"/>
  <c r="AK11" i="18"/>
  <c r="AK11" i="19" s="1"/>
  <c r="Q11" i="18"/>
  <c r="Q11" i="19" s="1"/>
  <c r="I11" i="18"/>
  <c r="I11" i="19" s="1"/>
  <c r="AC11" i="18"/>
  <c r="AC11" i="19" s="1"/>
  <c r="S10" i="18"/>
  <c r="S10" i="19" s="1"/>
  <c r="AM10" i="18"/>
  <c r="AM10" i="19" s="1"/>
  <c r="K10" i="18"/>
  <c r="K10" i="19" s="1"/>
  <c r="AE10" i="18"/>
  <c r="AE10" i="19" s="1"/>
  <c r="C10" i="17"/>
  <c r="C9" i="13"/>
  <c r="C9" i="14" s="1"/>
  <c r="C9" i="5" s="1"/>
  <c r="M9" i="18"/>
  <c r="M9" i="19" s="1"/>
  <c r="AG9" i="18"/>
  <c r="AG9" i="19" s="1"/>
  <c r="E8" i="13"/>
  <c r="E8" i="14" s="1"/>
  <c r="E8" i="5" s="1"/>
  <c r="E9" i="17"/>
  <c r="AI8" i="18"/>
  <c r="AI8" i="19" s="1"/>
  <c r="O8" i="18"/>
  <c r="O8" i="19" s="1"/>
  <c r="G8" i="17"/>
  <c r="G7" i="13"/>
  <c r="G7" i="14" s="1"/>
  <c r="G7" i="5" s="1"/>
  <c r="Q7" i="18"/>
  <c r="Q7" i="19" s="1"/>
  <c r="AK7" i="18"/>
  <c r="AK7" i="19" s="1"/>
  <c r="AC7" i="18"/>
  <c r="AC7" i="19" s="1"/>
  <c r="I7" i="18"/>
  <c r="I7" i="19" s="1"/>
  <c r="S6" i="18"/>
  <c r="S6" i="19" s="1"/>
  <c r="AM6" i="18"/>
  <c r="AM6" i="19" s="1"/>
  <c r="AE6" i="18"/>
  <c r="AE6" i="19" s="1"/>
  <c r="K6" i="18"/>
  <c r="K6" i="19" s="1"/>
  <c r="C5" i="13"/>
  <c r="C5" i="14" s="1"/>
  <c r="C5" i="5" s="1"/>
  <c r="C6" i="17"/>
  <c r="AG5" i="18"/>
  <c r="AG5" i="19" s="1"/>
  <c r="M5" i="18"/>
  <c r="M5" i="19" s="1"/>
  <c r="E4" i="13"/>
  <c r="E4" i="14" s="1"/>
  <c r="E4" i="5" s="1"/>
  <c r="E5" i="17"/>
  <c r="AI4" i="18"/>
  <c r="AI4" i="19" s="1"/>
  <c r="O4" i="18"/>
  <c r="O4" i="19" s="1"/>
  <c r="F130" i="17"/>
  <c r="F129" i="13"/>
  <c r="F129" i="14" s="1"/>
  <c r="F129" i="5" s="1"/>
  <c r="B127" i="13"/>
  <c r="B127" i="14" s="1"/>
  <c r="B127" i="5" s="1"/>
  <c r="B128" i="17"/>
  <c r="F125" i="13"/>
  <c r="F125" i="14" s="1"/>
  <c r="F125" i="5" s="1"/>
  <c r="F126" i="17"/>
  <c r="R124" i="18"/>
  <c r="R124" i="19" s="1"/>
  <c r="AL124" i="18"/>
  <c r="AL124" i="19" s="1"/>
  <c r="D122" i="13"/>
  <c r="D122" i="14" s="1"/>
  <c r="D122" i="5" s="1"/>
  <c r="D123" i="17"/>
  <c r="H121" i="17"/>
  <c r="B119" i="13"/>
  <c r="B119" i="14" s="1"/>
  <c r="B119" i="5" s="1"/>
  <c r="B120" i="17"/>
  <c r="F118" i="17"/>
  <c r="F117" i="13"/>
  <c r="F117" i="14" s="1"/>
  <c r="F117" i="5" s="1"/>
  <c r="AD116" i="18"/>
  <c r="AD116" i="19" s="1"/>
  <c r="J116" i="18"/>
  <c r="J116" i="19" s="1"/>
  <c r="AH114" i="18"/>
  <c r="AH114" i="19" s="1"/>
  <c r="N114" i="18"/>
  <c r="N114" i="19" s="1"/>
  <c r="H113" i="17"/>
  <c r="B111" i="13"/>
  <c r="B111" i="14" s="1"/>
  <c r="B111" i="5" s="1"/>
  <c r="B112" i="17"/>
  <c r="AJ109" i="18"/>
  <c r="AJ109" i="19" s="1"/>
  <c r="P109" i="18"/>
  <c r="P109" i="19" s="1"/>
  <c r="J108" i="18"/>
  <c r="J108" i="19" s="1"/>
  <c r="AD108" i="18"/>
  <c r="AD108" i="19" s="1"/>
  <c r="N106" i="17"/>
  <c r="AD104" i="18"/>
  <c r="AD104" i="19" s="1"/>
  <c r="J104" i="18"/>
  <c r="J104" i="19" s="1"/>
  <c r="N102" i="17"/>
  <c r="R100" i="18"/>
  <c r="R100" i="19" s="1"/>
  <c r="AL100" i="18"/>
  <c r="AL100" i="19" s="1"/>
  <c r="D99" i="17"/>
  <c r="D98" i="13"/>
  <c r="D98" i="14" s="1"/>
  <c r="D98" i="5" s="1"/>
  <c r="H97" i="17"/>
  <c r="B96" i="17"/>
  <c r="B95" i="13"/>
  <c r="B95" i="14" s="1"/>
  <c r="B95" i="5" s="1"/>
  <c r="F93" i="13"/>
  <c r="F93" i="14" s="1"/>
  <c r="F93" i="5" s="1"/>
  <c r="F94" i="17"/>
  <c r="R92" i="18"/>
  <c r="R92" i="19" s="1"/>
  <c r="AL92" i="18"/>
  <c r="AL92" i="19" s="1"/>
  <c r="D90" i="13"/>
  <c r="D90" i="14" s="1"/>
  <c r="D90" i="5" s="1"/>
  <c r="D91" i="17"/>
  <c r="H89" i="17"/>
  <c r="L87" i="18"/>
  <c r="L87" i="19" s="1"/>
  <c r="AF87" i="18"/>
  <c r="AF87" i="19" s="1"/>
  <c r="R84" i="18"/>
  <c r="R84" i="19" s="1"/>
  <c r="AL84" i="18"/>
  <c r="AL84" i="19" s="1"/>
  <c r="D82" i="13"/>
  <c r="D82" i="14" s="1"/>
  <c r="D82" i="5" s="1"/>
  <c r="D83" i="17"/>
  <c r="H81" i="17"/>
  <c r="B79" i="13"/>
  <c r="B79" i="14" s="1"/>
  <c r="B79" i="5" s="1"/>
  <c r="B80" i="17"/>
  <c r="H77" i="18"/>
  <c r="H77" i="19" s="1"/>
  <c r="AB77" i="18"/>
  <c r="AB77" i="19" s="1"/>
  <c r="AF75" i="18"/>
  <c r="AF75" i="19" s="1"/>
  <c r="L75" i="18"/>
  <c r="L75" i="19" s="1"/>
  <c r="F73" i="13"/>
  <c r="F73" i="14" s="1"/>
  <c r="F73" i="5" s="1"/>
  <c r="F74" i="17"/>
  <c r="AD72" i="18"/>
  <c r="AD72" i="19" s="1"/>
  <c r="J72" i="18"/>
  <c r="J72" i="19" s="1"/>
  <c r="N70" i="17"/>
  <c r="J68" i="18"/>
  <c r="J68" i="19" s="1"/>
  <c r="AD68" i="18"/>
  <c r="AD68" i="19" s="1"/>
  <c r="D66" i="13"/>
  <c r="D66" i="14" s="1"/>
  <c r="D66" i="5" s="1"/>
  <c r="D67" i="17"/>
  <c r="H65" i="17"/>
  <c r="L63" i="18"/>
  <c r="L63" i="19" s="1"/>
  <c r="AF63" i="18"/>
  <c r="AF63" i="19" s="1"/>
  <c r="H61" i="18"/>
  <c r="H61" i="19" s="1"/>
  <c r="AB61" i="18"/>
  <c r="AB61" i="19" s="1"/>
  <c r="L59" i="18"/>
  <c r="L59" i="19" s="1"/>
  <c r="AF59" i="18"/>
  <c r="AF59" i="19" s="1"/>
  <c r="AJ57" i="18"/>
  <c r="AJ57" i="19" s="1"/>
  <c r="P57" i="18"/>
  <c r="P57" i="19" s="1"/>
  <c r="AF55" i="18"/>
  <c r="AF55" i="19" s="1"/>
  <c r="L55" i="18"/>
  <c r="L55" i="19" s="1"/>
  <c r="F54" i="17"/>
  <c r="F53" i="13"/>
  <c r="F53" i="14" s="1"/>
  <c r="F53" i="5" s="1"/>
  <c r="J52" i="18"/>
  <c r="J52" i="19" s="1"/>
  <c r="AD52" i="18"/>
  <c r="AD52" i="19" s="1"/>
  <c r="N50" i="17"/>
  <c r="R48" i="18"/>
  <c r="R48" i="19" s="1"/>
  <c r="AL48" i="18"/>
  <c r="AL48" i="19" s="1"/>
  <c r="D46" i="13"/>
  <c r="D46" i="14" s="1"/>
  <c r="D46" i="5" s="1"/>
  <c r="D47" i="17"/>
  <c r="AB45" i="18"/>
  <c r="AB45" i="19" s="1"/>
  <c r="H45" i="18"/>
  <c r="H45" i="19" s="1"/>
  <c r="B44" i="17"/>
  <c r="B43" i="13"/>
  <c r="B43" i="14" s="1"/>
  <c r="B43" i="5" s="1"/>
  <c r="I43" i="5" s="1"/>
  <c r="F41" i="13"/>
  <c r="F41" i="14" s="1"/>
  <c r="F41" i="5" s="1"/>
  <c r="F42" i="17"/>
  <c r="J40" i="18"/>
  <c r="J40" i="19" s="1"/>
  <c r="AD40" i="18"/>
  <c r="AD40" i="19" s="1"/>
  <c r="N38" i="17"/>
  <c r="R36" i="18"/>
  <c r="R36" i="19" s="1"/>
  <c r="AL36" i="18"/>
  <c r="AL36" i="19" s="1"/>
  <c r="D34" i="13"/>
  <c r="D34" i="14" s="1"/>
  <c r="D34" i="5" s="1"/>
  <c r="D35" i="17"/>
  <c r="H33" i="17"/>
  <c r="B32" i="17"/>
  <c r="B31" i="13"/>
  <c r="B31" i="14" s="1"/>
  <c r="B31" i="5" s="1"/>
  <c r="P29" i="18"/>
  <c r="P29" i="19" s="1"/>
  <c r="AJ29" i="18"/>
  <c r="AJ29" i="19" s="1"/>
  <c r="L27" i="18"/>
  <c r="L27" i="19" s="1"/>
  <c r="AF27" i="18"/>
  <c r="AF27" i="19" s="1"/>
  <c r="F26" i="17"/>
  <c r="F25" i="13"/>
  <c r="F25" i="14" s="1"/>
  <c r="F25" i="5" s="1"/>
  <c r="J24" i="18"/>
  <c r="J24" i="19" s="1"/>
  <c r="AD24" i="18"/>
  <c r="AD24" i="19" s="1"/>
  <c r="N22" i="17"/>
  <c r="AL20" i="18"/>
  <c r="AL20" i="19" s="1"/>
  <c r="R20" i="18"/>
  <c r="R20" i="19" s="1"/>
  <c r="D18" i="13"/>
  <c r="D18" i="14" s="1"/>
  <c r="D18" i="5" s="1"/>
  <c r="D19" i="17"/>
  <c r="H17" i="17"/>
  <c r="L15" i="18"/>
  <c r="L15" i="19" s="1"/>
  <c r="AF15" i="18"/>
  <c r="AF15" i="19" s="1"/>
  <c r="P13" i="18"/>
  <c r="P13" i="19" s="1"/>
  <c r="AJ13" i="18"/>
  <c r="AJ13" i="19" s="1"/>
  <c r="B12" i="17"/>
  <c r="B11" i="13"/>
  <c r="B11" i="14" s="1"/>
  <c r="B11" i="5" s="1"/>
  <c r="P9" i="18"/>
  <c r="P9" i="19" s="1"/>
  <c r="AJ9" i="18"/>
  <c r="AJ9" i="19" s="1"/>
  <c r="L7" i="18"/>
  <c r="L7" i="19" s="1"/>
  <c r="AF7" i="18"/>
  <c r="AF7" i="19" s="1"/>
  <c r="F5" i="13"/>
  <c r="F5" i="14" s="1"/>
  <c r="F5" i="5" s="1"/>
  <c r="F6" i="17"/>
  <c r="C4" i="17"/>
  <c r="C3" i="13"/>
  <c r="C3" i="14" s="1"/>
  <c r="C3" i="5" s="1"/>
  <c r="AM4" i="18"/>
  <c r="AM4" i="19" s="1"/>
  <c r="S4" i="18"/>
  <c r="S4" i="19" s="1"/>
  <c r="P131" i="18"/>
  <c r="P131" i="19" s="1"/>
  <c r="AJ131" i="18"/>
  <c r="AJ131" i="19" s="1"/>
  <c r="H131" i="17"/>
  <c r="AL130" i="18"/>
  <c r="AL130" i="19" s="1"/>
  <c r="R130" i="18"/>
  <c r="R130" i="19" s="1"/>
  <c r="J130" i="18"/>
  <c r="J130" i="19" s="1"/>
  <c r="AD130" i="18"/>
  <c r="AD130" i="19" s="1"/>
  <c r="B129" i="13"/>
  <c r="B129" i="14" s="1"/>
  <c r="B129" i="5" s="1"/>
  <c r="B130" i="17"/>
  <c r="L129" i="18"/>
  <c r="L129" i="19" s="1"/>
  <c r="AF129" i="18"/>
  <c r="AF129" i="19" s="1"/>
  <c r="D128" i="13"/>
  <c r="D128" i="14" s="1"/>
  <c r="D128" i="5" s="1"/>
  <c r="D129" i="17"/>
  <c r="N128" i="17"/>
  <c r="F127" i="13"/>
  <c r="F127" i="14" s="1"/>
  <c r="F127" i="5" s="1"/>
  <c r="F128" i="17"/>
  <c r="P127" i="18"/>
  <c r="P127" i="19" s="1"/>
  <c r="AJ127" i="18"/>
  <c r="AJ127" i="19" s="1"/>
  <c r="H127" i="17"/>
  <c r="AL126" i="18"/>
  <c r="AL126" i="19" s="1"/>
  <c r="R126" i="18"/>
  <c r="R126" i="19" s="1"/>
  <c r="J126" i="18"/>
  <c r="J126" i="19" s="1"/>
  <c r="AD126" i="18"/>
  <c r="AD126" i="19" s="1"/>
  <c r="B125" i="13"/>
  <c r="B125" i="14" s="1"/>
  <c r="B125" i="5" s="1"/>
  <c r="B126" i="17"/>
  <c r="AF125" i="18"/>
  <c r="AF125" i="19" s="1"/>
  <c r="L125" i="18"/>
  <c r="L125" i="19" s="1"/>
  <c r="D125" i="17"/>
  <c r="D124" i="13"/>
  <c r="D124" i="14" s="1"/>
  <c r="D124" i="5" s="1"/>
  <c r="AH124" i="18"/>
  <c r="AH124" i="19" s="1"/>
  <c r="N124" i="18"/>
  <c r="N124" i="19" s="1"/>
  <c r="F123" i="13"/>
  <c r="F123" i="14" s="1"/>
  <c r="F123" i="5" s="1"/>
  <c r="F124" i="17"/>
  <c r="AJ123" i="18"/>
  <c r="AJ123" i="19" s="1"/>
  <c r="P123" i="18"/>
  <c r="P123" i="19" s="1"/>
  <c r="H123" i="17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I121" i="5" s="1"/>
  <c r="AF121" i="18"/>
  <c r="AF121" i="19" s="1"/>
  <c r="L121" i="18"/>
  <c r="L121" i="19" s="1"/>
  <c r="D121" i="17"/>
  <c r="D120" i="13"/>
  <c r="D120" i="14" s="1"/>
  <c r="D120" i="5" s="1"/>
  <c r="N120" i="17"/>
  <c r="F119" i="13"/>
  <c r="F119" i="14" s="1"/>
  <c r="F119" i="5" s="1"/>
  <c r="F120" i="17"/>
  <c r="P119" i="18"/>
  <c r="P119" i="19" s="1"/>
  <c r="AJ119" i="18"/>
  <c r="AJ119" i="19" s="1"/>
  <c r="H119" i="17"/>
  <c r="AL118" i="18"/>
  <c r="AL118" i="19" s="1"/>
  <c r="R118" i="18"/>
  <c r="R118" i="19" s="1"/>
  <c r="J118" i="18"/>
  <c r="J118" i="19" s="1"/>
  <c r="AD118" i="18"/>
  <c r="AD118" i="19" s="1"/>
  <c r="B117" i="13"/>
  <c r="B117" i="14" s="1"/>
  <c r="B117" i="5" s="1"/>
  <c r="B118" i="17"/>
  <c r="L117" i="18"/>
  <c r="L117" i="19" s="1"/>
  <c r="AF117" i="18"/>
  <c r="AF117" i="19" s="1"/>
  <c r="D116" i="13"/>
  <c r="D116" i="14" s="1"/>
  <c r="D116" i="5" s="1"/>
  <c r="D117" i="17"/>
  <c r="N116" i="17"/>
  <c r="F115" i="13"/>
  <c r="F115" i="14" s="1"/>
  <c r="F115" i="5" s="1"/>
  <c r="F116" i="17"/>
  <c r="AJ115" i="18"/>
  <c r="AJ115" i="19" s="1"/>
  <c r="P115" i="18"/>
  <c r="P115" i="19" s="1"/>
  <c r="H115" i="17"/>
  <c r="R114" i="18"/>
  <c r="R114" i="19" s="1"/>
  <c r="AL114" i="18"/>
  <c r="AL114" i="19" s="1"/>
  <c r="AD114" i="18"/>
  <c r="AD114" i="19" s="1"/>
  <c r="J114" i="18"/>
  <c r="J114" i="19" s="1"/>
  <c r="B113" i="13"/>
  <c r="B113" i="14" s="1"/>
  <c r="B113" i="5" s="1"/>
  <c r="B114" i="17"/>
  <c r="L113" i="18"/>
  <c r="L113" i="19" s="1"/>
  <c r="AF113" i="18"/>
  <c r="AF113" i="19" s="1"/>
  <c r="D112" i="13"/>
  <c r="D112" i="14" s="1"/>
  <c r="D112" i="5" s="1"/>
  <c r="D113" i="17"/>
  <c r="N112" i="17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AF109" i="18"/>
  <c r="AF109" i="19" s="1"/>
  <c r="L109" i="18"/>
  <c r="L109" i="19" s="1"/>
  <c r="D109" i="17"/>
  <c r="D108" i="13"/>
  <c r="D108" i="14" s="1"/>
  <c r="D108" i="5" s="1"/>
  <c r="N108" i="17"/>
  <c r="F108" i="17"/>
  <c r="F107" i="13"/>
  <c r="F107" i="14" s="1"/>
  <c r="F107" i="5" s="1"/>
  <c r="P107" i="18"/>
  <c r="P107" i="19" s="1"/>
  <c r="AJ107" i="18"/>
  <c r="AJ107" i="19" s="1"/>
  <c r="H107" i="17"/>
  <c r="R106" i="18"/>
  <c r="R106" i="19" s="1"/>
  <c r="AL106" i="18"/>
  <c r="AL106" i="19" s="1"/>
  <c r="J106" i="18"/>
  <c r="J106" i="19" s="1"/>
  <c r="AD106" i="18"/>
  <c r="AD106" i="19" s="1"/>
  <c r="B106" i="17"/>
  <c r="B105" i="13"/>
  <c r="B105" i="14" s="1"/>
  <c r="B105" i="5" s="1"/>
  <c r="L105" i="18"/>
  <c r="L105" i="19" s="1"/>
  <c r="AF105" i="18"/>
  <c r="AF105" i="19" s="1"/>
  <c r="D104" i="13"/>
  <c r="D104" i="14" s="1"/>
  <c r="D104" i="5" s="1"/>
  <c r="D105" i="17"/>
  <c r="N104" i="18"/>
  <c r="N104" i="19" s="1"/>
  <c r="AH104" i="18"/>
  <c r="AH104" i="19" s="1"/>
  <c r="F104" i="17"/>
  <c r="F103" i="13"/>
  <c r="F103" i="14" s="1"/>
  <c r="F103" i="5" s="1"/>
  <c r="P103" i="18"/>
  <c r="P103" i="19" s="1"/>
  <c r="AJ103" i="18"/>
  <c r="AJ103" i="19" s="1"/>
  <c r="H103" i="17"/>
  <c r="AL102" i="18"/>
  <c r="AL102" i="19" s="1"/>
  <c r="R102" i="18"/>
  <c r="R102" i="19" s="1"/>
  <c r="AD102" i="18"/>
  <c r="AD102" i="19" s="1"/>
  <c r="J102" i="18"/>
  <c r="J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7"/>
  <c r="F99" i="13"/>
  <c r="F99" i="14" s="1"/>
  <c r="F99" i="5" s="1"/>
  <c r="F100" i="17"/>
  <c r="P99" i="18"/>
  <c r="P99" i="19" s="1"/>
  <c r="AJ99" i="18"/>
  <c r="AJ99" i="19" s="1"/>
  <c r="H99" i="17"/>
  <c r="R98" i="18"/>
  <c r="R98" i="19" s="1"/>
  <c r="AL98" i="18"/>
  <c r="AL98" i="19" s="1"/>
  <c r="J98" i="18"/>
  <c r="J98" i="19" s="1"/>
  <c r="AD98" i="18"/>
  <c r="AD98" i="19" s="1"/>
  <c r="B97" i="13"/>
  <c r="B97" i="14" s="1"/>
  <c r="B97" i="5" s="1"/>
  <c r="B98" i="17"/>
  <c r="L97" i="18"/>
  <c r="L97" i="19" s="1"/>
  <c r="AF97" i="18"/>
  <c r="AF97" i="19" s="1"/>
  <c r="D96" i="13"/>
  <c r="D96" i="14" s="1"/>
  <c r="D96" i="5" s="1"/>
  <c r="D97" i="17"/>
  <c r="N96" i="17"/>
  <c r="F96" i="17"/>
  <c r="F95" i="13"/>
  <c r="F95" i="14" s="1"/>
  <c r="F95" i="5" s="1"/>
  <c r="P95" i="18"/>
  <c r="P95" i="19" s="1"/>
  <c r="AJ95" i="18"/>
  <c r="AJ95" i="19" s="1"/>
  <c r="H95" i="17"/>
  <c r="R94" i="18"/>
  <c r="R94" i="19" s="1"/>
  <c r="AL94" i="18"/>
  <c r="AL94" i="19" s="1"/>
  <c r="AD94" i="18"/>
  <c r="AD94" i="19" s="1"/>
  <c r="J94" i="18"/>
  <c r="J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7"/>
  <c r="F91" i="13"/>
  <c r="F91" i="14" s="1"/>
  <c r="F91" i="5" s="1"/>
  <c r="F92" i="17"/>
  <c r="P91" i="18"/>
  <c r="P91" i="19" s="1"/>
  <c r="AJ91" i="18"/>
  <c r="AJ91" i="19" s="1"/>
  <c r="H91" i="17"/>
  <c r="AL90" i="18"/>
  <c r="AL90" i="19" s="1"/>
  <c r="R90" i="18"/>
  <c r="R90" i="19" s="1"/>
  <c r="J90" i="18"/>
  <c r="J90" i="19" s="1"/>
  <c r="AD90" i="18"/>
  <c r="AD90" i="19" s="1"/>
  <c r="B89" i="13"/>
  <c r="B89" i="14" s="1"/>
  <c r="B89" i="5" s="1"/>
  <c r="B90" i="17"/>
  <c r="AF89" i="18"/>
  <c r="AF89" i="19" s="1"/>
  <c r="L89" i="18"/>
  <c r="L89" i="19" s="1"/>
  <c r="D89" i="17"/>
  <c r="D88" i="13"/>
  <c r="D88" i="14" s="1"/>
  <c r="D88" i="5" s="1"/>
  <c r="N88" i="17"/>
  <c r="F87" i="13"/>
  <c r="F87" i="14" s="1"/>
  <c r="F87" i="5" s="1"/>
  <c r="F88" i="17"/>
  <c r="P87" i="18"/>
  <c r="P87" i="19" s="1"/>
  <c r="AJ87" i="18"/>
  <c r="AJ87" i="19" s="1"/>
  <c r="AB87" i="18"/>
  <c r="AB87" i="19" s="1"/>
  <c r="H87" i="18"/>
  <c r="H87" i="19" s="1"/>
  <c r="R86" i="18"/>
  <c r="R86" i="19" s="1"/>
  <c r="AL86" i="18"/>
  <c r="AL86" i="19" s="1"/>
  <c r="J86" i="18"/>
  <c r="J86" i="19" s="1"/>
  <c r="AD86" i="18"/>
  <c r="AD86" i="19" s="1"/>
  <c r="B86" i="17"/>
  <c r="B85" i="13"/>
  <c r="B85" i="14" s="1"/>
  <c r="B85" i="5" s="1"/>
  <c r="AF85" i="18"/>
  <c r="AF85" i="19" s="1"/>
  <c r="L85" i="18"/>
  <c r="L85" i="19" s="1"/>
  <c r="D84" i="13"/>
  <c r="D84" i="14" s="1"/>
  <c r="D84" i="5" s="1"/>
  <c r="D85" i="17"/>
  <c r="N84" i="17"/>
  <c r="F83" i="13"/>
  <c r="F83" i="14" s="1"/>
  <c r="F83" i="5" s="1"/>
  <c r="F84" i="17"/>
  <c r="AJ83" i="18"/>
  <c r="AJ83" i="19" s="1"/>
  <c r="P83" i="18"/>
  <c r="P83" i="19" s="1"/>
  <c r="H83" i="17"/>
  <c r="AL82" i="18"/>
  <c r="AL82" i="19" s="1"/>
  <c r="R82" i="18"/>
  <c r="R82" i="19" s="1"/>
  <c r="AD82" i="18"/>
  <c r="AD82" i="19" s="1"/>
  <c r="J82" i="18"/>
  <c r="J82" i="19" s="1"/>
  <c r="B82" i="17"/>
  <c r="B81" i="13"/>
  <c r="B81" i="14" s="1"/>
  <c r="B81" i="5" s="1"/>
  <c r="L81" i="18"/>
  <c r="L81" i="19" s="1"/>
  <c r="AF81" i="18"/>
  <c r="AF81" i="19" s="1"/>
  <c r="D80" i="13"/>
  <c r="D80" i="14" s="1"/>
  <c r="D80" i="5" s="1"/>
  <c r="D81" i="17"/>
  <c r="N80" i="17"/>
  <c r="F80" i="17"/>
  <c r="F79" i="13"/>
  <c r="F79" i="14" s="1"/>
  <c r="F79" i="5" s="1"/>
  <c r="P79" i="18"/>
  <c r="P79" i="19" s="1"/>
  <c r="AJ79" i="18"/>
  <c r="AJ79" i="19" s="1"/>
  <c r="H79" i="17"/>
  <c r="AL78" i="18"/>
  <c r="AL78" i="19" s="1"/>
  <c r="R78" i="18"/>
  <c r="R78" i="19" s="1"/>
  <c r="J78" i="17"/>
  <c r="B77" i="13"/>
  <c r="B77" i="14" s="1"/>
  <c r="B77" i="5" s="1"/>
  <c r="B78" i="17"/>
  <c r="AF77" i="18"/>
  <c r="AF77" i="19" s="1"/>
  <c r="L77" i="18"/>
  <c r="L77" i="19" s="1"/>
  <c r="D77" i="17"/>
  <c r="D76" i="13"/>
  <c r="D76" i="14" s="1"/>
  <c r="D76" i="5" s="1"/>
  <c r="N76" i="17"/>
  <c r="F75" i="13"/>
  <c r="F75" i="14" s="1"/>
  <c r="F75" i="5" s="1"/>
  <c r="F76" i="17"/>
  <c r="P75" i="18"/>
  <c r="P75" i="19" s="1"/>
  <c r="AJ75" i="18"/>
  <c r="AJ75" i="19" s="1"/>
  <c r="H75" i="17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AF73" i="18"/>
  <c r="AF73" i="19" s="1"/>
  <c r="L73" i="18"/>
  <c r="L73" i="19" s="1"/>
  <c r="D72" i="13"/>
  <c r="D72" i="14" s="1"/>
  <c r="D72" i="5" s="1"/>
  <c r="D73" i="17"/>
  <c r="N72" i="17"/>
  <c r="F71" i="13"/>
  <c r="F71" i="14" s="1"/>
  <c r="F71" i="5" s="1"/>
  <c r="F72" i="17"/>
  <c r="P71" i="18"/>
  <c r="P71" i="19" s="1"/>
  <c r="AJ71" i="18"/>
  <c r="AJ71" i="19" s="1"/>
  <c r="AB71" i="18"/>
  <c r="AB71" i="19" s="1"/>
  <c r="H71" i="18"/>
  <c r="H71" i="19" s="1"/>
  <c r="R70" i="18"/>
  <c r="R70" i="19" s="1"/>
  <c r="AL70" i="18"/>
  <c r="AL70" i="19" s="1"/>
  <c r="J70" i="18"/>
  <c r="J70" i="19" s="1"/>
  <c r="AD70" i="18"/>
  <c r="AD70" i="19" s="1"/>
  <c r="B70" i="17"/>
  <c r="B69" i="13"/>
  <c r="B69" i="14" s="1"/>
  <c r="B69" i="5" s="1"/>
  <c r="AF69" i="18"/>
  <c r="AF69" i="19" s="1"/>
  <c r="L69" i="18"/>
  <c r="L69" i="19" s="1"/>
  <c r="D69" i="17"/>
  <c r="D68" i="13"/>
  <c r="D68" i="14" s="1"/>
  <c r="D68" i="5" s="1"/>
  <c r="N68" i="18"/>
  <c r="N68" i="19" s="1"/>
  <c r="AH68" i="18"/>
  <c r="AH68" i="19" s="1"/>
  <c r="F67" i="13"/>
  <c r="F67" i="14" s="1"/>
  <c r="F67" i="5" s="1"/>
  <c r="F68" i="17"/>
  <c r="P67" i="17"/>
  <c r="AB67" i="18"/>
  <c r="AB67" i="19" s="1"/>
  <c r="H67" i="18"/>
  <c r="H67" i="19" s="1"/>
  <c r="R66" i="18"/>
  <c r="R66" i="19" s="1"/>
  <c r="AL66" i="18"/>
  <c r="AL66" i="19" s="1"/>
  <c r="J66" i="18"/>
  <c r="J66" i="19" s="1"/>
  <c r="AD66" i="18"/>
  <c r="AD66" i="19" s="1"/>
  <c r="B66" i="17"/>
  <c r="B65" i="13"/>
  <c r="B65" i="14" s="1"/>
  <c r="B65" i="5" s="1"/>
  <c r="I65" i="5" s="1"/>
  <c r="L65" i="18"/>
  <c r="L65" i="19" s="1"/>
  <c r="AF65" i="18"/>
  <c r="AF65" i="19" s="1"/>
  <c r="D65" i="17"/>
  <c r="D64" i="13"/>
  <c r="D64" i="14" s="1"/>
  <c r="D64" i="5" s="1"/>
  <c r="N64" i="17"/>
  <c r="F63" i="13"/>
  <c r="F63" i="14" s="1"/>
  <c r="F63" i="5" s="1"/>
  <c r="F64" i="17"/>
  <c r="P63" i="18"/>
  <c r="P63" i="19" s="1"/>
  <c r="AJ63" i="18"/>
  <c r="AJ63" i="19" s="1"/>
  <c r="H63" i="17"/>
  <c r="AL62" i="18"/>
  <c r="AL62" i="19" s="1"/>
  <c r="R62" i="18"/>
  <c r="R62" i="19" s="1"/>
  <c r="AD62" i="18"/>
  <c r="AD62" i="19" s="1"/>
  <c r="J62" i="18"/>
  <c r="J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N60" i="17"/>
  <c r="F59" i="13"/>
  <c r="F59" i="14" s="1"/>
  <c r="F59" i="5" s="1"/>
  <c r="F60" i="17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8" i="17"/>
  <c r="B57" i="13"/>
  <c r="B57" i="14" s="1"/>
  <c r="B57" i="5" s="1"/>
  <c r="AF57" i="18"/>
  <c r="AF57" i="19" s="1"/>
  <c r="L57" i="18"/>
  <c r="L57" i="19" s="1"/>
  <c r="D57" i="17"/>
  <c r="D56" i="13"/>
  <c r="D56" i="14" s="1"/>
  <c r="D56" i="5" s="1"/>
  <c r="N56" i="18"/>
  <c r="N56" i="19" s="1"/>
  <c r="AH56" i="18"/>
  <c r="AH56" i="19" s="1"/>
  <c r="F56" i="17"/>
  <c r="F55" i="13"/>
  <c r="F55" i="14" s="1"/>
  <c r="F55" i="5" s="1"/>
  <c r="P55" i="18"/>
  <c r="P55" i="19" s="1"/>
  <c r="AJ55" i="18"/>
  <c r="AJ55" i="19" s="1"/>
  <c r="H55" i="18"/>
  <c r="H55" i="19" s="1"/>
  <c r="AB55" i="18"/>
  <c r="AB55" i="19" s="1"/>
  <c r="AL54" i="18"/>
  <c r="AL54" i="19" s="1"/>
  <c r="R54" i="18"/>
  <c r="R54" i="19" s="1"/>
  <c r="J54" i="18"/>
  <c r="J54" i="19" s="1"/>
  <c r="AD54" i="18"/>
  <c r="AD54" i="19" s="1"/>
  <c r="B53" i="13"/>
  <c r="B53" i="14" s="1"/>
  <c r="B53" i="5" s="1"/>
  <c r="B54" i="17"/>
  <c r="AF53" i="18"/>
  <c r="AF53" i="19" s="1"/>
  <c r="L53" i="18"/>
  <c r="L53" i="19" s="1"/>
  <c r="D53" i="17"/>
  <c r="D52" i="13"/>
  <c r="D52" i="14" s="1"/>
  <c r="D52" i="5" s="1"/>
  <c r="N52" i="17"/>
  <c r="F51" i="13"/>
  <c r="F51" i="14" s="1"/>
  <c r="F51" i="5" s="1"/>
  <c r="F52" i="17"/>
  <c r="P51" i="18"/>
  <c r="P51" i="19" s="1"/>
  <c r="AJ51" i="18"/>
  <c r="AJ51" i="19" s="1"/>
  <c r="H51" i="17"/>
  <c r="R50" i="18"/>
  <c r="R50" i="19" s="1"/>
  <c r="AL50" i="18"/>
  <c r="AL50" i="19" s="1"/>
  <c r="J50" i="18"/>
  <c r="J50" i="19" s="1"/>
  <c r="AD50" i="18"/>
  <c r="AD50" i="19" s="1"/>
  <c r="B49" i="13"/>
  <c r="B49" i="14" s="1"/>
  <c r="B49" i="5" s="1"/>
  <c r="B50" i="17"/>
  <c r="AF49" i="18"/>
  <c r="AF49" i="19" s="1"/>
  <c r="L49" i="18"/>
  <c r="L49" i="19" s="1"/>
  <c r="D49" i="17"/>
  <c r="D48" i="13"/>
  <c r="D48" i="14" s="1"/>
  <c r="D48" i="5" s="1"/>
  <c r="N48" i="17"/>
  <c r="F47" i="13"/>
  <c r="F47" i="14" s="1"/>
  <c r="F47" i="5" s="1"/>
  <c r="F48" i="17"/>
  <c r="AJ47" i="18"/>
  <c r="AJ47" i="19" s="1"/>
  <c r="P47" i="18"/>
  <c r="P47" i="19" s="1"/>
  <c r="H47" i="17"/>
  <c r="AL46" i="18"/>
  <c r="AL46" i="19" s="1"/>
  <c r="R46" i="18"/>
  <c r="R46" i="19" s="1"/>
  <c r="J46" i="18"/>
  <c r="J46" i="19" s="1"/>
  <c r="AD46" i="18"/>
  <c r="AD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8"/>
  <c r="N44" i="19" s="1"/>
  <c r="AH44" i="18"/>
  <c r="AH44" i="19" s="1"/>
  <c r="F43" i="13"/>
  <c r="F43" i="14" s="1"/>
  <c r="F43" i="5" s="1"/>
  <c r="F44" i="17"/>
  <c r="P43" i="18"/>
  <c r="P43" i="19" s="1"/>
  <c r="AJ43" i="18"/>
  <c r="AJ43" i="19" s="1"/>
  <c r="H43" i="17"/>
  <c r="R42" i="18"/>
  <c r="R42" i="19" s="1"/>
  <c r="AL42" i="18"/>
  <c r="AL42" i="19" s="1"/>
  <c r="J42" i="18"/>
  <c r="J42" i="19" s="1"/>
  <c r="AD42" i="18"/>
  <c r="AD42" i="19" s="1"/>
  <c r="B41" i="13"/>
  <c r="B41" i="14" s="1"/>
  <c r="B41" i="5" s="1"/>
  <c r="B42" i="17"/>
  <c r="L41" i="18"/>
  <c r="L41" i="19" s="1"/>
  <c r="AF41" i="18"/>
  <c r="AF41" i="19" s="1"/>
  <c r="D41" i="17"/>
  <c r="D40" i="13"/>
  <c r="D40" i="14" s="1"/>
  <c r="D40" i="5" s="1"/>
  <c r="N40" i="17"/>
  <c r="F40" i="17"/>
  <c r="F39" i="13"/>
  <c r="F39" i="14" s="1"/>
  <c r="F39" i="5" s="1"/>
  <c r="P39" i="17"/>
  <c r="H39" i="17"/>
  <c r="R38" i="18"/>
  <c r="R38" i="19" s="1"/>
  <c r="AL38" i="18"/>
  <c r="AL38" i="19" s="1"/>
  <c r="AD38" i="18"/>
  <c r="AD38" i="19" s="1"/>
  <c r="J38" i="18"/>
  <c r="J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7"/>
  <c r="F35" i="13"/>
  <c r="F35" i="14" s="1"/>
  <c r="F35" i="5" s="1"/>
  <c r="F36" i="17"/>
  <c r="P35" i="18"/>
  <c r="P35" i="19" s="1"/>
  <c r="AJ35" i="18"/>
  <c r="AJ35" i="19" s="1"/>
  <c r="H35" i="17"/>
  <c r="AL34" i="18"/>
  <c r="AL34" i="19" s="1"/>
  <c r="R34" i="18"/>
  <c r="R34" i="19" s="1"/>
  <c r="J34" i="18"/>
  <c r="J34" i="19" s="1"/>
  <c r="AD34" i="18"/>
  <c r="AD34" i="19" s="1"/>
  <c r="B33" i="13"/>
  <c r="B33" i="14" s="1"/>
  <c r="B33" i="5" s="1"/>
  <c r="B34" i="17"/>
  <c r="L33" i="18"/>
  <c r="L33" i="19" s="1"/>
  <c r="AF33" i="18"/>
  <c r="AF33" i="19" s="1"/>
  <c r="D32" i="13"/>
  <c r="D32" i="14" s="1"/>
  <c r="D32" i="5" s="1"/>
  <c r="D33" i="17"/>
  <c r="N32" i="17"/>
  <c r="F32" i="17"/>
  <c r="F31" i="13"/>
  <c r="F31" i="14" s="1"/>
  <c r="F31" i="5" s="1"/>
  <c r="AJ31" i="18"/>
  <c r="AJ31" i="19" s="1"/>
  <c r="P31" i="18"/>
  <c r="P31" i="19" s="1"/>
  <c r="H31" i="17"/>
  <c r="R30" i="18"/>
  <c r="R30" i="19" s="1"/>
  <c r="AL30" i="18"/>
  <c r="AL30" i="19" s="1"/>
  <c r="J30" i="18"/>
  <c r="J30" i="19" s="1"/>
  <c r="AD30" i="18"/>
  <c r="AD30" i="19" s="1"/>
  <c r="B29" i="13"/>
  <c r="B29" i="14" s="1"/>
  <c r="B29" i="5" s="1"/>
  <c r="B30" i="17"/>
  <c r="AF29" i="18"/>
  <c r="AF29" i="19" s="1"/>
  <c r="L29" i="18"/>
  <c r="L29" i="19" s="1"/>
  <c r="D28" i="13"/>
  <c r="D28" i="14" s="1"/>
  <c r="D28" i="5" s="1"/>
  <c r="D29" i="17"/>
  <c r="N28" i="18"/>
  <c r="N28" i="19" s="1"/>
  <c r="AH28" i="18"/>
  <c r="AH28" i="19" s="1"/>
  <c r="F27" i="13"/>
  <c r="F27" i="14" s="1"/>
  <c r="F27" i="5" s="1"/>
  <c r="F28" i="17"/>
  <c r="AJ27" i="18"/>
  <c r="AJ27" i="19" s="1"/>
  <c r="P27" i="18"/>
  <c r="P27" i="19" s="1"/>
  <c r="H27" i="17"/>
  <c r="AL26" i="18"/>
  <c r="AL26" i="19" s="1"/>
  <c r="R26" i="18"/>
  <c r="R26" i="19" s="1"/>
  <c r="J26" i="18"/>
  <c r="J26" i="19" s="1"/>
  <c r="AD26" i="18"/>
  <c r="AD26" i="19" s="1"/>
  <c r="B26" i="17"/>
  <c r="B25" i="13"/>
  <c r="B25" i="14" s="1"/>
  <c r="B25" i="5" s="1"/>
  <c r="L25" i="18"/>
  <c r="L25" i="19" s="1"/>
  <c r="AF25" i="18"/>
  <c r="AF25" i="19" s="1"/>
  <c r="D25" i="17"/>
  <c r="D24" i="13"/>
  <c r="D24" i="14" s="1"/>
  <c r="D24" i="5" s="1"/>
  <c r="N24" i="17"/>
  <c r="F23" i="13"/>
  <c r="F23" i="14" s="1"/>
  <c r="F23" i="5" s="1"/>
  <c r="F24" i="17"/>
  <c r="P23" i="18"/>
  <c r="P23" i="19" s="1"/>
  <c r="AJ23" i="18"/>
  <c r="AJ23" i="19" s="1"/>
  <c r="H23" i="17"/>
  <c r="R22" i="18"/>
  <c r="R22" i="19" s="1"/>
  <c r="AL22" i="18"/>
  <c r="AL22" i="19" s="1"/>
  <c r="AD22" i="18"/>
  <c r="AD22" i="19" s="1"/>
  <c r="J22" i="18"/>
  <c r="J22" i="19" s="1"/>
  <c r="B21" i="13"/>
  <c r="B21" i="14" s="1"/>
  <c r="B21" i="5" s="1"/>
  <c r="B22" i="17"/>
  <c r="L21" i="18"/>
  <c r="L21" i="19" s="1"/>
  <c r="AF21" i="18"/>
  <c r="AF21" i="19" s="1"/>
  <c r="D20" i="13"/>
  <c r="D20" i="14" s="1"/>
  <c r="D20" i="5" s="1"/>
  <c r="D21" i="17"/>
  <c r="N20" i="17"/>
  <c r="F19" i="13"/>
  <c r="F19" i="14" s="1"/>
  <c r="F19" i="5" s="1"/>
  <c r="F20" i="17"/>
  <c r="AJ19" i="18"/>
  <c r="AJ19" i="19" s="1"/>
  <c r="P19" i="18"/>
  <c r="P19" i="19" s="1"/>
  <c r="H19" i="17"/>
  <c r="AL18" i="18"/>
  <c r="AL18" i="19" s="1"/>
  <c r="R18" i="18"/>
  <c r="R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6" i="13"/>
  <c r="D16" i="14" s="1"/>
  <c r="D16" i="5" s="1"/>
  <c r="D17" i="17"/>
  <c r="N16" i="17"/>
  <c r="F16" i="17"/>
  <c r="F15" i="13"/>
  <c r="F15" i="14" s="1"/>
  <c r="F15" i="5" s="1"/>
  <c r="P15" i="17"/>
  <c r="H15" i="17"/>
  <c r="AL14" i="18"/>
  <c r="AL14" i="19" s="1"/>
  <c r="R14" i="18"/>
  <c r="R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2" i="13"/>
  <c r="D12" i="14" s="1"/>
  <c r="D12" i="5" s="1"/>
  <c r="D13" i="17"/>
  <c r="N12" i="17"/>
  <c r="F11" i="13"/>
  <c r="F11" i="14" s="1"/>
  <c r="F11" i="5" s="1"/>
  <c r="F12" i="17"/>
  <c r="AJ11" i="18"/>
  <c r="AJ11" i="19" s="1"/>
  <c r="P11" i="18"/>
  <c r="P11" i="19" s="1"/>
  <c r="H11" i="17"/>
  <c r="R10" i="18"/>
  <c r="R10" i="19" s="1"/>
  <c r="AL10" i="18"/>
  <c r="AL10" i="19" s="1"/>
  <c r="AD10" i="18"/>
  <c r="AD10" i="19" s="1"/>
  <c r="J10" i="18"/>
  <c r="J10" i="19" s="1"/>
  <c r="B9" i="13"/>
  <c r="B9" i="14" s="1"/>
  <c r="B9" i="5" s="1"/>
  <c r="I9" i="5" s="1"/>
  <c r="B10" i="17"/>
  <c r="AF9" i="18"/>
  <c r="AF9" i="19" s="1"/>
  <c r="L9" i="18"/>
  <c r="L9" i="19" s="1"/>
  <c r="D9" i="17"/>
  <c r="D8" i="13"/>
  <c r="D8" i="14" s="1"/>
  <c r="D8" i="5" s="1"/>
  <c r="N8" i="17"/>
  <c r="F8" i="17"/>
  <c r="F7" i="13"/>
  <c r="F7" i="14" s="1"/>
  <c r="F7" i="5" s="1"/>
  <c r="P7" i="18"/>
  <c r="P7" i="19" s="1"/>
  <c r="AJ7" i="18"/>
  <c r="AJ7" i="19" s="1"/>
  <c r="H7" i="17"/>
  <c r="R6" i="18"/>
  <c r="R6" i="19" s="1"/>
  <c r="AL6" i="18"/>
  <c r="AL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4" i="13"/>
  <c r="D4" i="14" s="1"/>
  <c r="D4" i="5" s="1"/>
  <c r="D5" i="17"/>
  <c r="F105" i="13"/>
  <c r="F105" i="14" s="1"/>
  <c r="F105" i="5" s="1"/>
  <c r="F106" i="17"/>
  <c r="AK130" i="18"/>
  <c r="AK130" i="19" s="1"/>
  <c r="Q130" i="18"/>
  <c r="Q130" i="19" s="1"/>
  <c r="M128" i="18"/>
  <c r="M128" i="19" s="1"/>
  <c r="AG128" i="18"/>
  <c r="AG128" i="19" s="1"/>
  <c r="Q126" i="18"/>
  <c r="Q126" i="19" s="1"/>
  <c r="AK126" i="18"/>
  <c r="AK126" i="19" s="1"/>
  <c r="C124" i="13"/>
  <c r="C124" i="14" s="1"/>
  <c r="C124" i="5" s="1"/>
  <c r="C125" i="17"/>
  <c r="Q122" i="18"/>
  <c r="Q122" i="19" s="1"/>
  <c r="AK122" i="18"/>
  <c r="AK122" i="19" s="1"/>
  <c r="C120" i="13"/>
  <c r="C120" i="14" s="1"/>
  <c r="C120" i="5" s="1"/>
  <c r="C121" i="17"/>
  <c r="Q118" i="18"/>
  <c r="Q118" i="19" s="1"/>
  <c r="AK118" i="18"/>
  <c r="AK118" i="19" s="1"/>
  <c r="M116" i="18"/>
  <c r="M116" i="19" s="1"/>
  <c r="AG116" i="18"/>
  <c r="AG116" i="19" s="1"/>
  <c r="Q114" i="18"/>
  <c r="Q114" i="19" s="1"/>
  <c r="AK114" i="18"/>
  <c r="AK114" i="19" s="1"/>
  <c r="AG112" i="18"/>
  <c r="AG112" i="19" s="1"/>
  <c r="M112" i="18"/>
  <c r="M112" i="19" s="1"/>
  <c r="AK110" i="18"/>
  <c r="AK110" i="19" s="1"/>
  <c r="Q110" i="18"/>
  <c r="Q110" i="19" s="1"/>
  <c r="K109" i="18"/>
  <c r="K109" i="19" s="1"/>
  <c r="AE109" i="18"/>
  <c r="AE109" i="19" s="1"/>
  <c r="C109" i="17"/>
  <c r="C108" i="13"/>
  <c r="C108" i="14" s="1"/>
  <c r="C108" i="5" s="1"/>
  <c r="M108" i="18"/>
  <c r="M108" i="19" s="1"/>
  <c r="AG108" i="18"/>
  <c r="AG108" i="19" s="1"/>
  <c r="E108" i="17"/>
  <c r="E107" i="13"/>
  <c r="E107" i="14" s="1"/>
  <c r="E107" i="5" s="1"/>
  <c r="O107" i="18"/>
  <c r="O107" i="19" s="1"/>
  <c r="AI107" i="18"/>
  <c r="AI107" i="19" s="1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S105" i="18"/>
  <c r="S105" i="19" s="1"/>
  <c r="AM105" i="18"/>
  <c r="AM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4" i="17"/>
  <c r="E103" i="13"/>
  <c r="E103" i="14" s="1"/>
  <c r="E103" i="5" s="1"/>
  <c r="O103" i="18"/>
  <c r="O103" i="19" s="1"/>
  <c r="AI103" i="18"/>
  <c r="AI103" i="19" s="1"/>
  <c r="I102" i="18"/>
  <c r="I102" i="19" s="1"/>
  <c r="AC102" i="18"/>
  <c r="AC102" i="19" s="1"/>
  <c r="AM101" i="18"/>
  <c r="AM101" i="19" s="1"/>
  <c r="S101" i="18"/>
  <c r="S101" i="19" s="1"/>
  <c r="AE101" i="18"/>
  <c r="AE101" i="19" s="1"/>
  <c r="K101" i="18"/>
  <c r="K101" i="19" s="1"/>
  <c r="C100" i="13"/>
  <c r="C100" i="14" s="1"/>
  <c r="C100" i="5" s="1"/>
  <c r="C101" i="17"/>
  <c r="M100" i="18"/>
  <c r="M100" i="19" s="1"/>
  <c r="AG100" i="18"/>
  <c r="AG100" i="19" s="1"/>
  <c r="E99" i="13"/>
  <c r="E99" i="14" s="1"/>
  <c r="E99" i="5" s="1"/>
  <c r="E100" i="17"/>
  <c r="AI99" i="18"/>
  <c r="AI99" i="19" s="1"/>
  <c r="O99" i="18"/>
  <c r="O99" i="19" s="1"/>
  <c r="G98" i="13"/>
  <c r="G98" i="14" s="1"/>
  <c r="G98" i="5" s="1"/>
  <c r="G99" i="17"/>
  <c r="AK98" i="18"/>
  <c r="AK98" i="19" s="1"/>
  <c r="Q98" i="18"/>
  <c r="Q98" i="19" s="1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7" i="17"/>
  <c r="C96" i="13"/>
  <c r="C96" i="14" s="1"/>
  <c r="C96" i="5" s="1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5" i="17"/>
  <c r="G94" i="13"/>
  <c r="G94" i="14" s="1"/>
  <c r="G94" i="5" s="1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AE93" i="18"/>
  <c r="AE93" i="19" s="1"/>
  <c r="K93" i="18"/>
  <c r="K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AI91" i="18"/>
  <c r="AI91" i="19" s="1"/>
  <c r="O91" i="18"/>
  <c r="O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S89" i="18"/>
  <c r="S89" i="19" s="1"/>
  <c r="AM89" i="18"/>
  <c r="AM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8" i="17"/>
  <c r="E87" i="13"/>
  <c r="E87" i="14" s="1"/>
  <c r="E87" i="5" s="1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AC86" i="18"/>
  <c r="AC86" i="19" s="1"/>
  <c r="I86" i="18"/>
  <c r="I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AG84" i="18"/>
  <c r="AG84" i="19" s="1"/>
  <c r="M84" i="18"/>
  <c r="M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Q82" i="18"/>
  <c r="Q82" i="19" s="1"/>
  <c r="AK82" i="18"/>
  <c r="AK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0" i="13"/>
  <c r="C80" i="14" s="1"/>
  <c r="C80" i="5" s="1"/>
  <c r="C81" i="17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9" i="17"/>
  <c r="G78" i="13"/>
  <c r="G78" i="14" s="1"/>
  <c r="G78" i="5" s="1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AE77" i="18"/>
  <c r="AE77" i="19" s="1"/>
  <c r="K77" i="18"/>
  <c r="K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AI75" i="18"/>
  <c r="AI75" i="19" s="1"/>
  <c r="O75" i="18"/>
  <c r="O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AM73" i="18"/>
  <c r="AM73" i="19" s="1"/>
  <c r="S73" i="18"/>
  <c r="S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2" i="17"/>
  <c r="E71" i="13"/>
  <c r="E71" i="14" s="1"/>
  <c r="E71" i="5" s="1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I70" i="18"/>
  <c r="I70" i="19" s="1"/>
  <c r="AC70" i="18"/>
  <c r="AC70" i="19" s="1"/>
  <c r="AM69" i="18"/>
  <c r="AM69" i="19" s="1"/>
  <c r="S69" i="18"/>
  <c r="S69" i="19" s="1"/>
  <c r="K69" i="18"/>
  <c r="K69" i="19" s="1"/>
  <c r="AE69" i="18"/>
  <c r="AE69" i="19" s="1"/>
  <c r="C69" i="17"/>
  <c r="C68" i="13"/>
  <c r="C68" i="14" s="1"/>
  <c r="C68" i="5" s="1"/>
  <c r="AG68" i="18"/>
  <c r="AG68" i="19" s="1"/>
  <c r="M68" i="18"/>
  <c r="M68" i="19" s="1"/>
  <c r="E67" i="13"/>
  <c r="E67" i="14" s="1"/>
  <c r="E67" i="5" s="1"/>
  <c r="E68" i="17"/>
  <c r="O67" i="18"/>
  <c r="O67" i="19" s="1"/>
  <c r="AI67" i="18"/>
  <c r="AI67" i="19" s="1"/>
  <c r="G67" i="17"/>
  <c r="G66" i="13"/>
  <c r="G66" i="14" s="1"/>
  <c r="G66" i="5" s="1"/>
  <c r="Q66" i="18"/>
  <c r="Q66" i="19" s="1"/>
  <c r="AK66" i="18"/>
  <c r="AK66" i="19" s="1"/>
  <c r="I66" i="18"/>
  <c r="I66" i="19" s="1"/>
  <c r="AC66" i="18"/>
  <c r="AC66" i="19" s="1"/>
  <c r="S65" i="18"/>
  <c r="S65" i="19" s="1"/>
  <c r="AM65" i="18"/>
  <c r="AM65" i="19" s="1"/>
  <c r="AE65" i="18"/>
  <c r="AE65" i="19" s="1"/>
  <c r="K65" i="18"/>
  <c r="K65" i="19" s="1"/>
  <c r="C64" i="13"/>
  <c r="C64" i="14" s="1"/>
  <c r="C64" i="5" s="1"/>
  <c r="C65" i="17"/>
  <c r="AG64" i="18"/>
  <c r="AG64" i="19" s="1"/>
  <c r="M64" i="18"/>
  <c r="M64" i="19" s="1"/>
  <c r="E63" i="13"/>
  <c r="E63" i="14" s="1"/>
  <c r="E63" i="5" s="1"/>
  <c r="E64" i="17"/>
  <c r="AI63" i="18"/>
  <c r="AI63" i="19" s="1"/>
  <c r="O63" i="18"/>
  <c r="O63" i="19" s="1"/>
  <c r="G62" i="13"/>
  <c r="G62" i="14" s="1"/>
  <c r="G62" i="5" s="1"/>
  <c r="G63" i="17"/>
  <c r="Q62" i="18"/>
  <c r="Q62" i="19" s="1"/>
  <c r="AK62" i="18"/>
  <c r="AK62" i="19" s="1"/>
  <c r="I62" i="18"/>
  <c r="I62" i="19" s="1"/>
  <c r="AC62" i="18"/>
  <c r="AC62" i="19" s="1"/>
  <c r="AM61" i="18"/>
  <c r="AM61" i="19" s="1"/>
  <c r="S61" i="18"/>
  <c r="S61" i="19" s="1"/>
  <c r="K61" i="18"/>
  <c r="K61" i="19" s="1"/>
  <c r="AE61" i="18"/>
  <c r="AE61" i="19" s="1"/>
  <c r="C60" i="13"/>
  <c r="C60" i="14" s="1"/>
  <c r="C60" i="5" s="1"/>
  <c r="C61" i="17"/>
  <c r="AG60" i="18"/>
  <c r="AG60" i="19" s="1"/>
  <c r="M60" i="18"/>
  <c r="M60" i="19" s="1"/>
  <c r="E60" i="17"/>
  <c r="E59" i="13"/>
  <c r="E59" i="14" s="1"/>
  <c r="E59" i="5" s="1"/>
  <c r="O59" i="18"/>
  <c r="O59" i="19" s="1"/>
  <c r="AI59" i="18"/>
  <c r="AI59" i="19" s="1"/>
  <c r="G58" i="13"/>
  <c r="G58" i="14" s="1"/>
  <c r="G58" i="5" s="1"/>
  <c r="G59" i="17"/>
  <c r="Q58" i="18"/>
  <c r="Q58" i="19" s="1"/>
  <c r="AK58" i="18"/>
  <c r="AK58" i="19" s="1"/>
  <c r="AC58" i="18"/>
  <c r="AC58" i="19" s="1"/>
  <c r="I58" i="18"/>
  <c r="I58" i="19" s="1"/>
  <c r="AM57" i="18"/>
  <c r="AM57" i="19" s="1"/>
  <c r="S57" i="18"/>
  <c r="S57" i="19" s="1"/>
  <c r="K57" i="18"/>
  <c r="K57" i="19" s="1"/>
  <c r="AE57" i="18"/>
  <c r="AE57" i="19" s="1"/>
  <c r="C56" i="13"/>
  <c r="C56" i="14" s="1"/>
  <c r="C56" i="5" s="1"/>
  <c r="C57" i="17"/>
  <c r="M56" i="18"/>
  <c r="M56" i="19" s="1"/>
  <c r="AG56" i="18"/>
  <c r="AG56" i="19" s="1"/>
  <c r="E55" i="13"/>
  <c r="E55" i="14" s="1"/>
  <c r="E55" i="5" s="1"/>
  <c r="E56" i="17"/>
  <c r="AI55" i="18"/>
  <c r="AI55" i="19" s="1"/>
  <c r="O55" i="18"/>
  <c r="O55" i="19" s="1"/>
  <c r="G54" i="13"/>
  <c r="G54" i="14" s="1"/>
  <c r="G54" i="5" s="1"/>
  <c r="G55" i="17"/>
  <c r="Q54" i="18"/>
  <c r="Q54" i="19" s="1"/>
  <c r="AK54" i="18"/>
  <c r="AK54" i="19" s="1"/>
  <c r="I54" i="17"/>
  <c r="S53" i="18"/>
  <c r="S53" i="19" s="1"/>
  <c r="AM53" i="18"/>
  <c r="AM53" i="19" s="1"/>
  <c r="K53" i="18"/>
  <c r="K53" i="19" s="1"/>
  <c r="AE53" i="18"/>
  <c r="AE53" i="19" s="1"/>
  <c r="C52" i="13"/>
  <c r="C52" i="14" s="1"/>
  <c r="C52" i="5" s="1"/>
  <c r="C53" i="17"/>
  <c r="AG52" i="18"/>
  <c r="AG52" i="19" s="1"/>
  <c r="M52" i="18"/>
  <c r="M52" i="19" s="1"/>
  <c r="E52" i="17"/>
  <c r="E51" i="13"/>
  <c r="E51" i="14" s="1"/>
  <c r="E51" i="5" s="1"/>
  <c r="O51" i="18"/>
  <c r="O51" i="19" s="1"/>
  <c r="AI51" i="18"/>
  <c r="AI51" i="19" s="1"/>
  <c r="G50" i="13"/>
  <c r="G50" i="14" s="1"/>
  <c r="G50" i="5" s="1"/>
  <c r="G51" i="17"/>
  <c r="Q50" i="18"/>
  <c r="Q50" i="19" s="1"/>
  <c r="AK50" i="18"/>
  <c r="AK50" i="19" s="1"/>
  <c r="I50" i="18"/>
  <c r="I50" i="19" s="1"/>
  <c r="AC50" i="18"/>
  <c r="AC50" i="19" s="1"/>
  <c r="AM49" i="18"/>
  <c r="AM49" i="19" s="1"/>
  <c r="S49" i="18"/>
  <c r="S49" i="19" s="1"/>
  <c r="K49" i="18"/>
  <c r="K49" i="19" s="1"/>
  <c r="AE49" i="18"/>
  <c r="AE49" i="19" s="1"/>
  <c r="C49" i="17"/>
  <c r="C48" i="13"/>
  <c r="C48" i="14" s="1"/>
  <c r="C48" i="5" s="1"/>
  <c r="AG48" i="18"/>
  <c r="AG48" i="19" s="1"/>
  <c r="M48" i="18"/>
  <c r="M48" i="19" s="1"/>
  <c r="E47" i="13"/>
  <c r="E47" i="14" s="1"/>
  <c r="E47" i="5" s="1"/>
  <c r="E48" i="17"/>
  <c r="AI47" i="18"/>
  <c r="AI47" i="19" s="1"/>
  <c r="O47" i="18"/>
  <c r="O47" i="19" s="1"/>
  <c r="G47" i="17"/>
  <c r="G46" i="13"/>
  <c r="G46" i="14" s="1"/>
  <c r="G46" i="5" s="1"/>
  <c r="Q46" i="18"/>
  <c r="Q46" i="19" s="1"/>
  <c r="AK46" i="18"/>
  <c r="AK46" i="19" s="1"/>
  <c r="I46" i="18"/>
  <c r="I46" i="19" s="1"/>
  <c r="AC46" i="18"/>
  <c r="AC46" i="19" s="1"/>
  <c r="S45" i="18"/>
  <c r="S45" i="19" s="1"/>
  <c r="AM45" i="18"/>
  <c r="AM45" i="19" s="1"/>
  <c r="AE45" i="18"/>
  <c r="AE45" i="19" s="1"/>
  <c r="K45" i="18"/>
  <c r="K45" i="19" s="1"/>
  <c r="C44" i="13"/>
  <c r="C44" i="14" s="1"/>
  <c r="C44" i="5" s="1"/>
  <c r="C45" i="17"/>
  <c r="M44" i="18"/>
  <c r="M44" i="19" s="1"/>
  <c r="AG44" i="18"/>
  <c r="AG44" i="19" s="1"/>
  <c r="E43" i="13"/>
  <c r="E43" i="14" s="1"/>
  <c r="E43" i="5" s="1"/>
  <c r="E44" i="17"/>
  <c r="AI43" i="18"/>
  <c r="AI43" i="19" s="1"/>
  <c r="O43" i="18"/>
  <c r="O43" i="19" s="1"/>
  <c r="G42" i="13"/>
  <c r="G42" i="14" s="1"/>
  <c r="G42" i="5" s="1"/>
  <c r="G43" i="17"/>
  <c r="Q42" i="18"/>
  <c r="Q42" i="19" s="1"/>
  <c r="AK42" i="18"/>
  <c r="AK42" i="19" s="1"/>
  <c r="I42" i="18"/>
  <c r="I42" i="19" s="1"/>
  <c r="AC42" i="18"/>
  <c r="AC42" i="19" s="1"/>
  <c r="AM41" i="18"/>
  <c r="AM41" i="19" s="1"/>
  <c r="S41" i="18"/>
  <c r="S41" i="19" s="1"/>
  <c r="K41" i="18"/>
  <c r="K41" i="19" s="1"/>
  <c r="AE41" i="18"/>
  <c r="AE41" i="19" s="1"/>
  <c r="C41" i="17"/>
  <c r="C40" i="13"/>
  <c r="C40" i="14" s="1"/>
  <c r="C40" i="5" s="1"/>
  <c r="M40" i="18"/>
  <c r="M40" i="19" s="1"/>
  <c r="AG40" i="18"/>
  <c r="AG40" i="19" s="1"/>
  <c r="E40" i="17"/>
  <c r="E39" i="13"/>
  <c r="E39" i="14" s="1"/>
  <c r="E39" i="5" s="1"/>
  <c r="AI39" i="18"/>
  <c r="AI39" i="19" s="1"/>
  <c r="O39" i="18"/>
  <c r="O39" i="19" s="1"/>
  <c r="G38" i="13"/>
  <c r="G38" i="14" s="1"/>
  <c r="G38" i="5" s="1"/>
  <c r="G39" i="17"/>
  <c r="Q38" i="18"/>
  <c r="Q38" i="19" s="1"/>
  <c r="AK38" i="18"/>
  <c r="AK38" i="19" s="1"/>
  <c r="AC38" i="18"/>
  <c r="AC38" i="19" s="1"/>
  <c r="I38" i="18"/>
  <c r="I38" i="19" s="1"/>
  <c r="S37" i="18"/>
  <c r="S37" i="19" s="1"/>
  <c r="AM37" i="18"/>
  <c r="AM37" i="19" s="1"/>
  <c r="K37" i="18"/>
  <c r="K37" i="19" s="1"/>
  <c r="AE37" i="18"/>
  <c r="AE37" i="19" s="1"/>
  <c r="C36" i="13"/>
  <c r="C36" i="14" s="1"/>
  <c r="C36" i="5" s="1"/>
  <c r="C37" i="17"/>
  <c r="M36" i="18"/>
  <c r="M36" i="19" s="1"/>
  <c r="AG36" i="18"/>
  <c r="AG36" i="19" s="1"/>
  <c r="E35" i="13"/>
  <c r="E35" i="14" s="1"/>
  <c r="E35" i="5" s="1"/>
  <c r="E36" i="17"/>
  <c r="AI35" i="18"/>
  <c r="AI35" i="19" s="1"/>
  <c r="O35" i="18"/>
  <c r="O35" i="19" s="1"/>
  <c r="G34" i="13"/>
  <c r="G34" i="14" s="1"/>
  <c r="G34" i="5" s="1"/>
  <c r="G35" i="17"/>
  <c r="Q34" i="18"/>
  <c r="Q34" i="19" s="1"/>
  <c r="AK34" i="18"/>
  <c r="AK34" i="19" s="1"/>
  <c r="I34" i="18"/>
  <c r="I34" i="19" s="1"/>
  <c r="AC34" i="18"/>
  <c r="AC34" i="19" s="1"/>
  <c r="S33" i="18"/>
  <c r="S33" i="19" s="1"/>
  <c r="AM33" i="18"/>
  <c r="AM33" i="19" s="1"/>
  <c r="K33" i="18"/>
  <c r="K33" i="19" s="1"/>
  <c r="AE33" i="18"/>
  <c r="AE33" i="19" s="1"/>
  <c r="C32" i="13"/>
  <c r="C32" i="14" s="1"/>
  <c r="C32" i="5" s="1"/>
  <c r="C33" i="17"/>
  <c r="M32" i="18"/>
  <c r="M32" i="19" s="1"/>
  <c r="AG32" i="18"/>
  <c r="AG32" i="19" s="1"/>
  <c r="E31" i="13"/>
  <c r="E31" i="14" s="1"/>
  <c r="E31" i="5" s="1"/>
  <c r="E32" i="17"/>
  <c r="AI31" i="18"/>
  <c r="AI31" i="19" s="1"/>
  <c r="O31" i="18"/>
  <c r="O31" i="19" s="1"/>
  <c r="G31" i="17"/>
  <c r="G30" i="13"/>
  <c r="G30" i="14" s="1"/>
  <c r="G30" i="5" s="1"/>
  <c r="Q30" i="18"/>
  <c r="Q30" i="19" s="1"/>
  <c r="AK30" i="18"/>
  <c r="AK30" i="19" s="1"/>
  <c r="I30" i="18"/>
  <c r="I30" i="19" s="1"/>
  <c r="AC30" i="18"/>
  <c r="AC30" i="19" s="1"/>
  <c r="AM29" i="18"/>
  <c r="AM29" i="19" s="1"/>
  <c r="S29" i="18"/>
  <c r="S29" i="19" s="1"/>
  <c r="AE29" i="18"/>
  <c r="AE29" i="19" s="1"/>
  <c r="K29" i="18"/>
  <c r="K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AI27" i="18"/>
  <c r="AI27" i="19" s="1"/>
  <c r="O27" i="18"/>
  <c r="O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AM25" i="18"/>
  <c r="AM25" i="19" s="1"/>
  <c r="S25" i="18"/>
  <c r="S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4" i="17"/>
  <c r="E23" i="13"/>
  <c r="E23" i="14" s="1"/>
  <c r="E23" i="5" s="1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AC22" i="18"/>
  <c r="AC22" i="19" s="1"/>
  <c r="I22" i="18"/>
  <c r="I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AG20" i="18"/>
  <c r="AG20" i="19" s="1"/>
  <c r="M20" i="18"/>
  <c r="M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Q18" i="18"/>
  <c r="Q18" i="19" s="1"/>
  <c r="AK18" i="18"/>
  <c r="AK18" i="19" s="1"/>
  <c r="I18" i="18"/>
  <c r="I18" i="19" s="1"/>
  <c r="AC18" i="18"/>
  <c r="AC18" i="19" s="1"/>
  <c r="AM17" i="18"/>
  <c r="AM17" i="19" s="1"/>
  <c r="S17" i="18"/>
  <c r="S17" i="19" s="1"/>
  <c r="K17" i="18"/>
  <c r="K17" i="19" s="1"/>
  <c r="AE17" i="18"/>
  <c r="AE17" i="19" s="1"/>
  <c r="C17" i="17"/>
  <c r="C16" i="13"/>
  <c r="C16" i="14" s="1"/>
  <c r="C16" i="5" s="1"/>
  <c r="M16" i="18"/>
  <c r="M16" i="19" s="1"/>
  <c r="AG16" i="18"/>
  <c r="AG16" i="19" s="1"/>
  <c r="E16" i="17"/>
  <c r="E15" i="13"/>
  <c r="E15" i="14" s="1"/>
  <c r="E15" i="5" s="1"/>
  <c r="O15" i="18"/>
  <c r="O15" i="19" s="1"/>
  <c r="AI15" i="18"/>
  <c r="AI15" i="19" s="1"/>
  <c r="G14" i="13"/>
  <c r="G14" i="14" s="1"/>
  <c r="G14" i="5" s="1"/>
  <c r="G15" i="17"/>
  <c r="Q14" i="18"/>
  <c r="Q14" i="19" s="1"/>
  <c r="AK14" i="18"/>
  <c r="AK14" i="19" s="1"/>
  <c r="AC14" i="18"/>
  <c r="AC14" i="19" s="1"/>
  <c r="I14" i="18"/>
  <c r="I14" i="19" s="1"/>
  <c r="S13" i="18"/>
  <c r="S13" i="19" s="1"/>
  <c r="AM13" i="18"/>
  <c r="AM13" i="19" s="1"/>
  <c r="K13" i="18"/>
  <c r="K13" i="19" s="1"/>
  <c r="AE13" i="18"/>
  <c r="AE13" i="19" s="1"/>
  <c r="C12" i="13"/>
  <c r="C12" i="14" s="1"/>
  <c r="C12" i="5" s="1"/>
  <c r="C13" i="17"/>
  <c r="AG12" i="18"/>
  <c r="AG12" i="19" s="1"/>
  <c r="M12" i="18"/>
  <c r="M12" i="19" s="1"/>
  <c r="E12" i="17"/>
  <c r="E11" i="13"/>
  <c r="E11" i="14" s="1"/>
  <c r="E11" i="5" s="1"/>
  <c r="O11" i="18"/>
  <c r="O11" i="19" s="1"/>
  <c r="AI11" i="18"/>
  <c r="AI11" i="19" s="1"/>
  <c r="G10" i="13"/>
  <c r="G10" i="14" s="1"/>
  <c r="G10" i="5" s="1"/>
  <c r="G11" i="17"/>
  <c r="Q10" i="18"/>
  <c r="Q10" i="19" s="1"/>
  <c r="AK10" i="18"/>
  <c r="AK10" i="19" s="1"/>
  <c r="AC10" i="18"/>
  <c r="AC10" i="19" s="1"/>
  <c r="I10" i="18"/>
  <c r="I10" i="19" s="1"/>
  <c r="S9" i="18"/>
  <c r="S9" i="19" s="1"/>
  <c r="AM9" i="18"/>
  <c r="AM9" i="19" s="1"/>
  <c r="K9" i="18"/>
  <c r="K9" i="19" s="1"/>
  <c r="AE9" i="18"/>
  <c r="AE9" i="19" s="1"/>
  <c r="C9" i="17"/>
  <c r="C8" i="13"/>
  <c r="C8" i="14" s="1"/>
  <c r="C8" i="5" s="1"/>
  <c r="AG8" i="18"/>
  <c r="AG8" i="19" s="1"/>
  <c r="M8" i="18"/>
  <c r="M8" i="19" s="1"/>
  <c r="E7" i="13"/>
  <c r="E7" i="14" s="1"/>
  <c r="E7" i="5" s="1"/>
  <c r="E8" i="17"/>
  <c r="AI7" i="18"/>
  <c r="AI7" i="19" s="1"/>
  <c r="O7" i="18"/>
  <c r="O7" i="19" s="1"/>
  <c r="G7" i="17"/>
  <c r="G6" i="13"/>
  <c r="G6" i="14" s="1"/>
  <c r="G6" i="5" s="1"/>
  <c r="Q6" i="18"/>
  <c r="Q6" i="19" s="1"/>
  <c r="AK6" i="18"/>
  <c r="AK6" i="19" s="1"/>
  <c r="I6" i="18"/>
  <c r="I6" i="19" s="1"/>
  <c r="AC6" i="18"/>
  <c r="AC6" i="19" s="1"/>
  <c r="S5" i="18"/>
  <c r="S5" i="19" s="1"/>
  <c r="AM5" i="18"/>
  <c r="AM5" i="19" s="1"/>
  <c r="AE5" i="18"/>
  <c r="AE5" i="19" s="1"/>
  <c r="K5" i="18"/>
  <c r="K5" i="19" s="1"/>
  <c r="C4" i="13"/>
  <c r="C4" i="14" s="1"/>
  <c r="C4" i="5" s="1"/>
  <c r="C5" i="17"/>
  <c r="H129" i="17"/>
  <c r="AJ85" i="18"/>
  <c r="AJ85" i="19" s="1"/>
  <c r="P85" i="18"/>
  <c r="P85" i="19" s="1"/>
  <c r="H4" i="17"/>
  <c r="AI131" i="18"/>
  <c r="AI131" i="19" s="1"/>
  <c r="O131" i="18"/>
  <c r="O131" i="19" s="1"/>
  <c r="I130" i="18"/>
  <c r="I130" i="19" s="1"/>
  <c r="AC130" i="18"/>
  <c r="AC130" i="19" s="1"/>
  <c r="K129" i="18"/>
  <c r="K129" i="19" s="1"/>
  <c r="AE129" i="18"/>
  <c r="AE129" i="19" s="1"/>
  <c r="E128" i="17"/>
  <c r="E127" i="13"/>
  <c r="E127" i="14" s="1"/>
  <c r="E127" i="5" s="1"/>
  <c r="G126" i="13"/>
  <c r="G126" i="14" s="1"/>
  <c r="G126" i="5" s="1"/>
  <c r="G127" i="17"/>
  <c r="AM125" i="18"/>
  <c r="AM125" i="19" s="1"/>
  <c r="S125" i="18"/>
  <c r="S125" i="19" s="1"/>
  <c r="M124" i="18"/>
  <c r="M124" i="19" s="1"/>
  <c r="AG124" i="18"/>
  <c r="AG124" i="19" s="1"/>
  <c r="O123" i="18"/>
  <c r="O123" i="19" s="1"/>
  <c r="AI123" i="18"/>
  <c r="AI123" i="19" s="1"/>
  <c r="AC122" i="18"/>
  <c r="AC122" i="19" s="1"/>
  <c r="I122" i="18"/>
  <c r="I122" i="19" s="1"/>
  <c r="AE121" i="18"/>
  <c r="AE121" i="19" s="1"/>
  <c r="K121" i="18"/>
  <c r="K121" i="19" s="1"/>
  <c r="E120" i="17"/>
  <c r="E119" i="13"/>
  <c r="E119" i="14" s="1"/>
  <c r="E119" i="5" s="1"/>
  <c r="G118" i="13"/>
  <c r="G118" i="14" s="1"/>
  <c r="G118" i="5" s="1"/>
  <c r="G119" i="17"/>
  <c r="AM117" i="18"/>
  <c r="AM117" i="19" s="1"/>
  <c r="S117" i="18"/>
  <c r="S117" i="19" s="1"/>
  <c r="C116" i="13"/>
  <c r="C116" i="14" s="1"/>
  <c r="C116" i="5" s="1"/>
  <c r="C117" i="17"/>
  <c r="O115" i="18"/>
  <c r="O115" i="19" s="1"/>
  <c r="AI115" i="18"/>
  <c r="AI115" i="19" s="1"/>
  <c r="I114" i="18"/>
  <c r="I114" i="19" s="1"/>
  <c r="AC114" i="18"/>
  <c r="AC114" i="19" s="1"/>
  <c r="K113" i="18"/>
  <c r="K113" i="19" s="1"/>
  <c r="AE113" i="18"/>
  <c r="AE113" i="19" s="1"/>
  <c r="E111" i="13"/>
  <c r="E111" i="14" s="1"/>
  <c r="E111" i="5" s="1"/>
  <c r="E112" i="17"/>
  <c r="G110" i="13"/>
  <c r="G110" i="14" s="1"/>
  <c r="G110" i="5" s="1"/>
  <c r="G111" i="17"/>
  <c r="S109" i="18"/>
  <c r="S109" i="19" s="1"/>
  <c r="AM109" i="18"/>
  <c r="AM109" i="19" s="1"/>
  <c r="G103" i="17"/>
  <c r="G102" i="13"/>
  <c r="G102" i="14" s="1"/>
  <c r="G102" i="5" s="1"/>
  <c r="M4" i="18"/>
  <c r="M4" i="19" s="1"/>
  <c r="AG4" i="18"/>
  <c r="AG4" i="19" s="1"/>
  <c r="Q4" i="18"/>
  <c r="Q4" i="19" s="1"/>
  <c r="AK4" i="18"/>
  <c r="AK4" i="19" s="1"/>
  <c r="N131" i="17"/>
  <c r="F130" i="13"/>
  <c r="F130" i="14" s="1"/>
  <c r="F130" i="5" s="1"/>
  <c r="F131" i="17"/>
  <c r="P130" i="18"/>
  <c r="P130" i="19" s="1"/>
  <c r="AJ130" i="18"/>
  <c r="AJ130" i="19" s="1"/>
  <c r="H130" i="17"/>
  <c r="AL129" i="18"/>
  <c r="AL129" i="19" s="1"/>
  <c r="R129" i="18"/>
  <c r="R129" i="19" s="1"/>
  <c r="J129" i="18"/>
  <c r="J129" i="19" s="1"/>
  <c r="AD129" i="18"/>
  <c r="AD129" i="19" s="1"/>
  <c r="B128" i="13"/>
  <c r="B128" i="14" s="1"/>
  <c r="B128" i="5" s="1"/>
  <c r="B129" i="17"/>
  <c r="L128" i="18"/>
  <c r="L128" i="19" s="1"/>
  <c r="AF128" i="18"/>
  <c r="AF128" i="19" s="1"/>
  <c r="D128" i="17"/>
  <c r="D127" i="13"/>
  <c r="D127" i="14" s="1"/>
  <c r="D127" i="5" s="1"/>
  <c r="N127" i="17"/>
  <c r="F127" i="17"/>
  <c r="F126" i="13"/>
  <c r="F126" i="14" s="1"/>
  <c r="F126" i="5" s="1"/>
  <c r="AJ126" i="18"/>
  <c r="AJ126" i="19" s="1"/>
  <c r="P126" i="18"/>
  <c r="P126" i="19" s="1"/>
  <c r="H126" i="17"/>
  <c r="AL125" i="18"/>
  <c r="AL125" i="19" s="1"/>
  <c r="R125" i="18"/>
  <c r="R125" i="19" s="1"/>
  <c r="J125" i="18"/>
  <c r="J125" i="19" s="1"/>
  <c r="AD125" i="18"/>
  <c r="AD125" i="19" s="1"/>
  <c r="B124" i="13"/>
  <c r="B124" i="14" s="1"/>
  <c r="B124" i="5" s="1"/>
  <c r="I124" i="5" s="1"/>
  <c r="B125" i="17"/>
  <c r="L124" i="18"/>
  <c r="L124" i="19" s="1"/>
  <c r="AF124" i="18"/>
  <c r="AF124" i="19" s="1"/>
  <c r="D124" i="17"/>
  <c r="D123" i="13"/>
  <c r="D123" i="14" s="1"/>
  <c r="D123" i="5" s="1"/>
  <c r="N123" i="17"/>
  <c r="F122" i="13"/>
  <c r="F122" i="14" s="1"/>
  <c r="F122" i="5" s="1"/>
  <c r="F123" i="17"/>
  <c r="P122" i="18"/>
  <c r="P122" i="19" s="1"/>
  <c r="AJ122" i="18"/>
  <c r="AJ122" i="19" s="1"/>
  <c r="H122" i="17"/>
  <c r="AL121" i="18"/>
  <c r="AL121" i="19" s="1"/>
  <c r="R121" i="18"/>
  <c r="R121" i="19" s="1"/>
  <c r="J121" i="18"/>
  <c r="J121" i="19" s="1"/>
  <c r="AD121" i="18"/>
  <c r="AD121" i="19" s="1"/>
  <c r="B121" i="17"/>
  <c r="B120" i="13"/>
  <c r="B120" i="14" s="1"/>
  <c r="B120" i="5" s="1"/>
  <c r="L120" i="18"/>
  <c r="L120" i="19" s="1"/>
  <c r="AF120" i="18"/>
  <c r="AF120" i="19" s="1"/>
  <c r="D120" i="17"/>
  <c r="D119" i="13"/>
  <c r="D119" i="14" s="1"/>
  <c r="D119" i="5" s="1"/>
  <c r="N119" i="17"/>
  <c r="F118" i="13"/>
  <c r="F118" i="14" s="1"/>
  <c r="F118" i="5" s="1"/>
  <c r="F119" i="17"/>
  <c r="AJ118" i="18"/>
  <c r="AJ118" i="19" s="1"/>
  <c r="P118" i="18"/>
  <c r="P118" i="19" s="1"/>
  <c r="H118" i="17"/>
  <c r="R117" i="18"/>
  <c r="R117" i="19" s="1"/>
  <c r="AL117" i="18"/>
  <c r="AL117" i="19" s="1"/>
  <c r="J117" i="18"/>
  <c r="J117" i="19" s="1"/>
  <c r="AD117" i="18"/>
  <c r="AD117" i="19" s="1"/>
  <c r="B117" i="17"/>
  <c r="B116" i="13"/>
  <c r="B116" i="14" s="1"/>
  <c r="B116" i="5" s="1"/>
  <c r="AF116" i="18"/>
  <c r="AF116" i="19" s="1"/>
  <c r="L116" i="18"/>
  <c r="L116" i="19" s="1"/>
  <c r="D116" i="17"/>
  <c r="D115" i="13"/>
  <c r="D115" i="14" s="1"/>
  <c r="D115" i="5" s="1"/>
  <c r="N115" i="17"/>
  <c r="F114" i="13"/>
  <c r="F114" i="14" s="1"/>
  <c r="F114" i="5" s="1"/>
  <c r="F115" i="17"/>
  <c r="P114" i="17"/>
  <c r="H114" i="17"/>
  <c r="R113" i="18"/>
  <c r="R113" i="19" s="1"/>
  <c r="AL113" i="18"/>
  <c r="AL113" i="19" s="1"/>
  <c r="AD113" i="18"/>
  <c r="AD113" i="19" s="1"/>
  <c r="J113" i="18"/>
  <c r="J113" i="19" s="1"/>
  <c r="B112" i="13"/>
  <c r="B112" i="14" s="1"/>
  <c r="B112" i="5" s="1"/>
  <c r="B113" i="17"/>
  <c r="AF112" i="18"/>
  <c r="AF112" i="19" s="1"/>
  <c r="L112" i="18"/>
  <c r="L112" i="19" s="1"/>
  <c r="D112" i="17"/>
  <c r="D111" i="13"/>
  <c r="D111" i="14" s="1"/>
  <c r="D111" i="5" s="1"/>
  <c r="N111" i="17"/>
  <c r="F110" i="13"/>
  <c r="F110" i="14" s="1"/>
  <c r="F110" i="5" s="1"/>
  <c r="F111" i="17"/>
  <c r="P110" i="18"/>
  <c r="P110" i="19" s="1"/>
  <c r="AJ110" i="18"/>
  <c r="AJ110" i="19" s="1"/>
  <c r="H110" i="17"/>
  <c r="AL109" i="18"/>
  <c r="AL109" i="19" s="1"/>
  <c r="R109" i="18"/>
  <c r="R109" i="19" s="1"/>
  <c r="J109" i="18"/>
  <c r="J109" i="19" s="1"/>
  <c r="AD109" i="18"/>
  <c r="AD109" i="19" s="1"/>
  <c r="B109" i="17"/>
  <c r="B108" i="13"/>
  <c r="B108" i="14" s="1"/>
  <c r="B108" i="5" s="1"/>
  <c r="I108" i="5" s="1"/>
  <c r="L108" i="18"/>
  <c r="L108" i="19" s="1"/>
  <c r="AF108" i="18"/>
  <c r="AF108" i="19" s="1"/>
  <c r="D108" i="17"/>
  <c r="D107" i="13"/>
  <c r="D107" i="14" s="1"/>
  <c r="D107" i="5" s="1"/>
  <c r="N107" i="17"/>
  <c r="F106" i="13"/>
  <c r="F106" i="14" s="1"/>
  <c r="F106" i="5" s="1"/>
  <c r="F107" i="17"/>
  <c r="P106" i="18"/>
  <c r="P106" i="19" s="1"/>
  <c r="AJ106" i="18"/>
  <c r="AJ106" i="19" s="1"/>
  <c r="AB106" i="18"/>
  <c r="AB106" i="19" s="1"/>
  <c r="H106" i="18"/>
  <c r="H106" i="19" s="1"/>
  <c r="AL105" i="18"/>
  <c r="AL105" i="19" s="1"/>
  <c r="R105" i="18"/>
  <c r="R105" i="19" s="1"/>
  <c r="J105" i="18"/>
  <c r="J105" i="19" s="1"/>
  <c r="AD105" i="18"/>
  <c r="AD105" i="19" s="1"/>
  <c r="B104" i="13"/>
  <c r="B104" i="14" s="1"/>
  <c r="B104" i="5" s="1"/>
  <c r="I104" i="5" s="1"/>
  <c r="B105" i="17"/>
  <c r="AF104" i="18"/>
  <c r="AF104" i="19" s="1"/>
  <c r="L104" i="18"/>
  <c r="L104" i="19" s="1"/>
  <c r="D104" i="17"/>
  <c r="D103" i="13"/>
  <c r="D103" i="14" s="1"/>
  <c r="D103" i="5" s="1"/>
  <c r="N103" i="17"/>
  <c r="F102" i="13"/>
  <c r="F102" i="14" s="1"/>
  <c r="F102" i="5" s="1"/>
  <c r="F103" i="17"/>
  <c r="P102" i="18"/>
  <c r="P102" i="19" s="1"/>
  <c r="AJ102" i="18"/>
  <c r="AJ102" i="19" s="1"/>
  <c r="H102" i="18"/>
  <c r="H102" i="19" s="1"/>
  <c r="AB102" i="18"/>
  <c r="AB102" i="19" s="1"/>
  <c r="R101" i="18"/>
  <c r="R101" i="19" s="1"/>
  <c r="AL101" i="18"/>
  <c r="AL101" i="19" s="1"/>
  <c r="J101" i="18"/>
  <c r="J101" i="19" s="1"/>
  <c r="AD101" i="18"/>
  <c r="AD101" i="19" s="1"/>
  <c r="B101" i="17"/>
  <c r="B100" i="13"/>
  <c r="B100" i="14" s="1"/>
  <c r="B100" i="5" s="1"/>
  <c r="AF100" i="18"/>
  <c r="AF100" i="19" s="1"/>
  <c r="L100" i="18"/>
  <c r="L100" i="19" s="1"/>
  <c r="D99" i="13"/>
  <c r="D99" i="14" s="1"/>
  <c r="D99" i="5" s="1"/>
  <c r="D100" i="17"/>
  <c r="N99" i="17"/>
  <c r="F98" i="13"/>
  <c r="F98" i="14" s="1"/>
  <c r="F98" i="5" s="1"/>
  <c r="F99" i="17"/>
  <c r="P98" i="18"/>
  <c r="P98" i="19" s="1"/>
  <c r="AJ98" i="18"/>
  <c r="AJ98" i="19" s="1"/>
  <c r="H98" i="17"/>
  <c r="R97" i="18"/>
  <c r="R97" i="19" s="1"/>
  <c r="AL97" i="18"/>
  <c r="AL97" i="19" s="1"/>
  <c r="J97" i="18"/>
  <c r="J97" i="19" s="1"/>
  <c r="AD97" i="18"/>
  <c r="AD97" i="19" s="1"/>
  <c r="B96" i="13"/>
  <c r="B96" i="14" s="1"/>
  <c r="B96" i="5" s="1"/>
  <c r="I96" i="5" s="1"/>
  <c r="B97" i="17"/>
  <c r="AF96" i="18"/>
  <c r="AF96" i="19" s="1"/>
  <c r="L96" i="18"/>
  <c r="L96" i="19" s="1"/>
  <c r="D96" i="17"/>
  <c r="D95" i="13"/>
  <c r="D95" i="14" s="1"/>
  <c r="D95" i="5" s="1"/>
  <c r="N95" i="17"/>
  <c r="F94" i="13"/>
  <c r="F94" i="14" s="1"/>
  <c r="F94" i="5" s="1"/>
  <c r="F95" i="17"/>
  <c r="P94" i="18"/>
  <c r="P94" i="19" s="1"/>
  <c r="AJ94" i="18"/>
  <c r="AJ94" i="19" s="1"/>
  <c r="H94" i="17"/>
  <c r="AL93" i="18"/>
  <c r="AL93" i="19" s="1"/>
  <c r="R93" i="18"/>
  <c r="R93" i="19" s="1"/>
  <c r="J93" i="18"/>
  <c r="J93" i="19" s="1"/>
  <c r="AD93" i="18"/>
  <c r="AD93" i="19" s="1"/>
  <c r="B93" i="17"/>
  <c r="B92" i="13"/>
  <c r="B92" i="14" s="1"/>
  <c r="B92" i="5" s="1"/>
  <c r="L92" i="18"/>
  <c r="L92" i="19" s="1"/>
  <c r="AF92" i="18"/>
  <c r="AF92" i="19" s="1"/>
  <c r="D92" i="17"/>
  <c r="D91" i="13"/>
  <c r="D91" i="14" s="1"/>
  <c r="D91" i="5" s="1"/>
  <c r="N91" i="18"/>
  <c r="N91" i="19" s="1"/>
  <c r="AH91" i="18"/>
  <c r="AH91" i="19" s="1"/>
  <c r="F90" i="13"/>
  <c r="F90" i="14" s="1"/>
  <c r="F90" i="5" s="1"/>
  <c r="F91" i="17"/>
  <c r="P90" i="18"/>
  <c r="P90" i="19" s="1"/>
  <c r="AJ90" i="18"/>
  <c r="AJ90" i="19" s="1"/>
  <c r="H90" i="17"/>
  <c r="AL89" i="18"/>
  <c r="AL89" i="19" s="1"/>
  <c r="R89" i="18"/>
  <c r="R89" i="19" s="1"/>
  <c r="J89" i="18"/>
  <c r="J89" i="19" s="1"/>
  <c r="AD89" i="18"/>
  <c r="AD89" i="19" s="1"/>
  <c r="B88" i="13"/>
  <c r="B88" i="14" s="1"/>
  <c r="B88" i="5" s="1"/>
  <c r="I88" i="5" s="1"/>
  <c r="B89" i="17"/>
  <c r="AF88" i="18"/>
  <c r="AF88" i="19" s="1"/>
  <c r="L88" i="18"/>
  <c r="L88" i="19" s="1"/>
  <c r="D88" i="17"/>
  <c r="D87" i="13"/>
  <c r="D87" i="14" s="1"/>
  <c r="D87" i="5" s="1"/>
  <c r="N87" i="17"/>
  <c r="F86" i="13"/>
  <c r="F86" i="14" s="1"/>
  <c r="F86" i="5" s="1"/>
  <c r="F87" i="17"/>
  <c r="AJ86" i="18"/>
  <c r="AJ86" i="19" s="1"/>
  <c r="P86" i="18"/>
  <c r="P86" i="19" s="1"/>
  <c r="H86" i="17"/>
  <c r="AL85" i="18"/>
  <c r="AL85" i="19" s="1"/>
  <c r="R85" i="18"/>
  <c r="R85" i="19" s="1"/>
  <c r="J85" i="18"/>
  <c r="J85" i="19" s="1"/>
  <c r="AD85" i="18"/>
  <c r="AD85" i="19" s="1"/>
  <c r="B85" i="17"/>
  <c r="B84" i="13"/>
  <c r="B84" i="14" s="1"/>
  <c r="B84" i="5" s="1"/>
  <c r="I84" i="5" s="1"/>
  <c r="AF84" i="18"/>
  <c r="AF84" i="19" s="1"/>
  <c r="L84" i="18"/>
  <c r="L84" i="19" s="1"/>
  <c r="D83" i="13"/>
  <c r="D83" i="14" s="1"/>
  <c r="D83" i="5" s="1"/>
  <c r="D84" i="17"/>
  <c r="N83" i="17"/>
  <c r="F82" i="13"/>
  <c r="F82" i="14" s="1"/>
  <c r="F82" i="5" s="1"/>
  <c r="F83" i="17"/>
  <c r="P82" i="18"/>
  <c r="P82" i="19" s="1"/>
  <c r="AJ82" i="18"/>
  <c r="AJ82" i="19" s="1"/>
  <c r="AB82" i="18"/>
  <c r="AB82" i="19" s="1"/>
  <c r="H82" i="18"/>
  <c r="H82" i="19" s="1"/>
  <c r="R81" i="18"/>
  <c r="R81" i="19" s="1"/>
  <c r="AL81" i="18"/>
  <c r="AL81" i="19" s="1"/>
  <c r="J81" i="18"/>
  <c r="J81" i="19" s="1"/>
  <c r="AD81" i="18"/>
  <c r="AD81" i="19" s="1"/>
  <c r="B80" i="13"/>
  <c r="B80" i="14" s="1"/>
  <c r="B80" i="5" s="1"/>
  <c r="B81" i="17"/>
  <c r="L80" i="18"/>
  <c r="L80" i="19" s="1"/>
  <c r="AF80" i="18"/>
  <c r="AF80" i="19" s="1"/>
  <c r="D79" i="13"/>
  <c r="D79" i="14" s="1"/>
  <c r="D79" i="5" s="1"/>
  <c r="D80" i="17"/>
  <c r="N79" i="17"/>
  <c r="F78" i="13"/>
  <c r="F78" i="14" s="1"/>
  <c r="F78" i="5" s="1"/>
  <c r="F79" i="17"/>
  <c r="AJ78" i="18"/>
  <c r="AJ78" i="19" s="1"/>
  <c r="P78" i="18"/>
  <c r="P78" i="19" s="1"/>
  <c r="H78" i="17"/>
  <c r="R77" i="18"/>
  <c r="R77" i="19" s="1"/>
  <c r="AL77" i="18"/>
  <c r="AL77" i="19" s="1"/>
  <c r="J77" i="17"/>
  <c r="B77" i="17"/>
  <c r="B76" i="13"/>
  <c r="B76" i="14" s="1"/>
  <c r="B76" i="5" s="1"/>
  <c r="I76" i="5" s="1"/>
  <c r="L76" i="18"/>
  <c r="L76" i="19" s="1"/>
  <c r="AF76" i="18"/>
  <c r="AF76" i="19" s="1"/>
  <c r="D75" i="13"/>
  <c r="D75" i="14" s="1"/>
  <c r="D75" i="5" s="1"/>
  <c r="D76" i="17"/>
  <c r="N75" i="17"/>
  <c r="F75" i="17"/>
  <c r="F74" i="13"/>
  <c r="F74" i="14" s="1"/>
  <c r="F74" i="5" s="1"/>
  <c r="P74" i="18"/>
  <c r="P74" i="19" s="1"/>
  <c r="AJ74" i="18"/>
  <c r="AJ74" i="19" s="1"/>
  <c r="H74" i="17"/>
  <c r="AL73" i="18"/>
  <c r="AL73" i="19" s="1"/>
  <c r="R73" i="18"/>
  <c r="R73" i="19" s="1"/>
  <c r="J73" i="18"/>
  <c r="J73" i="19" s="1"/>
  <c r="AD73" i="18"/>
  <c r="AD73" i="19" s="1"/>
  <c r="B72" i="13"/>
  <c r="B72" i="14" s="1"/>
  <c r="B72" i="5" s="1"/>
  <c r="I72" i="5" s="1"/>
  <c r="B73" i="17"/>
  <c r="L72" i="18"/>
  <c r="L72" i="19" s="1"/>
  <c r="AF72" i="18"/>
  <c r="AF72" i="19" s="1"/>
  <c r="D72" i="17"/>
  <c r="D71" i="13"/>
  <c r="D71" i="14" s="1"/>
  <c r="D71" i="5" s="1"/>
  <c r="N71" i="17"/>
  <c r="F70" i="13"/>
  <c r="F70" i="14" s="1"/>
  <c r="F70" i="5" s="1"/>
  <c r="F71" i="17"/>
  <c r="P70" i="18"/>
  <c r="P70" i="19" s="1"/>
  <c r="AJ70" i="18"/>
  <c r="AJ70" i="19" s="1"/>
  <c r="AB70" i="18"/>
  <c r="AB70" i="19" s="1"/>
  <c r="H70" i="18"/>
  <c r="H70" i="19" s="1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L68" i="18"/>
  <c r="L68" i="19" s="1"/>
  <c r="AF68" i="18"/>
  <c r="AF68" i="19" s="1"/>
  <c r="D67" i="13"/>
  <c r="D67" i="14" s="1"/>
  <c r="D67" i="5" s="1"/>
  <c r="D68" i="17"/>
  <c r="N67" i="17"/>
  <c r="F66" i="13"/>
  <c r="F66" i="14" s="1"/>
  <c r="F66" i="5" s="1"/>
  <c r="F67" i="17"/>
  <c r="AJ66" i="18"/>
  <c r="AJ66" i="19" s="1"/>
  <c r="P66" i="18"/>
  <c r="P66" i="19" s="1"/>
  <c r="H66" i="17"/>
  <c r="R65" i="18"/>
  <c r="R65" i="19" s="1"/>
  <c r="AL65" i="18"/>
  <c r="AL65" i="19" s="1"/>
  <c r="AD65" i="18"/>
  <c r="AD65" i="19" s="1"/>
  <c r="J65" i="18"/>
  <c r="J65" i="19" s="1"/>
  <c r="B65" i="17"/>
  <c r="B64" i="13"/>
  <c r="B64" i="14" s="1"/>
  <c r="B64" i="5" s="1"/>
  <c r="I64" i="5" s="1"/>
  <c r="AF64" i="18"/>
  <c r="AF64" i="19" s="1"/>
  <c r="L64" i="18"/>
  <c r="L64" i="19" s="1"/>
  <c r="D63" i="13"/>
  <c r="D63" i="14" s="1"/>
  <c r="D63" i="5" s="1"/>
  <c r="D64" i="17"/>
  <c r="N63" i="17"/>
  <c r="F63" i="17"/>
  <c r="F62" i="13"/>
  <c r="F62" i="14" s="1"/>
  <c r="F62" i="5" s="1"/>
  <c r="P62" i="18"/>
  <c r="P62" i="19" s="1"/>
  <c r="AJ62" i="18"/>
  <c r="AJ62" i="19" s="1"/>
  <c r="H62" i="17"/>
  <c r="R61" i="18"/>
  <c r="R61" i="19" s="1"/>
  <c r="AL61" i="18"/>
  <c r="AL61" i="19" s="1"/>
  <c r="AD61" i="18"/>
  <c r="AD61" i="19" s="1"/>
  <c r="J61" i="18"/>
  <c r="J61" i="19" s="1"/>
  <c r="B61" i="17"/>
  <c r="B60" i="13"/>
  <c r="B60" i="14" s="1"/>
  <c r="B60" i="5" s="1"/>
  <c r="L60" i="18"/>
  <c r="L60" i="19" s="1"/>
  <c r="AF60" i="18"/>
  <c r="AF60" i="19" s="1"/>
  <c r="D59" i="13"/>
  <c r="D59" i="14" s="1"/>
  <c r="D59" i="5" s="1"/>
  <c r="D60" i="17"/>
  <c r="N59" i="17"/>
  <c r="F59" i="17"/>
  <c r="F58" i="13"/>
  <c r="F58" i="14" s="1"/>
  <c r="F58" i="5" s="1"/>
  <c r="P58" i="18"/>
  <c r="P58" i="19" s="1"/>
  <c r="AJ58" i="18"/>
  <c r="AJ58" i="19" s="1"/>
  <c r="H58" i="17"/>
  <c r="AL57" i="18"/>
  <c r="AL57" i="19" s="1"/>
  <c r="R57" i="18"/>
  <c r="R57" i="19" s="1"/>
  <c r="J57" i="18"/>
  <c r="J57" i="19" s="1"/>
  <c r="AD57" i="18"/>
  <c r="AD57" i="19" s="1"/>
  <c r="B56" i="13"/>
  <c r="B56" i="14" s="1"/>
  <c r="B56" i="5" s="1"/>
  <c r="B57" i="17"/>
  <c r="L56" i="18"/>
  <c r="L56" i="19" s="1"/>
  <c r="AF56" i="18"/>
  <c r="AF56" i="19" s="1"/>
  <c r="D56" i="17"/>
  <c r="D55" i="13"/>
  <c r="D55" i="14" s="1"/>
  <c r="D55" i="5" s="1"/>
  <c r="N55" i="17"/>
  <c r="F54" i="13"/>
  <c r="F54" i="14" s="1"/>
  <c r="F54" i="5" s="1"/>
  <c r="F55" i="17"/>
  <c r="AJ54" i="18"/>
  <c r="AJ54" i="19" s="1"/>
  <c r="P54" i="18"/>
  <c r="P54" i="19" s="1"/>
  <c r="H54" i="17"/>
  <c r="AL53" i="18"/>
  <c r="AL53" i="19" s="1"/>
  <c r="R53" i="18"/>
  <c r="R53" i="19" s="1"/>
  <c r="J53" i="18"/>
  <c r="J53" i="19" s="1"/>
  <c r="AD53" i="18"/>
  <c r="AD53" i="19" s="1"/>
  <c r="B53" i="17"/>
  <c r="B52" i="13"/>
  <c r="B52" i="14" s="1"/>
  <c r="B52" i="5" s="1"/>
  <c r="L52" i="18"/>
  <c r="L52" i="19" s="1"/>
  <c r="AF52" i="18"/>
  <c r="AF52" i="19" s="1"/>
  <c r="D51" i="13"/>
  <c r="D51" i="14" s="1"/>
  <c r="D51" i="5" s="1"/>
  <c r="D52" i="17"/>
  <c r="N51" i="17"/>
  <c r="F50" i="13"/>
  <c r="F50" i="14" s="1"/>
  <c r="F50" i="5" s="1"/>
  <c r="F51" i="17"/>
  <c r="P50" i="18"/>
  <c r="P50" i="19" s="1"/>
  <c r="AJ50" i="18"/>
  <c r="AJ50" i="19" s="1"/>
  <c r="H50" i="17"/>
  <c r="R49" i="18"/>
  <c r="R49" i="19" s="1"/>
  <c r="AL49" i="18"/>
  <c r="AL49" i="19" s="1"/>
  <c r="J49" i="18"/>
  <c r="J49" i="19" s="1"/>
  <c r="AD49" i="18"/>
  <c r="AD49" i="19" s="1"/>
  <c r="B48" i="13"/>
  <c r="B48" i="14" s="1"/>
  <c r="B48" i="5" s="1"/>
  <c r="I48" i="5" s="1"/>
  <c r="B49" i="17"/>
  <c r="AF48" i="18"/>
  <c r="AF48" i="19" s="1"/>
  <c r="L48" i="18"/>
  <c r="L48" i="19" s="1"/>
  <c r="D48" i="17"/>
  <c r="D47" i="13"/>
  <c r="D47" i="14" s="1"/>
  <c r="D47" i="5" s="1"/>
  <c r="N47" i="17"/>
  <c r="F46" i="13"/>
  <c r="F46" i="14" s="1"/>
  <c r="F46" i="5" s="1"/>
  <c r="F47" i="17"/>
  <c r="AJ46" i="18"/>
  <c r="AJ46" i="19" s="1"/>
  <c r="P46" i="18"/>
  <c r="P46" i="19" s="1"/>
  <c r="H46" i="18"/>
  <c r="H46" i="19" s="1"/>
  <c r="AB46" i="18"/>
  <c r="AB46" i="19" s="1"/>
  <c r="R45" i="18"/>
  <c r="R45" i="19" s="1"/>
  <c r="AL45" i="18"/>
  <c r="AL45" i="19" s="1"/>
  <c r="AD45" i="18"/>
  <c r="AD45" i="19" s="1"/>
  <c r="J45" i="18"/>
  <c r="J45" i="19" s="1"/>
  <c r="B44" i="13"/>
  <c r="B44" i="14" s="1"/>
  <c r="B44" i="5" s="1"/>
  <c r="B45" i="17"/>
  <c r="L44" i="18"/>
  <c r="L44" i="19" s="1"/>
  <c r="AF44" i="18"/>
  <c r="AF44" i="19" s="1"/>
  <c r="D43" i="13"/>
  <c r="D43" i="14" s="1"/>
  <c r="D43" i="5" s="1"/>
  <c r="D44" i="17"/>
  <c r="N43" i="17"/>
  <c r="F43" i="17"/>
  <c r="F42" i="13"/>
  <c r="F42" i="14" s="1"/>
  <c r="F42" i="5" s="1"/>
  <c r="P42" i="18"/>
  <c r="P42" i="19" s="1"/>
  <c r="AJ42" i="18"/>
  <c r="AJ42" i="19" s="1"/>
  <c r="H42" i="17"/>
  <c r="R41" i="18"/>
  <c r="R41" i="19" s="1"/>
  <c r="AL41" i="18"/>
  <c r="AL41" i="19" s="1"/>
  <c r="AD41" i="18"/>
  <c r="AD41" i="19" s="1"/>
  <c r="J41" i="18"/>
  <c r="J41" i="19" s="1"/>
  <c r="B40" i="13"/>
  <c r="B40" i="14" s="1"/>
  <c r="B40" i="5" s="1"/>
  <c r="B41" i="17"/>
  <c r="L40" i="18"/>
  <c r="L40" i="19" s="1"/>
  <c r="AF40" i="18"/>
  <c r="AF40" i="19" s="1"/>
  <c r="D39" i="13"/>
  <c r="D39" i="14" s="1"/>
  <c r="D39" i="5" s="1"/>
  <c r="D40" i="17"/>
  <c r="N39" i="17"/>
  <c r="F38" i="13"/>
  <c r="F38" i="14" s="1"/>
  <c r="F38" i="5" s="1"/>
  <c r="F39" i="17"/>
  <c r="AJ38" i="18"/>
  <c r="AJ38" i="19" s="1"/>
  <c r="P38" i="18"/>
  <c r="P38" i="19" s="1"/>
  <c r="H38" i="17"/>
  <c r="R37" i="18"/>
  <c r="R37" i="19" s="1"/>
  <c r="AL37" i="18"/>
  <c r="AL37" i="19" s="1"/>
  <c r="AD37" i="18"/>
  <c r="AD37" i="19" s="1"/>
  <c r="J37" i="18"/>
  <c r="J37" i="19" s="1"/>
  <c r="B37" i="17"/>
  <c r="B36" i="13"/>
  <c r="B36" i="14" s="1"/>
  <c r="B36" i="5" s="1"/>
  <c r="L36" i="18"/>
  <c r="L36" i="19" s="1"/>
  <c r="AF36" i="18"/>
  <c r="AF36" i="19" s="1"/>
  <c r="D36" i="17"/>
  <c r="D35" i="13"/>
  <c r="D35" i="14" s="1"/>
  <c r="D35" i="5" s="1"/>
  <c r="N35" i="17"/>
  <c r="F34" i="13"/>
  <c r="F34" i="14" s="1"/>
  <c r="F34" i="5" s="1"/>
  <c r="F35" i="17"/>
  <c r="P34" i="17"/>
  <c r="H34" i="17"/>
  <c r="AL33" i="18"/>
  <c r="AL33" i="19" s="1"/>
  <c r="R33" i="18"/>
  <c r="R33" i="19" s="1"/>
  <c r="J33" i="18"/>
  <c r="J33" i="19" s="1"/>
  <c r="AD33" i="18"/>
  <c r="AD33" i="19" s="1"/>
  <c r="B32" i="13"/>
  <c r="B32" i="14" s="1"/>
  <c r="B32" i="5" s="1"/>
  <c r="B33" i="17"/>
  <c r="AF32" i="18"/>
  <c r="AF32" i="19" s="1"/>
  <c r="L32" i="18"/>
  <c r="L32" i="19" s="1"/>
  <c r="D32" i="17"/>
  <c r="D31" i="13"/>
  <c r="D31" i="14" s="1"/>
  <c r="D31" i="5" s="1"/>
  <c r="N31" i="17"/>
  <c r="F30" i="13"/>
  <c r="F30" i="14" s="1"/>
  <c r="F30" i="5" s="1"/>
  <c r="F31" i="17"/>
  <c r="AJ30" i="18"/>
  <c r="AJ30" i="19" s="1"/>
  <c r="P30" i="18"/>
  <c r="P30" i="19" s="1"/>
  <c r="H30" i="17"/>
  <c r="AL29" i="18"/>
  <c r="AL29" i="19" s="1"/>
  <c r="R29" i="18"/>
  <c r="R29" i="19" s="1"/>
  <c r="AD29" i="18"/>
  <c r="AD29" i="19" s="1"/>
  <c r="J29" i="18"/>
  <c r="J29" i="19" s="1"/>
  <c r="B28" i="13"/>
  <c r="B28" i="14" s="1"/>
  <c r="B28" i="5" s="1"/>
  <c r="B29" i="17"/>
  <c r="L28" i="18"/>
  <c r="L28" i="19" s="1"/>
  <c r="AF28" i="18"/>
  <c r="AF28" i="19" s="1"/>
  <c r="D27" i="13"/>
  <c r="D27" i="14" s="1"/>
  <c r="D27" i="5" s="1"/>
  <c r="D28" i="17"/>
  <c r="N27" i="18"/>
  <c r="N27" i="19" s="1"/>
  <c r="AH27" i="18"/>
  <c r="AH27" i="19" s="1"/>
  <c r="F27" i="17"/>
  <c r="F26" i="13"/>
  <c r="F26" i="14" s="1"/>
  <c r="F26" i="5" s="1"/>
  <c r="AJ26" i="18"/>
  <c r="AJ26" i="19" s="1"/>
  <c r="P26" i="18"/>
  <c r="P26" i="19" s="1"/>
  <c r="H26" i="17"/>
  <c r="R25" i="18"/>
  <c r="R25" i="19" s="1"/>
  <c r="AL25" i="18"/>
  <c r="AL25" i="19" s="1"/>
  <c r="AD25" i="18"/>
  <c r="AD25" i="19" s="1"/>
  <c r="J25" i="18"/>
  <c r="J25" i="19" s="1"/>
  <c r="B24" i="13"/>
  <c r="B24" i="14" s="1"/>
  <c r="B24" i="5" s="1"/>
  <c r="I24" i="5" s="1"/>
  <c r="B25" i="17"/>
  <c r="L24" i="18"/>
  <c r="L24" i="19" s="1"/>
  <c r="AF24" i="18"/>
  <c r="AF24" i="19" s="1"/>
  <c r="D24" i="17"/>
  <c r="D23" i="13"/>
  <c r="D23" i="14" s="1"/>
  <c r="D23" i="5" s="1"/>
  <c r="N23" i="17"/>
  <c r="F22" i="13"/>
  <c r="F22" i="14" s="1"/>
  <c r="F22" i="5" s="1"/>
  <c r="F23" i="17"/>
  <c r="AJ22" i="18"/>
  <c r="AJ22" i="19" s="1"/>
  <c r="P22" i="18"/>
  <c r="P22" i="19" s="1"/>
  <c r="H22" i="17"/>
  <c r="AL21" i="18"/>
  <c r="AL21" i="19" s="1"/>
  <c r="R21" i="18"/>
  <c r="R21" i="19" s="1"/>
  <c r="J21" i="18"/>
  <c r="J21" i="19" s="1"/>
  <c r="AD21" i="18"/>
  <c r="AD21" i="19" s="1"/>
  <c r="B20" i="13"/>
  <c r="B20" i="14" s="1"/>
  <c r="B20" i="5" s="1"/>
  <c r="I20" i="5" s="1"/>
  <c r="B21" i="17"/>
  <c r="L20" i="18"/>
  <c r="L20" i="19" s="1"/>
  <c r="AF20" i="18"/>
  <c r="AF20" i="19" s="1"/>
  <c r="D19" i="13"/>
  <c r="D19" i="14" s="1"/>
  <c r="D19" i="5" s="1"/>
  <c r="D20" i="17"/>
  <c r="N19" i="17"/>
  <c r="F18" i="13"/>
  <c r="F18" i="14" s="1"/>
  <c r="F18" i="5" s="1"/>
  <c r="F19" i="17"/>
  <c r="P18" i="18"/>
  <c r="P18" i="19" s="1"/>
  <c r="AJ18" i="18"/>
  <c r="AJ18" i="19" s="1"/>
  <c r="H18" i="17"/>
  <c r="R17" i="18"/>
  <c r="R17" i="19" s="1"/>
  <c r="AL17" i="18"/>
  <c r="AL17" i="19" s="1"/>
  <c r="AD17" i="18"/>
  <c r="AD17" i="19" s="1"/>
  <c r="J17" i="18"/>
  <c r="J17" i="19" s="1"/>
  <c r="B17" i="17"/>
  <c r="B16" i="13"/>
  <c r="B16" i="14" s="1"/>
  <c r="B16" i="5" s="1"/>
  <c r="L16" i="18"/>
  <c r="L16" i="19" s="1"/>
  <c r="AF16" i="18"/>
  <c r="AF16" i="19" s="1"/>
  <c r="D15" i="13"/>
  <c r="D15" i="14" s="1"/>
  <c r="D15" i="5" s="1"/>
  <c r="D16" i="17"/>
  <c r="N15" i="17"/>
  <c r="F14" i="13"/>
  <c r="F14" i="14" s="1"/>
  <c r="F14" i="5" s="1"/>
  <c r="F15" i="17"/>
  <c r="P14" i="18"/>
  <c r="P14" i="19" s="1"/>
  <c r="AJ14" i="18"/>
  <c r="AJ14" i="19" s="1"/>
  <c r="AB14" i="18"/>
  <c r="AB14" i="19" s="1"/>
  <c r="H14" i="18"/>
  <c r="H14" i="19" s="1"/>
  <c r="R13" i="18"/>
  <c r="R13" i="19" s="1"/>
  <c r="AL13" i="18"/>
  <c r="AL13" i="19" s="1"/>
  <c r="J13" i="18"/>
  <c r="J13" i="19" s="1"/>
  <c r="AD13" i="18"/>
  <c r="AD13" i="19" s="1"/>
  <c r="B13" i="17"/>
  <c r="B12" i="13"/>
  <c r="B12" i="14" s="1"/>
  <c r="B12" i="5" s="1"/>
  <c r="AF12" i="18"/>
  <c r="AF12" i="19" s="1"/>
  <c r="L12" i="18"/>
  <c r="L12" i="19" s="1"/>
  <c r="D11" i="13"/>
  <c r="D11" i="14" s="1"/>
  <c r="D11" i="5" s="1"/>
  <c r="D12" i="17"/>
  <c r="N11" i="17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J9" i="18"/>
  <c r="J9" i="19" s="1"/>
  <c r="AD9" i="18"/>
  <c r="AD9" i="19" s="1"/>
  <c r="B8" i="13"/>
  <c r="B8" i="14" s="1"/>
  <c r="B8" i="5" s="1"/>
  <c r="I8" i="5" s="1"/>
  <c r="B9" i="17"/>
  <c r="AF8" i="18"/>
  <c r="AF8" i="19" s="1"/>
  <c r="L8" i="18"/>
  <c r="L8" i="19" s="1"/>
  <c r="D7" i="13"/>
  <c r="D7" i="14" s="1"/>
  <c r="D7" i="5" s="1"/>
  <c r="D8" i="17"/>
  <c r="N7" i="18"/>
  <c r="N7" i="19" s="1"/>
  <c r="AH7" i="18"/>
  <c r="AH7" i="19" s="1"/>
  <c r="F7" i="17"/>
  <c r="F6" i="13"/>
  <c r="F6" i="14" s="1"/>
  <c r="F6" i="5" s="1"/>
  <c r="AJ6" i="18"/>
  <c r="AJ6" i="19" s="1"/>
  <c r="P6" i="18"/>
  <c r="P6" i="19" s="1"/>
  <c r="H6" i="17"/>
  <c r="R5" i="18"/>
  <c r="R5" i="19" s="1"/>
  <c r="AL5" i="18"/>
  <c r="AL5" i="19" s="1"/>
  <c r="AD5" i="18"/>
  <c r="AD5" i="19" s="1"/>
  <c r="J5" i="18"/>
  <c r="J5" i="19" s="1"/>
  <c r="B4" i="13"/>
  <c r="B4" i="14" s="1"/>
  <c r="B4" i="5" s="1"/>
  <c r="B5" i="17"/>
  <c r="P129" i="18"/>
  <c r="P129" i="19" s="1"/>
  <c r="AJ129" i="18"/>
  <c r="AJ129" i="19" s="1"/>
  <c r="AD84" i="18"/>
  <c r="AD84" i="19" s="1"/>
  <c r="J84" i="18"/>
  <c r="J84" i="19" s="1"/>
  <c r="AL4" i="18"/>
  <c r="AL4" i="19" s="1"/>
  <c r="R4" i="18"/>
  <c r="R4" i="19" s="1"/>
  <c r="G130" i="13"/>
  <c r="G130" i="14" s="1"/>
  <c r="G130" i="5" s="1"/>
  <c r="G131" i="17"/>
  <c r="AM129" i="18"/>
  <c r="AM129" i="19" s="1"/>
  <c r="S129" i="18"/>
  <c r="S129" i="19" s="1"/>
  <c r="C128" i="13"/>
  <c r="C128" i="14" s="1"/>
  <c r="C128" i="5" s="1"/>
  <c r="C129" i="17"/>
  <c r="O127" i="18"/>
  <c r="O127" i="19" s="1"/>
  <c r="AI127" i="18"/>
  <c r="AI127" i="19" s="1"/>
  <c r="AC126" i="18"/>
  <c r="AC126" i="19" s="1"/>
  <c r="I126" i="18"/>
  <c r="I126" i="19" s="1"/>
  <c r="AE125" i="18"/>
  <c r="AE125" i="19" s="1"/>
  <c r="K125" i="18"/>
  <c r="K125" i="19" s="1"/>
  <c r="E123" i="13"/>
  <c r="E123" i="14" s="1"/>
  <c r="E123" i="5" s="1"/>
  <c r="E124" i="17"/>
  <c r="G123" i="17"/>
  <c r="G122" i="13"/>
  <c r="G122" i="14" s="1"/>
  <c r="G122" i="5" s="1"/>
  <c r="S121" i="18"/>
  <c r="S121" i="19" s="1"/>
  <c r="AM121" i="18"/>
  <c r="AM121" i="19" s="1"/>
  <c r="M120" i="18"/>
  <c r="M120" i="19" s="1"/>
  <c r="AG120" i="18"/>
  <c r="AG120" i="19" s="1"/>
  <c r="O119" i="18"/>
  <c r="O119" i="19" s="1"/>
  <c r="AI119" i="18"/>
  <c r="AI119" i="19" s="1"/>
  <c r="I118" i="18"/>
  <c r="I118" i="19" s="1"/>
  <c r="AC118" i="18"/>
  <c r="AC118" i="19" s="1"/>
  <c r="K117" i="18"/>
  <c r="K117" i="19" s="1"/>
  <c r="AE117" i="18"/>
  <c r="AE117" i="19" s="1"/>
  <c r="E116" i="17"/>
  <c r="E115" i="13"/>
  <c r="E115" i="14" s="1"/>
  <c r="E115" i="5" s="1"/>
  <c r="G114" i="13"/>
  <c r="G114" i="14" s="1"/>
  <c r="G114" i="5" s="1"/>
  <c r="G115" i="17"/>
  <c r="S113" i="18"/>
  <c r="S113" i="19" s="1"/>
  <c r="AM113" i="18"/>
  <c r="AM113" i="19" s="1"/>
  <c r="C113" i="17"/>
  <c r="C112" i="13"/>
  <c r="C112" i="14" s="1"/>
  <c r="C112" i="5" s="1"/>
  <c r="AI111" i="18"/>
  <c r="AI111" i="19" s="1"/>
  <c r="O111" i="18"/>
  <c r="O111" i="19" s="1"/>
  <c r="AC110" i="18"/>
  <c r="AC110" i="19" s="1"/>
  <c r="I110" i="18"/>
  <c r="I110" i="19" s="1"/>
  <c r="AK102" i="18"/>
  <c r="AK102" i="19" s="1"/>
  <c r="Q102" i="18"/>
  <c r="Q102" i="19" s="1"/>
  <c r="B4" i="17"/>
  <c r="B3" i="13"/>
  <c r="B3" i="14" s="1"/>
  <c r="B3" i="5" s="1"/>
  <c r="I3" i="5" s="1"/>
  <c r="L4" i="18"/>
  <c r="L4" i="19" s="1"/>
  <c r="AF4" i="18"/>
  <c r="AF4" i="19" s="1"/>
  <c r="AJ4" i="18"/>
  <c r="AJ4" i="19" s="1"/>
  <c r="P4" i="18"/>
  <c r="P4" i="19" s="1"/>
  <c r="M131" i="18"/>
  <c r="M131" i="19" s="1"/>
  <c r="AG131" i="18"/>
  <c r="AG131" i="19" s="1"/>
  <c r="E131" i="17"/>
  <c r="E130" i="13"/>
  <c r="E130" i="14" s="1"/>
  <c r="E130" i="5" s="1"/>
  <c r="O130" i="18"/>
  <c r="O130" i="19" s="1"/>
  <c r="AI130" i="18"/>
  <c r="AI130" i="19" s="1"/>
  <c r="G129" i="13"/>
  <c r="G129" i="14" s="1"/>
  <c r="G129" i="5" s="1"/>
  <c r="G130" i="17"/>
  <c r="Q129" i="18"/>
  <c r="Q129" i="19" s="1"/>
  <c r="AK129" i="18"/>
  <c r="AK129" i="19" s="1"/>
  <c r="I129" i="18"/>
  <c r="I129" i="19" s="1"/>
  <c r="AC129" i="18"/>
  <c r="AC129" i="19" s="1"/>
  <c r="S128" i="18"/>
  <c r="S128" i="19" s="1"/>
  <c r="AM128" i="18"/>
  <c r="AM128" i="19" s="1"/>
  <c r="K128" i="17"/>
  <c r="C127" i="13"/>
  <c r="C127" i="14" s="1"/>
  <c r="C127" i="5" s="1"/>
  <c r="C128" i="17"/>
  <c r="AG127" i="18"/>
  <c r="AG127" i="19" s="1"/>
  <c r="M127" i="18"/>
  <c r="M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Q125" i="18"/>
  <c r="Q125" i="19" s="1"/>
  <c r="AK125" i="18"/>
  <c r="AK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4" i="17"/>
  <c r="C123" i="13"/>
  <c r="C123" i="14" s="1"/>
  <c r="C123" i="5" s="1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2" i="17"/>
  <c r="G121" i="13"/>
  <c r="G121" i="14" s="1"/>
  <c r="G121" i="5" s="1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AE120" i="18"/>
  <c r="AE120" i="19" s="1"/>
  <c r="K120" i="18"/>
  <c r="K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AI118" i="18"/>
  <c r="AI118" i="19" s="1"/>
  <c r="O118" i="18"/>
  <c r="O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AM116" i="18"/>
  <c r="AM116" i="19" s="1"/>
  <c r="S116" i="18"/>
  <c r="S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5" i="17"/>
  <c r="E114" i="13"/>
  <c r="E114" i="14" s="1"/>
  <c r="E114" i="5" s="1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AC113" i="18"/>
  <c r="AC113" i="19" s="1"/>
  <c r="I113" i="18"/>
  <c r="I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M111" i="18"/>
  <c r="M111" i="19" s="1"/>
  <c r="AG111" i="18"/>
  <c r="AG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Q109" i="18"/>
  <c r="Q109" i="19" s="1"/>
  <c r="AK109" i="18"/>
  <c r="AK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8" i="17"/>
  <c r="C107" i="13"/>
  <c r="C107" i="14" s="1"/>
  <c r="C107" i="5" s="1"/>
  <c r="M107" i="18"/>
  <c r="M107" i="19" s="1"/>
  <c r="AG107" i="18"/>
  <c r="AG107" i="19" s="1"/>
  <c r="E106" i="13"/>
  <c r="E106" i="14" s="1"/>
  <c r="E106" i="5" s="1"/>
  <c r="E107" i="17"/>
  <c r="AI106" i="18"/>
  <c r="AI106" i="19" s="1"/>
  <c r="O106" i="18"/>
  <c r="O106" i="19" s="1"/>
  <c r="G106" i="17"/>
  <c r="G105" i="13"/>
  <c r="G105" i="14" s="1"/>
  <c r="G105" i="5" s="1"/>
  <c r="Q105" i="18"/>
  <c r="Q105" i="19" s="1"/>
  <c r="AK105" i="18"/>
  <c r="AK105" i="19" s="1"/>
  <c r="I105" i="18"/>
  <c r="I105" i="19" s="1"/>
  <c r="AC105" i="18"/>
  <c r="AC105" i="19" s="1"/>
  <c r="S104" i="18"/>
  <c r="S104" i="19" s="1"/>
  <c r="AM104" i="18"/>
  <c r="AM104" i="19" s="1"/>
  <c r="K104" i="18"/>
  <c r="K104" i="19" s="1"/>
  <c r="AE104" i="18"/>
  <c r="AE104" i="19" s="1"/>
  <c r="C103" i="13"/>
  <c r="C103" i="14" s="1"/>
  <c r="C103" i="5" s="1"/>
  <c r="C104" i="17"/>
  <c r="AG103" i="18"/>
  <c r="AG103" i="19" s="1"/>
  <c r="M103" i="18"/>
  <c r="M103" i="19" s="1"/>
  <c r="E103" i="17"/>
  <c r="E102" i="13"/>
  <c r="E102" i="14" s="1"/>
  <c r="E102" i="5" s="1"/>
  <c r="O102" i="18"/>
  <c r="O102" i="19" s="1"/>
  <c r="AI102" i="18"/>
  <c r="AI102" i="19" s="1"/>
  <c r="G102" i="17"/>
  <c r="G101" i="13"/>
  <c r="G101" i="14" s="1"/>
  <c r="G101" i="5" s="1"/>
  <c r="Q101" i="18"/>
  <c r="Q101" i="19" s="1"/>
  <c r="AK101" i="18"/>
  <c r="AK101" i="19" s="1"/>
  <c r="AC101" i="18"/>
  <c r="AC101" i="19" s="1"/>
  <c r="I101" i="18"/>
  <c r="I101" i="19" s="1"/>
  <c r="S100" i="18"/>
  <c r="S100" i="19" s="1"/>
  <c r="AM100" i="18"/>
  <c r="AM100" i="19" s="1"/>
  <c r="K100" i="18"/>
  <c r="K100" i="19" s="1"/>
  <c r="AE100" i="18"/>
  <c r="AE100" i="19" s="1"/>
  <c r="C99" i="13"/>
  <c r="C99" i="14" s="1"/>
  <c r="C99" i="5" s="1"/>
  <c r="C100" i="17"/>
  <c r="AG99" i="18"/>
  <c r="AG99" i="19" s="1"/>
  <c r="M99" i="18"/>
  <c r="M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Q97" i="18"/>
  <c r="Q97" i="19" s="1"/>
  <c r="AK97" i="18"/>
  <c r="AK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5" i="13"/>
  <c r="C95" i="14" s="1"/>
  <c r="C95" i="5" s="1"/>
  <c r="C96" i="17"/>
  <c r="M95" i="18"/>
  <c r="M95" i="19" s="1"/>
  <c r="AG95" i="18"/>
  <c r="AG95" i="19" s="1"/>
  <c r="E95" i="17"/>
  <c r="E94" i="13"/>
  <c r="E94" i="14" s="1"/>
  <c r="E94" i="5" s="1"/>
  <c r="O94" i="18"/>
  <c r="O94" i="19" s="1"/>
  <c r="AI94" i="18"/>
  <c r="AI94" i="19" s="1"/>
  <c r="G94" i="17"/>
  <c r="G93" i="13"/>
  <c r="G93" i="14" s="1"/>
  <c r="G93" i="5" s="1"/>
  <c r="Q93" i="18"/>
  <c r="Q93" i="19" s="1"/>
  <c r="AK93" i="18"/>
  <c r="AK93" i="19" s="1"/>
  <c r="I93" i="18"/>
  <c r="I93" i="19" s="1"/>
  <c r="AC93" i="18"/>
  <c r="AC93" i="19" s="1"/>
  <c r="AM92" i="18"/>
  <c r="AM92" i="19" s="1"/>
  <c r="S92" i="18"/>
  <c r="S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0" i="13"/>
  <c r="E90" i="14" s="1"/>
  <c r="E90" i="5" s="1"/>
  <c r="E91" i="17"/>
  <c r="O90" i="18"/>
  <c r="O90" i="19" s="1"/>
  <c r="AI90" i="18"/>
  <c r="AI90" i="19" s="1"/>
  <c r="G89" i="13"/>
  <c r="G89" i="14" s="1"/>
  <c r="G89" i="5" s="1"/>
  <c r="G90" i="17"/>
  <c r="Q89" i="18"/>
  <c r="Q89" i="19" s="1"/>
  <c r="AK89" i="18"/>
  <c r="AK89" i="19" s="1"/>
  <c r="I89" i="18"/>
  <c r="I89" i="19" s="1"/>
  <c r="AC89" i="18"/>
  <c r="AC89" i="19" s="1"/>
  <c r="S88" i="18"/>
  <c r="S88" i="19" s="1"/>
  <c r="AM88" i="18"/>
  <c r="AM88" i="19" s="1"/>
  <c r="AE88" i="18"/>
  <c r="AE88" i="19" s="1"/>
  <c r="K88" i="18"/>
  <c r="K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AI86" i="18"/>
  <c r="AI86" i="19" s="1"/>
  <c r="O86" i="18"/>
  <c r="O86" i="19" s="1"/>
  <c r="G85" i="13"/>
  <c r="G85" i="14" s="1"/>
  <c r="G85" i="5" s="1"/>
  <c r="G86" i="17"/>
  <c r="AK85" i="18"/>
  <c r="AK85" i="19" s="1"/>
  <c r="Q85" i="18"/>
  <c r="Q85" i="19" s="1"/>
  <c r="AC85" i="18"/>
  <c r="AC85" i="19" s="1"/>
  <c r="I85" i="18"/>
  <c r="I85" i="19" s="1"/>
  <c r="AM84" i="18"/>
  <c r="AM84" i="19" s="1"/>
  <c r="S84" i="18"/>
  <c r="S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3" i="17"/>
  <c r="E82" i="13"/>
  <c r="E82" i="14" s="1"/>
  <c r="E82" i="5" s="1"/>
  <c r="AI82" i="18"/>
  <c r="AI82" i="19" s="1"/>
  <c r="O82" i="18"/>
  <c r="O82" i="19" s="1"/>
  <c r="G81" i="13"/>
  <c r="G81" i="14" s="1"/>
  <c r="G81" i="5" s="1"/>
  <c r="G82" i="17"/>
  <c r="AK81" i="18"/>
  <c r="AK81" i="19" s="1"/>
  <c r="Q81" i="18"/>
  <c r="Q81" i="19" s="1"/>
  <c r="AC81" i="18"/>
  <c r="AC81" i="19" s="1"/>
  <c r="I81" i="18"/>
  <c r="I81" i="19" s="1"/>
  <c r="S80" i="18"/>
  <c r="S80" i="19" s="1"/>
  <c r="AM80" i="18"/>
  <c r="AM80" i="19" s="1"/>
  <c r="K80" i="18"/>
  <c r="K80" i="19" s="1"/>
  <c r="AE80" i="18"/>
  <c r="AE80" i="19" s="1"/>
  <c r="C80" i="17"/>
  <c r="C79" i="13"/>
  <c r="C79" i="14" s="1"/>
  <c r="C79" i="5" s="1"/>
  <c r="AG79" i="18"/>
  <c r="AG79" i="19" s="1"/>
  <c r="M79" i="18"/>
  <c r="M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Q77" i="18"/>
  <c r="Q77" i="19" s="1"/>
  <c r="AK77" i="18"/>
  <c r="AK77" i="19" s="1"/>
  <c r="I77" i="18"/>
  <c r="I77" i="19" s="1"/>
  <c r="AC77" i="18"/>
  <c r="AC77" i="19" s="1"/>
  <c r="S76" i="18"/>
  <c r="S76" i="19" s="1"/>
  <c r="AM76" i="18"/>
  <c r="AM76" i="19" s="1"/>
  <c r="AE76" i="18"/>
  <c r="AE76" i="19" s="1"/>
  <c r="K76" i="18"/>
  <c r="K76" i="19" s="1"/>
  <c r="C76" i="17"/>
  <c r="C75" i="13"/>
  <c r="C75" i="14" s="1"/>
  <c r="C75" i="5" s="1"/>
  <c r="M75" i="18"/>
  <c r="M75" i="19" s="1"/>
  <c r="AG75" i="18"/>
  <c r="AG75" i="19" s="1"/>
  <c r="E74" i="13"/>
  <c r="E74" i="14" s="1"/>
  <c r="E74" i="5" s="1"/>
  <c r="E75" i="17"/>
  <c r="AI74" i="18"/>
  <c r="AI74" i="19" s="1"/>
  <c r="O74" i="18"/>
  <c r="O74" i="19" s="1"/>
  <c r="G73" i="13"/>
  <c r="G73" i="14" s="1"/>
  <c r="G73" i="5" s="1"/>
  <c r="G74" i="17"/>
  <c r="Q73" i="18"/>
  <c r="Q73" i="19" s="1"/>
  <c r="AK73" i="18"/>
  <c r="AK73" i="19" s="1"/>
  <c r="I73" i="18"/>
  <c r="I73" i="19" s="1"/>
  <c r="AC73" i="18"/>
  <c r="AC73" i="19" s="1"/>
  <c r="S72" i="18"/>
  <c r="S72" i="19" s="1"/>
  <c r="AM72" i="18"/>
  <c r="AM72" i="19" s="1"/>
  <c r="K72" i="18"/>
  <c r="K72" i="19" s="1"/>
  <c r="AE72" i="18"/>
  <c r="AE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AI70" i="18"/>
  <c r="AI70" i="19" s="1"/>
  <c r="O70" i="18"/>
  <c r="O70" i="19" s="1"/>
  <c r="G69" i="13"/>
  <c r="G69" i="14" s="1"/>
  <c r="G69" i="5" s="1"/>
  <c r="G70" i="17"/>
  <c r="Q69" i="18"/>
  <c r="Q69" i="19" s="1"/>
  <c r="AK69" i="18"/>
  <c r="AK69" i="19" s="1"/>
  <c r="AC69" i="18"/>
  <c r="AC69" i="19" s="1"/>
  <c r="I69" i="18"/>
  <c r="I69" i="19" s="1"/>
  <c r="AM68" i="18"/>
  <c r="AM68" i="19" s="1"/>
  <c r="S68" i="18"/>
  <c r="S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7" i="17"/>
  <c r="E66" i="13"/>
  <c r="E66" i="14" s="1"/>
  <c r="E66" i="5" s="1"/>
  <c r="O66" i="18"/>
  <c r="O66" i="19" s="1"/>
  <c r="AI66" i="18"/>
  <c r="AI66" i="19" s="1"/>
  <c r="G66" i="17"/>
  <c r="G65" i="13"/>
  <c r="G65" i="14" s="1"/>
  <c r="G65" i="5" s="1"/>
  <c r="Q65" i="18"/>
  <c r="Q65" i="19" s="1"/>
  <c r="AK65" i="18"/>
  <c r="AK65" i="19" s="1"/>
  <c r="AC65" i="18"/>
  <c r="AC65" i="19" s="1"/>
  <c r="I65" i="18"/>
  <c r="I65" i="19" s="1"/>
  <c r="S64" i="18"/>
  <c r="S64" i="19" s="1"/>
  <c r="AM64" i="18"/>
  <c r="AM64" i="19" s="1"/>
  <c r="K64" i="18"/>
  <c r="K64" i="19" s="1"/>
  <c r="AE64" i="18"/>
  <c r="AE64" i="19" s="1"/>
  <c r="C64" i="17"/>
  <c r="C63" i="13"/>
  <c r="C63" i="14" s="1"/>
  <c r="C63" i="5" s="1"/>
  <c r="AG63" i="18"/>
  <c r="AG63" i="19" s="1"/>
  <c r="M63" i="18"/>
  <c r="M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Q61" i="18"/>
  <c r="Q61" i="19" s="1"/>
  <c r="AK61" i="18"/>
  <c r="AK61" i="19" s="1"/>
  <c r="AC61" i="18"/>
  <c r="AC61" i="19" s="1"/>
  <c r="I61" i="18"/>
  <c r="I61" i="19" s="1"/>
  <c r="S60" i="18"/>
  <c r="S60" i="19" s="1"/>
  <c r="AM60" i="18"/>
  <c r="AM60" i="19" s="1"/>
  <c r="K60" i="18"/>
  <c r="K60" i="19" s="1"/>
  <c r="AE60" i="18"/>
  <c r="AE60" i="19" s="1"/>
  <c r="C60" i="17"/>
  <c r="C59" i="13"/>
  <c r="C59" i="14" s="1"/>
  <c r="C59" i="5" s="1"/>
  <c r="AG59" i="18"/>
  <c r="AG59" i="19" s="1"/>
  <c r="M59" i="18"/>
  <c r="M59" i="19" s="1"/>
  <c r="E59" i="17"/>
  <c r="E58" i="13"/>
  <c r="E58" i="14" s="1"/>
  <c r="E58" i="5" s="1"/>
  <c r="O58" i="18"/>
  <c r="O58" i="19" s="1"/>
  <c r="AI58" i="18"/>
  <c r="AI58" i="19" s="1"/>
  <c r="G58" i="17"/>
  <c r="G57" i="13"/>
  <c r="G57" i="14" s="1"/>
  <c r="G57" i="5" s="1"/>
  <c r="Q57" i="18"/>
  <c r="Q57" i="19" s="1"/>
  <c r="AK57" i="18"/>
  <c r="AK57" i="19" s="1"/>
  <c r="I57" i="18"/>
  <c r="I57" i="19" s="1"/>
  <c r="AC57" i="18"/>
  <c r="AC57" i="19" s="1"/>
  <c r="S56" i="18"/>
  <c r="S56" i="19" s="1"/>
  <c r="AM56" i="18"/>
  <c r="AM56" i="19" s="1"/>
  <c r="AE56" i="18"/>
  <c r="AE56" i="19" s="1"/>
  <c r="K56" i="18"/>
  <c r="K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AI54" i="18"/>
  <c r="AI54" i="19" s="1"/>
  <c r="O54" i="18"/>
  <c r="O54" i="19" s="1"/>
  <c r="G53" i="13"/>
  <c r="G53" i="14" s="1"/>
  <c r="G53" i="5" s="1"/>
  <c r="G54" i="17"/>
  <c r="AK53" i="18"/>
  <c r="AK53" i="19" s="1"/>
  <c r="Q53" i="18"/>
  <c r="Q53" i="19" s="1"/>
  <c r="AC53" i="18"/>
  <c r="AC53" i="19" s="1"/>
  <c r="I53" i="18"/>
  <c r="I53" i="19" s="1"/>
  <c r="AM52" i="18"/>
  <c r="AM52" i="19" s="1"/>
  <c r="S52" i="18"/>
  <c r="S52" i="19" s="1"/>
  <c r="K52" i="18"/>
  <c r="K52" i="19" s="1"/>
  <c r="AE52" i="18"/>
  <c r="AE52" i="19" s="1"/>
  <c r="C51" i="13"/>
  <c r="C51" i="14" s="1"/>
  <c r="C51" i="5" s="1"/>
  <c r="C52" i="17"/>
  <c r="M51" i="18"/>
  <c r="M51" i="19" s="1"/>
  <c r="AG51" i="18"/>
  <c r="AG51" i="19" s="1"/>
  <c r="E50" i="13"/>
  <c r="E50" i="14" s="1"/>
  <c r="E50" i="5" s="1"/>
  <c r="E51" i="17"/>
  <c r="O50" i="18"/>
  <c r="O50" i="19" s="1"/>
  <c r="AI50" i="18"/>
  <c r="AI50" i="19" s="1"/>
  <c r="G50" i="17"/>
  <c r="G49" i="13"/>
  <c r="G49" i="14" s="1"/>
  <c r="G49" i="5" s="1"/>
  <c r="Q49" i="18"/>
  <c r="Q49" i="19" s="1"/>
  <c r="AK49" i="18"/>
  <c r="AK49" i="19" s="1"/>
  <c r="AC49" i="18"/>
  <c r="AC49" i="19" s="1"/>
  <c r="I49" i="18"/>
  <c r="I49" i="19" s="1"/>
  <c r="S48" i="18"/>
  <c r="S48" i="19" s="1"/>
  <c r="AM48" i="18"/>
  <c r="AM48" i="19" s="1"/>
  <c r="K48" i="18"/>
  <c r="K48" i="19" s="1"/>
  <c r="AE48" i="18"/>
  <c r="AE48" i="19" s="1"/>
  <c r="C47" i="13"/>
  <c r="C47" i="14" s="1"/>
  <c r="C47" i="5" s="1"/>
  <c r="C48" i="17"/>
  <c r="AG47" i="18"/>
  <c r="AG47" i="19" s="1"/>
  <c r="M47" i="18"/>
  <c r="M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Q45" i="18"/>
  <c r="Q45" i="19" s="1"/>
  <c r="AK45" i="18"/>
  <c r="AK45" i="19" s="1"/>
  <c r="I45" i="18"/>
  <c r="I45" i="19" s="1"/>
  <c r="AC45" i="18"/>
  <c r="AC45" i="19" s="1"/>
  <c r="S44" i="18"/>
  <c r="S44" i="19" s="1"/>
  <c r="AM44" i="18"/>
  <c r="AM44" i="19" s="1"/>
  <c r="AE44" i="18"/>
  <c r="AE44" i="19" s="1"/>
  <c r="K44" i="18"/>
  <c r="K44" i="19" s="1"/>
  <c r="C44" i="17"/>
  <c r="C43" i="13"/>
  <c r="C43" i="14" s="1"/>
  <c r="C43" i="5" s="1"/>
  <c r="M43" i="18"/>
  <c r="M43" i="19" s="1"/>
  <c r="AG43" i="18"/>
  <c r="AG43" i="19" s="1"/>
  <c r="E43" i="17"/>
  <c r="E42" i="13"/>
  <c r="E42" i="14" s="1"/>
  <c r="E42" i="5" s="1"/>
  <c r="O42" i="18"/>
  <c r="O42" i="19" s="1"/>
  <c r="AI42" i="18"/>
  <c r="AI42" i="19" s="1"/>
  <c r="G41" i="13"/>
  <c r="G41" i="14" s="1"/>
  <c r="G41" i="5" s="1"/>
  <c r="G42" i="17"/>
  <c r="Q41" i="18"/>
  <c r="Q41" i="19" s="1"/>
  <c r="AK41" i="18"/>
  <c r="AK41" i="19" s="1"/>
  <c r="I41" i="18"/>
  <c r="I41" i="19" s="1"/>
  <c r="AC41" i="18"/>
  <c r="AC41" i="19" s="1"/>
  <c r="AM40" i="18"/>
  <c r="AM40" i="19" s="1"/>
  <c r="S40" i="18"/>
  <c r="S40" i="19" s="1"/>
  <c r="AE40" i="18"/>
  <c r="AE40" i="19" s="1"/>
  <c r="K40" i="18"/>
  <c r="K40" i="19" s="1"/>
  <c r="C39" i="13"/>
  <c r="C39" i="14" s="1"/>
  <c r="C39" i="5" s="1"/>
  <c r="C40" i="17"/>
  <c r="M39" i="18"/>
  <c r="M39" i="19" s="1"/>
  <c r="AG39" i="18"/>
  <c r="AG39" i="19" s="1"/>
  <c r="E39" i="17"/>
  <c r="E38" i="13"/>
  <c r="E38" i="14" s="1"/>
  <c r="E38" i="5" s="1"/>
  <c r="O38" i="18"/>
  <c r="O38" i="19" s="1"/>
  <c r="AI38" i="18"/>
  <c r="AI38" i="19" s="1"/>
  <c r="G37" i="13"/>
  <c r="G37" i="14" s="1"/>
  <c r="G37" i="5" s="1"/>
  <c r="G38" i="17"/>
  <c r="Q37" i="18"/>
  <c r="Q37" i="19" s="1"/>
  <c r="AK37" i="18"/>
  <c r="AK37" i="19" s="1"/>
  <c r="AC37" i="18"/>
  <c r="AC37" i="19" s="1"/>
  <c r="I37" i="18"/>
  <c r="I37" i="19" s="1"/>
  <c r="AM36" i="18"/>
  <c r="AM36" i="19" s="1"/>
  <c r="S36" i="18"/>
  <c r="S36" i="19" s="1"/>
  <c r="AE36" i="18"/>
  <c r="AE36" i="19" s="1"/>
  <c r="K36" i="18"/>
  <c r="K36" i="19" s="1"/>
  <c r="C35" i="13"/>
  <c r="C35" i="14" s="1"/>
  <c r="C35" i="5" s="1"/>
  <c r="C36" i="17"/>
  <c r="AG35" i="18"/>
  <c r="AG35" i="19" s="1"/>
  <c r="M35" i="18"/>
  <c r="M35" i="19" s="1"/>
  <c r="E35" i="17"/>
  <c r="E34" i="13"/>
  <c r="E34" i="14" s="1"/>
  <c r="E34" i="5" s="1"/>
  <c r="O34" i="18"/>
  <c r="O34" i="19" s="1"/>
  <c r="AI34" i="18"/>
  <c r="AI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S32" i="18"/>
  <c r="S32" i="19" s="1"/>
  <c r="AM32" i="18"/>
  <c r="AM32" i="19" s="1"/>
  <c r="AE32" i="18"/>
  <c r="AE32" i="19" s="1"/>
  <c r="K32" i="18"/>
  <c r="K32" i="19" s="1"/>
  <c r="C32" i="17"/>
  <c r="C31" i="13"/>
  <c r="C31" i="14" s="1"/>
  <c r="C31" i="5" s="1"/>
  <c r="M31" i="18"/>
  <c r="M31" i="19" s="1"/>
  <c r="AG31" i="18"/>
  <c r="AG31" i="19" s="1"/>
  <c r="E30" i="13"/>
  <c r="E30" i="14" s="1"/>
  <c r="E30" i="5" s="1"/>
  <c r="E31" i="17"/>
  <c r="O30" i="18"/>
  <c r="O30" i="19" s="1"/>
  <c r="AI30" i="18"/>
  <c r="AI30" i="19" s="1"/>
  <c r="G29" i="13"/>
  <c r="G29" i="14" s="1"/>
  <c r="G29" i="5" s="1"/>
  <c r="G30" i="17"/>
  <c r="AK29" i="18"/>
  <c r="AK29" i="19" s="1"/>
  <c r="Q29" i="18"/>
  <c r="Q29" i="19" s="1"/>
  <c r="I29" i="18"/>
  <c r="I29" i="19" s="1"/>
  <c r="AC29" i="18"/>
  <c r="AC29" i="19" s="1"/>
  <c r="S28" i="18"/>
  <c r="S28" i="19" s="1"/>
  <c r="AM28" i="18"/>
  <c r="AM28" i="19" s="1"/>
  <c r="K28" i="18"/>
  <c r="K28" i="19" s="1"/>
  <c r="AE28" i="18"/>
  <c r="AE28" i="19" s="1"/>
  <c r="C28" i="17"/>
  <c r="C27" i="13"/>
  <c r="C27" i="14" s="1"/>
  <c r="C27" i="5" s="1"/>
  <c r="M27" i="18"/>
  <c r="M27" i="19" s="1"/>
  <c r="AG27" i="18"/>
  <c r="AG27" i="19" s="1"/>
  <c r="E27" i="17"/>
  <c r="E26" i="13"/>
  <c r="E26" i="14" s="1"/>
  <c r="E26" i="5" s="1"/>
  <c r="AI26" i="18"/>
  <c r="AI26" i="19" s="1"/>
  <c r="O26" i="18"/>
  <c r="O26" i="19" s="1"/>
  <c r="G25" i="13"/>
  <c r="G25" i="14" s="1"/>
  <c r="G25" i="5" s="1"/>
  <c r="G26" i="17"/>
  <c r="AK25" i="18"/>
  <c r="AK25" i="19" s="1"/>
  <c r="Q25" i="18"/>
  <c r="Q25" i="19" s="1"/>
  <c r="I25" i="18"/>
  <c r="I25" i="19" s="1"/>
  <c r="AC25" i="18"/>
  <c r="AC25" i="19" s="1"/>
  <c r="S24" i="18"/>
  <c r="S24" i="19" s="1"/>
  <c r="AM24" i="18"/>
  <c r="AM24" i="19" s="1"/>
  <c r="AE24" i="18"/>
  <c r="AE24" i="19" s="1"/>
  <c r="K24" i="18"/>
  <c r="K24" i="19" s="1"/>
  <c r="C23" i="13"/>
  <c r="C23" i="14" s="1"/>
  <c r="C23" i="5" s="1"/>
  <c r="C24" i="17"/>
  <c r="M23" i="18"/>
  <c r="M23" i="19" s="1"/>
  <c r="AG23" i="18"/>
  <c r="AG23" i="19" s="1"/>
  <c r="E22" i="13"/>
  <c r="E22" i="14" s="1"/>
  <c r="E22" i="5" s="1"/>
  <c r="E23" i="17"/>
  <c r="O22" i="18"/>
  <c r="O22" i="19" s="1"/>
  <c r="AI22" i="18"/>
  <c r="AI22" i="19" s="1"/>
  <c r="G22" i="17"/>
  <c r="G21" i="13"/>
  <c r="G21" i="14" s="1"/>
  <c r="G21" i="5" s="1"/>
  <c r="AK21" i="18"/>
  <c r="AK21" i="19" s="1"/>
  <c r="Q21" i="18"/>
  <c r="Q21" i="19" s="1"/>
  <c r="I21" i="18"/>
  <c r="I21" i="19" s="1"/>
  <c r="AC21" i="18"/>
  <c r="AC21" i="19" s="1"/>
  <c r="S20" i="18"/>
  <c r="S20" i="19" s="1"/>
  <c r="AM20" i="18"/>
  <c r="AM20" i="19" s="1"/>
  <c r="AE20" i="18"/>
  <c r="AE20" i="19" s="1"/>
  <c r="K20" i="18"/>
  <c r="K20" i="19" s="1"/>
  <c r="C19" i="13"/>
  <c r="C19" i="14" s="1"/>
  <c r="C19" i="5" s="1"/>
  <c r="C20" i="17"/>
  <c r="AG19" i="18"/>
  <c r="AG19" i="19" s="1"/>
  <c r="M19" i="18"/>
  <c r="M19" i="19" s="1"/>
  <c r="E18" i="13"/>
  <c r="E18" i="14" s="1"/>
  <c r="E18" i="5" s="1"/>
  <c r="E19" i="17"/>
  <c r="O18" i="18"/>
  <c r="O18" i="19" s="1"/>
  <c r="AI18" i="18"/>
  <c r="AI18" i="19" s="1"/>
  <c r="G18" i="17"/>
  <c r="G17" i="13"/>
  <c r="G17" i="14" s="1"/>
  <c r="G17" i="5" s="1"/>
  <c r="Q17" i="18"/>
  <c r="Q17" i="19" s="1"/>
  <c r="AK17" i="18"/>
  <c r="AK17" i="19" s="1"/>
  <c r="I17" i="18"/>
  <c r="I17" i="19" s="1"/>
  <c r="AC17" i="18"/>
  <c r="AC17" i="19" s="1"/>
  <c r="S16" i="18"/>
  <c r="S16" i="19" s="1"/>
  <c r="AM16" i="18"/>
  <c r="AM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5" i="17"/>
  <c r="E14" i="13"/>
  <c r="E14" i="14" s="1"/>
  <c r="E14" i="5" s="1"/>
  <c r="O14" i="17"/>
  <c r="G13" i="13"/>
  <c r="G13" i="14" s="1"/>
  <c r="G13" i="5" s="1"/>
  <c r="G14" i="17"/>
  <c r="Q13" i="18"/>
  <c r="Q13" i="19" s="1"/>
  <c r="AK13" i="18"/>
  <c r="AK13" i="19" s="1"/>
  <c r="I13" i="18"/>
  <c r="I13" i="19" s="1"/>
  <c r="AC13" i="18"/>
  <c r="AC13" i="19" s="1"/>
  <c r="S12" i="18"/>
  <c r="S12" i="19" s="1"/>
  <c r="AM12" i="18"/>
  <c r="AM12" i="19" s="1"/>
  <c r="AE12" i="18"/>
  <c r="AE12" i="19" s="1"/>
  <c r="K12" i="18"/>
  <c r="K12" i="19" s="1"/>
  <c r="C11" i="13"/>
  <c r="C11" i="14" s="1"/>
  <c r="C11" i="5" s="1"/>
  <c r="C12" i="17"/>
  <c r="M11" i="18"/>
  <c r="M11" i="19" s="1"/>
  <c r="AG11" i="18"/>
  <c r="AG11" i="19" s="1"/>
  <c r="E10" i="13"/>
  <c r="E10" i="14" s="1"/>
  <c r="E10" i="5" s="1"/>
  <c r="E11" i="17"/>
  <c r="O10" i="18"/>
  <c r="O10" i="19" s="1"/>
  <c r="AI10" i="18"/>
  <c r="AI10" i="19" s="1"/>
  <c r="G10" i="17"/>
  <c r="G9" i="13"/>
  <c r="G9" i="14" s="1"/>
  <c r="G9" i="5" s="1"/>
  <c r="Q9" i="18"/>
  <c r="Q9" i="19" s="1"/>
  <c r="AK9" i="18"/>
  <c r="AK9" i="19" s="1"/>
  <c r="AC9" i="18"/>
  <c r="AC9" i="19" s="1"/>
  <c r="I9" i="18"/>
  <c r="I9" i="19" s="1"/>
  <c r="S8" i="18"/>
  <c r="S8" i="19" s="1"/>
  <c r="AM8" i="18"/>
  <c r="AM8" i="19" s="1"/>
  <c r="K8" i="18"/>
  <c r="K8" i="19" s="1"/>
  <c r="AE8" i="18"/>
  <c r="AE8" i="19" s="1"/>
  <c r="C7" i="13"/>
  <c r="C7" i="14" s="1"/>
  <c r="C7" i="5" s="1"/>
  <c r="C8" i="17"/>
  <c r="M7" i="18"/>
  <c r="M7" i="19" s="1"/>
  <c r="AG7" i="18"/>
  <c r="AG7" i="19" s="1"/>
  <c r="E6" i="13"/>
  <c r="E6" i="14" s="1"/>
  <c r="E6" i="5" s="1"/>
  <c r="E7" i="17"/>
  <c r="O6" i="18"/>
  <c r="O6" i="19" s="1"/>
  <c r="AI6" i="18"/>
  <c r="AI6" i="19" s="1"/>
  <c r="G5" i="13"/>
  <c r="G5" i="14" s="1"/>
  <c r="G5" i="5" s="1"/>
  <c r="G6" i="17"/>
  <c r="Q5" i="18"/>
  <c r="Q5" i="19" s="1"/>
  <c r="AK5" i="18"/>
  <c r="AK5" i="19" s="1"/>
  <c r="I5" i="18"/>
  <c r="I5" i="19" s="1"/>
  <c r="AC5" i="18"/>
  <c r="AC5" i="19" s="1"/>
  <c r="M11" i="21" l="1"/>
  <c r="M11" i="20"/>
  <c r="M11" i="22" s="1"/>
  <c r="O34" i="20"/>
  <c r="O34" i="22" s="1"/>
  <c r="O34" i="21"/>
  <c r="I45" i="21"/>
  <c r="I45" i="20"/>
  <c r="I45" i="22" s="1"/>
  <c r="Q57" i="20"/>
  <c r="Q57" i="21"/>
  <c r="AI82" i="20"/>
  <c r="AI82" i="21"/>
  <c r="I93" i="21"/>
  <c r="I93" i="20"/>
  <c r="G102" i="18"/>
  <c r="G102" i="19" s="1"/>
  <c r="AA102" i="18"/>
  <c r="AA102" i="19" s="1"/>
  <c r="S128" i="21"/>
  <c r="S128" i="20"/>
  <c r="S128" i="22" s="1"/>
  <c r="K125" i="21"/>
  <c r="K125" i="20"/>
  <c r="K125" i="22" s="1"/>
  <c r="D8" i="18"/>
  <c r="D8" i="19" s="1"/>
  <c r="X8" i="18"/>
  <c r="X8" i="19" s="1"/>
  <c r="X32" i="18"/>
  <c r="X32" i="19" s="1"/>
  <c r="D32" i="18"/>
  <c r="D32" i="19" s="1"/>
  <c r="H82" i="20"/>
  <c r="H82" i="21"/>
  <c r="L92" i="20"/>
  <c r="L92" i="21"/>
  <c r="AB106" i="21"/>
  <c r="AB106" i="20"/>
  <c r="Z115" i="18"/>
  <c r="Z115" i="19" s="1"/>
  <c r="F115" i="18"/>
  <c r="F115" i="19" s="1"/>
  <c r="D120" i="18"/>
  <c r="D120" i="19" s="1"/>
  <c r="X120" i="18"/>
  <c r="X120" i="19" s="1"/>
  <c r="Q4" i="21"/>
  <c r="Q4" i="20"/>
  <c r="Q4" i="22" s="1"/>
  <c r="AJ85" i="20"/>
  <c r="AR85" i="22" s="1"/>
  <c r="P85" i="28" s="1"/>
  <c r="R85" i="23" s="1"/>
  <c r="AJ85" i="21"/>
  <c r="Q14" i="21"/>
  <c r="Q14" i="20"/>
  <c r="Q14" i="22" s="1"/>
  <c r="K41" i="21"/>
  <c r="K41" i="20"/>
  <c r="K41" i="22" s="1"/>
  <c r="AG48" i="21"/>
  <c r="AG48" i="20"/>
  <c r="AO48" i="22" s="1"/>
  <c r="M48" i="28" s="1"/>
  <c r="O48" i="23" s="1"/>
  <c r="E52" i="18"/>
  <c r="E52" i="19" s="1"/>
  <c r="Y52" i="18"/>
  <c r="Y52" i="19" s="1"/>
  <c r="AM69" i="21"/>
  <c r="AM69" i="20"/>
  <c r="AU69" i="22" s="1"/>
  <c r="S69" i="28" s="1"/>
  <c r="U69" i="23" s="1"/>
  <c r="K73" i="21"/>
  <c r="K73" i="20"/>
  <c r="K73" i="22" s="1"/>
  <c r="M96" i="20"/>
  <c r="M96" i="21"/>
  <c r="M104" i="20"/>
  <c r="M104" i="22" s="1"/>
  <c r="M104" i="21"/>
  <c r="E108" i="18"/>
  <c r="E108" i="19" s="1"/>
  <c r="Y108" i="18"/>
  <c r="Y108" i="19" s="1"/>
  <c r="AJ11" i="21"/>
  <c r="AJ11" i="20"/>
  <c r="AR11" i="22" s="1"/>
  <c r="P11" i="28" s="1"/>
  <c r="R11" i="23" s="1"/>
  <c r="B22" i="18"/>
  <c r="B22" i="19" s="1"/>
  <c r="V22" i="18"/>
  <c r="V22" i="19" s="1"/>
  <c r="AL26" i="20"/>
  <c r="AT26" i="22" s="1"/>
  <c r="R26" i="28" s="1"/>
  <c r="T26" i="23" s="1"/>
  <c r="AL26" i="21"/>
  <c r="F32" i="18"/>
  <c r="F32" i="19" s="1"/>
  <c r="Z32" i="18"/>
  <c r="Z32" i="19" s="1"/>
  <c r="R38" i="20"/>
  <c r="R38" i="21"/>
  <c r="F44" i="18"/>
  <c r="F44" i="19" s="1"/>
  <c r="Z44" i="18"/>
  <c r="Z44" i="19" s="1"/>
  <c r="AL50" i="21"/>
  <c r="AL50" i="20"/>
  <c r="AF57" i="20"/>
  <c r="AF57" i="21"/>
  <c r="R70" i="21"/>
  <c r="R70" i="20"/>
  <c r="R70" i="22" s="1"/>
  <c r="Z76" i="18"/>
  <c r="Z76" i="19" s="1"/>
  <c r="F76" i="18"/>
  <c r="F76" i="19" s="1"/>
  <c r="H79" i="18"/>
  <c r="H79" i="19" s="1"/>
  <c r="AB79" i="18"/>
  <c r="AB79" i="19" s="1"/>
  <c r="F96" i="18"/>
  <c r="F96" i="19" s="1"/>
  <c r="Z96" i="18"/>
  <c r="Z96" i="19" s="1"/>
  <c r="L101" i="21"/>
  <c r="L101" i="20"/>
  <c r="L101" i="22" s="1"/>
  <c r="AD106" i="21"/>
  <c r="AD106" i="20"/>
  <c r="AL106" i="22" s="1"/>
  <c r="J106" i="28" s="1"/>
  <c r="L106" i="23" s="1"/>
  <c r="AJ111" i="21"/>
  <c r="AJ111" i="20"/>
  <c r="Z120" i="18"/>
  <c r="Z120" i="19" s="1"/>
  <c r="F120" i="18"/>
  <c r="F120" i="19" s="1"/>
  <c r="AL126" i="21"/>
  <c r="AL126" i="20"/>
  <c r="AT126" i="22" s="1"/>
  <c r="R126" i="28" s="1"/>
  <c r="T126" i="23" s="1"/>
  <c r="S4" i="21"/>
  <c r="S4" i="20"/>
  <c r="S4" i="22" s="1"/>
  <c r="J72" i="21"/>
  <c r="J72" i="20"/>
  <c r="X99" i="18"/>
  <c r="X99" i="19" s="1"/>
  <c r="D99" i="18"/>
  <c r="D99" i="19" s="1"/>
  <c r="R124" i="21"/>
  <c r="R124" i="20"/>
  <c r="R124" i="22" s="1"/>
  <c r="K6" i="20"/>
  <c r="K6" i="21"/>
  <c r="M13" i="20"/>
  <c r="M13" i="22" s="1"/>
  <c r="M13" i="21"/>
  <c r="O20" i="20"/>
  <c r="O20" i="21"/>
  <c r="Q27" i="20"/>
  <c r="Q27" i="21"/>
  <c r="S34" i="20"/>
  <c r="S34" i="21"/>
  <c r="I47" i="20"/>
  <c r="I47" i="22" s="1"/>
  <c r="I47" i="21"/>
  <c r="K54" i="20"/>
  <c r="K54" i="21"/>
  <c r="AG61" i="21"/>
  <c r="AG61" i="20"/>
  <c r="AO61" i="22" s="1"/>
  <c r="M61" i="28" s="1"/>
  <c r="O61" i="23" s="1"/>
  <c r="E65" i="18"/>
  <c r="E65" i="19" s="1"/>
  <c r="Y65" i="18"/>
  <c r="Y65" i="19" s="1"/>
  <c r="G72" i="18"/>
  <c r="G72" i="19" s="1"/>
  <c r="AA72" i="18"/>
  <c r="AA72" i="19" s="1"/>
  <c r="AK75" i="21"/>
  <c r="AK75" i="20"/>
  <c r="AS75" i="22" s="1"/>
  <c r="Q75" i="28" s="1"/>
  <c r="S75" i="23" s="1"/>
  <c r="AM82" i="20"/>
  <c r="AM82" i="21"/>
  <c r="G88" i="18"/>
  <c r="G88" i="19" s="1"/>
  <c r="AA88" i="18"/>
  <c r="AA88" i="19" s="1"/>
  <c r="I95" i="20"/>
  <c r="I95" i="22" s="1"/>
  <c r="I95" i="21"/>
  <c r="AE102" i="20"/>
  <c r="AE102" i="21"/>
  <c r="Q107" i="21"/>
  <c r="Q107" i="20"/>
  <c r="Q107" i="22" s="1"/>
  <c r="AM114" i="21"/>
  <c r="AM114" i="20"/>
  <c r="AU114" i="22" s="1"/>
  <c r="S114" i="28" s="1"/>
  <c r="U114" i="23" s="1"/>
  <c r="G120" i="18"/>
  <c r="G120" i="19" s="1"/>
  <c r="AA120" i="18"/>
  <c r="AA120" i="19" s="1"/>
  <c r="M125" i="21"/>
  <c r="M125" i="20"/>
  <c r="M125" i="22" s="1"/>
  <c r="L11" i="21"/>
  <c r="L11" i="20"/>
  <c r="L11" i="22" s="1"/>
  <c r="AF39" i="20"/>
  <c r="AF39" i="21"/>
  <c r="F66" i="18"/>
  <c r="F66" i="19" s="1"/>
  <c r="Z66" i="18"/>
  <c r="Z66" i="19" s="1"/>
  <c r="J80" i="20"/>
  <c r="J80" i="21"/>
  <c r="AJ101" i="21"/>
  <c r="AJ101" i="20"/>
  <c r="AR101" i="22" s="1"/>
  <c r="P101" i="28" s="1"/>
  <c r="R101" i="23" s="1"/>
  <c r="L6" i="20"/>
  <c r="L6" i="21"/>
  <c r="AB20" i="18"/>
  <c r="AB20" i="19" s="1"/>
  <c r="H20" i="18"/>
  <c r="H20" i="19" s="1"/>
  <c r="AH25" i="18"/>
  <c r="AH25" i="19" s="1"/>
  <c r="N25" i="18"/>
  <c r="N25" i="19" s="1"/>
  <c r="J39" i="20"/>
  <c r="J39" i="21"/>
  <c r="AF46" i="20"/>
  <c r="AF46" i="21"/>
  <c r="N49" i="18"/>
  <c r="N49" i="19" s="1"/>
  <c r="AH49" i="18"/>
  <c r="AH49" i="19" s="1"/>
  <c r="AJ56" i="20"/>
  <c r="AJ56" i="21"/>
  <c r="J63" i="20"/>
  <c r="J63" i="21"/>
  <c r="L70" i="21"/>
  <c r="L70" i="20"/>
  <c r="L70" i="22" s="1"/>
  <c r="AH73" i="18"/>
  <c r="AH73" i="19" s="1"/>
  <c r="N73" i="18"/>
  <c r="N73" i="19" s="1"/>
  <c r="H80" i="18"/>
  <c r="H80" i="19" s="1"/>
  <c r="AB80" i="18"/>
  <c r="AB80" i="19" s="1"/>
  <c r="N85" i="20"/>
  <c r="N85" i="21"/>
  <c r="AD99" i="21"/>
  <c r="AD99" i="20"/>
  <c r="AL99" i="22" s="1"/>
  <c r="J99" i="28" s="1"/>
  <c r="L99" i="23" s="1"/>
  <c r="R107" i="20"/>
  <c r="R107" i="22" s="1"/>
  <c r="R107" i="21"/>
  <c r="L114" i="20"/>
  <c r="L114" i="21"/>
  <c r="D118" i="18"/>
  <c r="D118" i="19" s="1"/>
  <c r="X118" i="18"/>
  <c r="X118" i="19" s="1"/>
  <c r="AD119" i="21"/>
  <c r="AD119" i="20"/>
  <c r="AL119" i="22" s="1"/>
  <c r="J119" i="28" s="1"/>
  <c r="L119" i="23" s="1"/>
  <c r="AB128" i="21"/>
  <c r="AB128" i="20"/>
  <c r="AL12" i="21"/>
  <c r="AL12" i="20"/>
  <c r="AT12" i="22" s="1"/>
  <c r="R12" i="28" s="1"/>
  <c r="T12" i="23" s="1"/>
  <c r="L67" i="20"/>
  <c r="L67" i="21"/>
  <c r="AL96" i="21"/>
  <c r="AL96" i="20"/>
  <c r="AT96" i="22" s="1"/>
  <c r="R96" i="28" s="1"/>
  <c r="T96" i="23" s="1"/>
  <c r="F110" i="18"/>
  <c r="F110" i="19" s="1"/>
  <c r="Z110" i="18"/>
  <c r="Z110" i="19" s="1"/>
  <c r="G5" i="18"/>
  <c r="G5" i="19" s="1"/>
  <c r="AA5" i="18"/>
  <c r="AA5" i="19" s="1"/>
  <c r="AC12" i="20"/>
  <c r="AC12" i="21"/>
  <c r="AM15" i="21"/>
  <c r="AM15" i="20"/>
  <c r="AU15" i="22" s="1"/>
  <c r="S15" i="28" s="1"/>
  <c r="U15" i="23" s="1"/>
  <c r="G21" i="18"/>
  <c r="G21" i="19" s="1"/>
  <c r="AA21" i="18"/>
  <c r="AA21" i="19" s="1"/>
  <c r="AC28" i="20"/>
  <c r="AC28" i="21"/>
  <c r="O33" i="21"/>
  <c r="O33" i="20"/>
  <c r="O33" i="22" s="1"/>
  <c r="AG42" i="20"/>
  <c r="AG42" i="21"/>
  <c r="O49" i="20"/>
  <c r="O49" i="22" s="1"/>
  <c r="O49" i="21"/>
  <c r="AA53" i="18"/>
  <c r="AA53" i="19" s="1"/>
  <c r="G53" i="18"/>
  <c r="G53" i="19" s="1"/>
  <c r="S63" i="21"/>
  <c r="S63" i="20"/>
  <c r="S63" i="22" s="1"/>
  <c r="K83" i="21"/>
  <c r="K83" i="20"/>
  <c r="K83" i="22" s="1"/>
  <c r="AG90" i="21"/>
  <c r="AG90" i="20"/>
  <c r="S95" i="20"/>
  <c r="S95" i="21"/>
  <c r="C103" i="18"/>
  <c r="C103" i="19" s="1"/>
  <c r="W103" i="18"/>
  <c r="W103" i="19" s="1"/>
  <c r="M106" i="21"/>
  <c r="M106" i="20"/>
  <c r="M106" i="22" s="1"/>
  <c r="M122" i="20"/>
  <c r="M122" i="22" s="1"/>
  <c r="M122" i="21"/>
  <c r="AI129" i="21"/>
  <c r="AI129" i="20"/>
  <c r="AQ129" i="22" s="1"/>
  <c r="O129" i="28" s="1"/>
  <c r="Q129" i="23" s="1"/>
  <c r="AD12" i="21"/>
  <c r="AD12" i="20"/>
  <c r="AL12" i="22" s="1"/>
  <c r="J12" i="28" s="1"/>
  <c r="L12" i="23" s="1"/>
  <c r="P45" i="21"/>
  <c r="P45" i="20"/>
  <c r="P45" i="22" s="1"/>
  <c r="H53" i="18"/>
  <c r="H53" i="19" s="1"/>
  <c r="AB53" i="18"/>
  <c r="AB53" i="19" s="1"/>
  <c r="AF79" i="21"/>
  <c r="AF79" i="20"/>
  <c r="AN79" i="22" s="1"/>
  <c r="L79" i="28" s="1"/>
  <c r="N79" i="23" s="1"/>
  <c r="AI6" i="21"/>
  <c r="AI6" i="20"/>
  <c r="AQ6" i="22" s="1"/>
  <c r="O6" i="28" s="1"/>
  <c r="Q6" i="23" s="1"/>
  <c r="AE8" i="21"/>
  <c r="AE8" i="20"/>
  <c r="AM8" i="22" s="1"/>
  <c r="K8" i="28" s="1"/>
  <c r="M8" i="23" s="1"/>
  <c r="W12" i="18"/>
  <c r="W12" i="19" s="1"/>
  <c r="C12" i="18"/>
  <c r="C12" i="19" s="1"/>
  <c r="AK13" i="20"/>
  <c r="AK13" i="21"/>
  <c r="M15" i="21"/>
  <c r="M15" i="20"/>
  <c r="M15" i="22" s="1"/>
  <c r="AC17" i="20"/>
  <c r="AC17" i="21"/>
  <c r="E19" i="18"/>
  <c r="E19" i="19" s="1"/>
  <c r="Y19" i="18"/>
  <c r="Y19" i="19" s="1"/>
  <c r="AM20" i="20"/>
  <c r="AM20" i="21"/>
  <c r="AI22" i="21"/>
  <c r="AI22" i="20"/>
  <c r="AQ22" i="22" s="1"/>
  <c r="O22" i="28" s="1"/>
  <c r="Q22" i="23" s="1"/>
  <c r="K24" i="20"/>
  <c r="K24" i="21"/>
  <c r="G26" i="18"/>
  <c r="G26" i="19" s="1"/>
  <c r="AA26" i="18"/>
  <c r="AA26" i="19" s="1"/>
  <c r="Q29" i="21"/>
  <c r="Q29" i="20"/>
  <c r="Q29" i="22" s="1"/>
  <c r="AG31" i="21"/>
  <c r="AG31" i="20"/>
  <c r="AO31" i="22" s="1"/>
  <c r="M31" i="28" s="1"/>
  <c r="O31" i="23" s="1"/>
  <c r="AC33" i="21"/>
  <c r="AC33" i="20"/>
  <c r="AK33" i="22" s="1"/>
  <c r="I33" i="28" s="1"/>
  <c r="K33" i="23" s="1"/>
  <c r="S36" i="21"/>
  <c r="S36" i="20"/>
  <c r="AI38" i="21"/>
  <c r="AI38" i="20"/>
  <c r="AQ38" i="22" s="1"/>
  <c r="O38" i="28" s="1"/>
  <c r="Q38" i="23" s="1"/>
  <c r="K40" i="20"/>
  <c r="K40" i="21"/>
  <c r="AA42" i="18"/>
  <c r="AA42" i="19" s="1"/>
  <c r="G42" i="18"/>
  <c r="G42" i="19" s="1"/>
  <c r="AK45" i="21"/>
  <c r="AK45" i="20"/>
  <c r="M47" i="21"/>
  <c r="M47" i="20"/>
  <c r="M47" i="22" s="1"/>
  <c r="I49" i="21"/>
  <c r="I49" i="20"/>
  <c r="I49" i="22" s="1"/>
  <c r="Y51" i="18"/>
  <c r="Y51" i="19" s="1"/>
  <c r="E51" i="18"/>
  <c r="E51" i="19" s="1"/>
  <c r="S52" i="21"/>
  <c r="S52" i="20"/>
  <c r="O54" i="21"/>
  <c r="O54" i="20"/>
  <c r="O54" i="22" s="1"/>
  <c r="K56" i="21"/>
  <c r="K56" i="20"/>
  <c r="K56" i="22" s="1"/>
  <c r="AK61" i="20"/>
  <c r="AK61" i="21"/>
  <c r="M63" i="21"/>
  <c r="M63" i="20"/>
  <c r="I65" i="20"/>
  <c r="I65" i="21"/>
  <c r="S68" i="20"/>
  <c r="S68" i="21"/>
  <c r="O70" i="20"/>
  <c r="O70" i="21"/>
  <c r="AE72" i="21"/>
  <c r="AE72" i="20"/>
  <c r="G74" i="18"/>
  <c r="G74" i="19" s="1"/>
  <c r="AA74" i="18"/>
  <c r="AA74" i="19" s="1"/>
  <c r="AK77" i="21"/>
  <c r="AK77" i="20"/>
  <c r="AS77" i="22" s="1"/>
  <c r="Q77" i="28" s="1"/>
  <c r="S77" i="23" s="1"/>
  <c r="M79" i="20"/>
  <c r="M79" i="21"/>
  <c r="I81" i="20"/>
  <c r="I81" i="22" s="1"/>
  <c r="I81" i="21"/>
  <c r="S84" i="20"/>
  <c r="S84" i="21"/>
  <c r="O86" i="21"/>
  <c r="O86" i="20"/>
  <c r="O86" i="22" s="1"/>
  <c r="K88" i="21"/>
  <c r="K88" i="20"/>
  <c r="K88" i="22" s="1"/>
  <c r="AA90" i="18"/>
  <c r="AA90" i="19" s="1"/>
  <c r="G90" i="18"/>
  <c r="G90" i="19" s="1"/>
  <c r="C92" i="18"/>
  <c r="C92" i="19" s="1"/>
  <c r="W92" i="18"/>
  <c r="W92" i="19" s="1"/>
  <c r="AK93" i="21"/>
  <c r="AK93" i="20"/>
  <c r="AS93" i="22" s="1"/>
  <c r="Q93" i="28" s="1"/>
  <c r="S93" i="23" s="1"/>
  <c r="AG95" i="20"/>
  <c r="AG95" i="21"/>
  <c r="AC97" i="21"/>
  <c r="AC97" i="20"/>
  <c r="Y99" i="18"/>
  <c r="Y99" i="19" s="1"/>
  <c r="E99" i="18"/>
  <c r="E99" i="19" s="1"/>
  <c r="AM100" i="21"/>
  <c r="AM100" i="20"/>
  <c r="AU100" i="22" s="1"/>
  <c r="S100" i="28" s="1"/>
  <c r="U100" i="23" s="1"/>
  <c r="AI102" i="20"/>
  <c r="AI102" i="21"/>
  <c r="AE104" i="21"/>
  <c r="AE104" i="20"/>
  <c r="AK109" i="21"/>
  <c r="AK109" i="20"/>
  <c r="AS109" i="22" s="1"/>
  <c r="Q109" i="28" s="1"/>
  <c r="S109" i="23" s="1"/>
  <c r="AG111" i="20"/>
  <c r="AG111" i="21"/>
  <c r="I113" i="21"/>
  <c r="I113" i="20"/>
  <c r="I113" i="22" s="1"/>
  <c r="S116" i="20"/>
  <c r="S116" i="22" s="1"/>
  <c r="S116" i="21"/>
  <c r="O118" i="20"/>
  <c r="O118" i="21"/>
  <c r="K120" i="21"/>
  <c r="K120" i="20"/>
  <c r="K120" i="22" s="1"/>
  <c r="AK125" i="20"/>
  <c r="AK125" i="21"/>
  <c r="M127" i="21"/>
  <c r="M127" i="20"/>
  <c r="AC129" i="21"/>
  <c r="AC129" i="20"/>
  <c r="AK129" i="22" s="1"/>
  <c r="I129" i="28" s="1"/>
  <c r="K129" i="23" s="1"/>
  <c r="AI111" i="21"/>
  <c r="AI111" i="20"/>
  <c r="AQ111" i="22" s="1"/>
  <c r="O111" i="28" s="1"/>
  <c r="Q111" i="23" s="1"/>
  <c r="E116" i="18"/>
  <c r="E116" i="19" s="1"/>
  <c r="Y116" i="18"/>
  <c r="Y116" i="19" s="1"/>
  <c r="M120" i="21"/>
  <c r="M120" i="20"/>
  <c r="AE125" i="21"/>
  <c r="AE125" i="20"/>
  <c r="AM125" i="22" s="1"/>
  <c r="K125" i="28" s="1"/>
  <c r="M125" i="23" s="1"/>
  <c r="AM129" i="21"/>
  <c r="AM129" i="20"/>
  <c r="AU129" i="22" s="1"/>
  <c r="S129" i="28" s="1"/>
  <c r="U129" i="23" s="1"/>
  <c r="P129" i="21"/>
  <c r="P129" i="20"/>
  <c r="P129" i="22" s="1"/>
  <c r="H6" i="18"/>
  <c r="H6" i="19" s="1"/>
  <c r="AB6" i="18"/>
  <c r="AB6" i="19" s="1"/>
  <c r="R9" i="20"/>
  <c r="R9" i="21"/>
  <c r="N11" i="18"/>
  <c r="N11" i="19" s="1"/>
  <c r="AH11" i="18"/>
  <c r="AH11" i="19" s="1"/>
  <c r="J13" i="21"/>
  <c r="J13" i="20"/>
  <c r="J13" i="22" s="1"/>
  <c r="I16" i="5"/>
  <c r="AJ18" i="21"/>
  <c r="AJ18" i="20"/>
  <c r="AR18" i="22" s="1"/>
  <c r="P18" i="28" s="1"/>
  <c r="R18" i="23" s="1"/>
  <c r="AF20" i="21"/>
  <c r="AF20" i="20"/>
  <c r="AL21" i="21"/>
  <c r="AL21" i="20"/>
  <c r="AH23" i="18"/>
  <c r="AH23" i="19" s="1"/>
  <c r="N23" i="18"/>
  <c r="N23" i="19" s="1"/>
  <c r="AD25" i="21"/>
  <c r="AD25" i="20"/>
  <c r="AL25" i="22" s="1"/>
  <c r="J25" i="28" s="1"/>
  <c r="L25" i="23" s="1"/>
  <c r="F27" i="18"/>
  <c r="F27" i="19" s="1"/>
  <c r="Z27" i="18"/>
  <c r="Z27" i="19" s="1"/>
  <c r="B29" i="18"/>
  <c r="B29" i="19" s="1"/>
  <c r="V29" i="18"/>
  <c r="V29" i="19" s="1"/>
  <c r="P30" i="21"/>
  <c r="P30" i="20"/>
  <c r="L32" i="21"/>
  <c r="L32" i="20"/>
  <c r="L32" i="22" s="1"/>
  <c r="AL33" i="21"/>
  <c r="AL33" i="20"/>
  <c r="AH35" i="18"/>
  <c r="AH35" i="19" s="1"/>
  <c r="N35" i="18"/>
  <c r="N35" i="19" s="1"/>
  <c r="J37" i="21"/>
  <c r="J37" i="20"/>
  <c r="F39" i="18"/>
  <c r="F39" i="19" s="1"/>
  <c r="Z39" i="18"/>
  <c r="Z39" i="19" s="1"/>
  <c r="H42" i="18"/>
  <c r="H42" i="19" s="1"/>
  <c r="AB42" i="18"/>
  <c r="AB42" i="19" s="1"/>
  <c r="AL45" i="21"/>
  <c r="AL45" i="20"/>
  <c r="AD49" i="20"/>
  <c r="AD49" i="21"/>
  <c r="F51" i="18"/>
  <c r="F51" i="19" s="1"/>
  <c r="Z51" i="18"/>
  <c r="Z51" i="19" s="1"/>
  <c r="H54" i="18"/>
  <c r="H54" i="19" s="1"/>
  <c r="AB54" i="18"/>
  <c r="AB54" i="19" s="1"/>
  <c r="X56" i="18"/>
  <c r="X56" i="19" s="1"/>
  <c r="D56" i="18"/>
  <c r="D56" i="19" s="1"/>
  <c r="R57" i="21"/>
  <c r="R57" i="20"/>
  <c r="R57" i="22" s="1"/>
  <c r="J61" i="21"/>
  <c r="J61" i="20"/>
  <c r="J61" i="22" s="1"/>
  <c r="P66" i="20"/>
  <c r="P66" i="22" s="1"/>
  <c r="P66" i="21"/>
  <c r="AF68" i="21"/>
  <c r="AF68" i="20"/>
  <c r="H70" i="21"/>
  <c r="H70" i="20"/>
  <c r="R73" i="21"/>
  <c r="R73" i="20"/>
  <c r="R73" i="22" s="1"/>
  <c r="B77" i="18"/>
  <c r="B77" i="19" s="1"/>
  <c r="V77" i="18"/>
  <c r="V77" i="19" s="1"/>
  <c r="AJ78" i="21"/>
  <c r="AJ78" i="20"/>
  <c r="L80" i="21"/>
  <c r="L80" i="20"/>
  <c r="AB82" i="20"/>
  <c r="AB82" i="21"/>
  <c r="AL85" i="21"/>
  <c r="AL85" i="20"/>
  <c r="N87" i="18"/>
  <c r="N87" i="19" s="1"/>
  <c r="AH87" i="18"/>
  <c r="AH87" i="19" s="1"/>
  <c r="AD89" i="20"/>
  <c r="AD89" i="21"/>
  <c r="F91" i="18"/>
  <c r="F91" i="19" s="1"/>
  <c r="Z91" i="18"/>
  <c r="Z91" i="19" s="1"/>
  <c r="I92" i="5"/>
  <c r="AJ94" i="20"/>
  <c r="AJ94" i="21"/>
  <c r="L96" i="20"/>
  <c r="L96" i="21"/>
  <c r="R97" i="21"/>
  <c r="R97" i="20"/>
  <c r="N99" i="18"/>
  <c r="N99" i="19" s="1"/>
  <c r="AH99" i="18"/>
  <c r="AH99" i="19" s="1"/>
  <c r="J101" i="21"/>
  <c r="J101" i="20"/>
  <c r="J101" i="22" s="1"/>
  <c r="V105" i="18"/>
  <c r="V105" i="19" s="1"/>
  <c r="B105" i="18"/>
  <c r="B105" i="19" s="1"/>
  <c r="AJ106" i="20"/>
  <c r="AR106" i="22" s="1"/>
  <c r="P106" i="28" s="1"/>
  <c r="R106" i="23" s="1"/>
  <c r="AJ106" i="21"/>
  <c r="AF108" i="21"/>
  <c r="AF108" i="20"/>
  <c r="AN108" i="22" s="1"/>
  <c r="L108" i="28" s="1"/>
  <c r="N108" i="23" s="1"/>
  <c r="AD113" i="21"/>
  <c r="AD113" i="20"/>
  <c r="AL113" i="22" s="1"/>
  <c r="J113" i="28" s="1"/>
  <c r="L113" i="23" s="1"/>
  <c r="I116" i="5"/>
  <c r="P118" i="21"/>
  <c r="P118" i="20"/>
  <c r="P118" i="22" s="1"/>
  <c r="AF120" i="21"/>
  <c r="AF120" i="20"/>
  <c r="AN120" i="22" s="1"/>
  <c r="L120" i="28" s="1"/>
  <c r="N120" i="23" s="1"/>
  <c r="AL121" i="20"/>
  <c r="AT121" i="22" s="1"/>
  <c r="R121" i="28" s="1"/>
  <c r="T121" i="23" s="1"/>
  <c r="AL121" i="21"/>
  <c r="N123" i="18"/>
  <c r="N123" i="19" s="1"/>
  <c r="AH123" i="18"/>
  <c r="AH123" i="19" s="1"/>
  <c r="AD125" i="20"/>
  <c r="AD125" i="21"/>
  <c r="B129" i="18"/>
  <c r="B129" i="19" s="1"/>
  <c r="V129" i="18"/>
  <c r="V129" i="19" s="1"/>
  <c r="AJ130" i="20"/>
  <c r="AR130" i="22" s="1"/>
  <c r="P130" i="28" s="1"/>
  <c r="R130" i="23" s="1"/>
  <c r="AJ130" i="21"/>
  <c r="AG4" i="20"/>
  <c r="AO4" i="22" s="1"/>
  <c r="M4" i="28" s="1"/>
  <c r="O4" i="23" s="1"/>
  <c r="AG4" i="21"/>
  <c r="E112" i="18"/>
  <c r="E112" i="19" s="1"/>
  <c r="Y112" i="18"/>
  <c r="Y112" i="19" s="1"/>
  <c r="W117" i="18"/>
  <c r="W117" i="19" s="1"/>
  <c r="C117" i="18"/>
  <c r="C117" i="19" s="1"/>
  <c r="K121" i="20"/>
  <c r="K121" i="22" s="1"/>
  <c r="K121" i="21"/>
  <c r="S125" i="21"/>
  <c r="S125" i="20"/>
  <c r="AC130" i="21"/>
  <c r="AC130" i="20"/>
  <c r="AC6" i="21"/>
  <c r="AC6" i="20"/>
  <c r="AK6" i="22" s="1"/>
  <c r="I6" i="28" s="1"/>
  <c r="K6" i="23" s="1"/>
  <c r="Y8" i="18"/>
  <c r="Y8" i="19" s="1"/>
  <c r="E8" i="18"/>
  <c r="E8" i="19" s="1"/>
  <c r="AM9" i="21"/>
  <c r="AM9" i="20"/>
  <c r="AI11" i="21"/>
  <c r="AI11" i="20"/>
  <c r="AQ11" i="22" s="1"/>
  <c r="O11" i="28" s="1"/>
  <c r="Q11" i="23" s="1"/>
  <c r="AE13" i="21"/>
  <c r="AE13" i="20"/>
  <c r="AM13" i="22" s="1"/>
  <c r="K13" i="28" s="1"/>
  <c r="M13" i="23" s="1"/>
  <c r="AA15" i="18"/>
  <c r="AA15" i="19" s="1"/>
  <c r="G15" i="18"/>
  <c r="G15" i="19" s="1"/>
  <c r="AK18" i="21"/>
  <c r="AK18" i="20"/>
  <c r="M20" i="21"/>
  <c r="M20" i="20"/>
  <c r="I22" i="20"/>
  <c r="I22" i="21"/>
  <c r="S25" i="21"/>
  <c r="S25" i="20"/>
  <c r="O27" i="21"/>
  <c r="O27" i="20"/>
  <c r="K29" i="21"/>
  <c r="K29" i="20"/>
  <c r="C33" i="18"/>
  <c r="C33" i="19" s="1"/>
  <c r="W33" i="18"/>
  <c r="W33" i="19" s="1"/>
  <c r="AK34" i="21"/>
  <c r="AK34" i="20"/>
  <c r="AG36" i="21"/>
  <c r="AG36" i="20"/>
  <c r="I38" i="21"/>
  <c r="I38" i="20"/>
  <c r="S41" i="21"/>
  <c r="S41" i="20"/>
  <c r="S41" i="22" s="1"/>
  <c r="O43" i="21"/>
  <c r="O43" i="20"/>
  <c r="K45" i="21"/>
  <c r="K45" i="20"/>
  <c r="AK50" i="20"/>
  <c r="AK50" i="21"/>
  <c r="M52" i="21"/>
  <c r="M52" i="20"/>
  <c r="M52" i="22" s="1"/>
  <c r="E56" i="18"/>
  <c r="E56" i="19" s="1"/>
  <c r="Y56" i="18"/>
  <c r="Y56" i="19" s="1"/>
  <c r="S57" i="21"/>
  <c r="S57" i="20"/>
  <c r="AI59" i="21"/>
  <c r="AI59" i="20"/>
  <c r="AQ59" i="22" s="1"/>
  <c r="O59" i="28" s="1"/>
  <c r="Q59" i="23" s="1"/>
  <c r="AE61" i="21"/>
  <c r="AE61" i="20"/>
  <c r="AM61" i="22" s="1"/>
  <c r="K61" i="28" s="1"/>
  <c r="M61" i="23" s="1"/>
  <c r="G63" i="18"/>
  <c r="G63" i="19" s="1"/>
  <c r="AA63" i="18"/>
  <c r="AA63" i="19" s="1"/>
  <c r="W65" i="18"/>
  <c r="W65" i="19" s="1"/>
  <c r="C65" i="18"/>
  <c r="C65" i="19" s="1"/>
  <c r="AK66" i="21"/>
  <c r="AK66" i="20"/>
  <c r="AS66" i="22" s="1"/>
  <c r="Q66" i="28" s="1"/>
  <c r="S66" i="23" s="1"/>
  <c r="M68" i="21"/>
  <c r="M68" i="20"/>
  <c r="M68" i="22" s="1"/>
  <c r="AC70" i="21"/>
  <c r="AC70" i="20"/>
  <c r="S73" i="20"/>
  <c r="S73" i="22" s="1"/>
  <c r="S73" i="21"/>
  <c r="O75" i="21"/>
  <c r="O75" i="20"/>
  <c r="O75" i="22" s="1"/>
  <c r="K77" i="21"/>
  <c r="K77" i="20"/>
  <c r="K77" i="22" s="1"/>
  <c r="C81" i="18"/>
  <c r="C81" i="19" s="1"/>
  <c r="W81" i="18"/>
  <c r="W81" i="19" s="1"/>
  <c r="AK82" i="21"/>
  <c r="AK82" i="20"/>
  <c r="M84" i="20"/>
  <c r="M84" i="21"/>
  <c r="I86" i="20"/>
  <c r="I86" i="21"/>
  <c r="AM89" i="21"/>
  <c r="AM89" i="20"/>
  <c r="O91" i="21"/>
  <c r="O91" i="20"/>
  <c r="K93" i="21"/>
  <c r="K93" i="20"/>
  <c r="Q98" i="20"/>
  <c r="Q98" i="21"/>
  <c r="AG100" i="21"/>
  <c r="AG100" i="20"/>
  <c r="AC102" i="20"/>
  <c r="AK102" i="22" s="1"/>
  <c r="I102" i="28" s="1"/>
  <c r="K102" i="23" s="1"/>
  <c r="AC102" i="21"/>
  <c r="Q106" i="20"/>
  <c r="Q106" i="21"/>
  <c r="AG108" i="21"/>
  <c r="AG108" i="20"/>
  <c r="AO108" i="22" s="1"/>
  <c r="M108" i="28" s="1"/>
  <c r="O108" i="23" s="1"/>
  <c r="M112" i="21"/>
  <c r="M112" i="20"/>
  <c r="W121" i="18"/>
  <c r="W121" i="19" s="1"/>
  <c r="C121" i="18"/>
  <c r="C121" i="19" s="1"/>
  <c r="AG128" i="21"/>
  <c r="AG128" i="20"/>
  <c r="L5" i="21"/>
  <c r="L5" i="20"/>
  <c r="L5" i="22" s="1"/>
  <c r="R6" i="20"/>
  <c r="R6" i="22" s="1"/>
  <c r="R6" i="21"/>
  <c r="AH8" i="18"/>
  <c r="AH8" i="19" s="1"/>
  <c r="N8" i="18"/>
  <c r="N8" i="19" s="1"/>
  <c r="J10" i="20"/>
  <c r="J10" i="21"/>
  <c r="Z12" i="18"/>
  <c r="Z12" i="19" s="1"/>
  <c r="F12" i="18"/>
  <c r="F12" i="19" s="1"/>
  <c r="H15" i="18"/>
  <c r="H15" i="19" s="1"/>
  <c r="AB15" i="18"/>
  <c r="AB15" i="19" s="1"/>
  <c r="R18" i="21"/>
  <c r="R18" i="20"/>
  <c r="I21" i="5"/>
  <c r="P23" i="20"/>
  <c r="P23" i="22" s="1"/>
  <c r="P23" i="21"/>
  <c r="L25" i="20"/>
  <c r="L25" i="21"/>
  <c r="D29" i="18"/>
  <c r="D29" i="19" s="1"/>
  <c r="X29" i="18"/>
  <c r="X29" i="19" s="1"/>
  <c r="AL30" i="20"/>
  <c r="AL30" i="21"/>
  <c r="I33" i="5"/>
  <c r="P35" i="20"/>
  <c r="P35" i="21"/>
  <c r="AF37" i="21"/>
  <c r="AF37" i="20"/>
  <c r="J42" i="21"/>
  <c r="J42" i="20"/>
  <c r="B46" i="18"/>
  <c r="B46" i="19" s="1"/>
  <c r="V46" i="18"/>
  <c r="V46" i="19" s="1"/>
  <c r="P47" i="21"/>
  <c r="P47" i="20"/>
  <c r="P47" i="22" s="1"/>
  <c r="L49" i="21"/>
  <c r="L49" i="20"/>
  <c r="R50" i="21"/>
  <c r="R50" i="20"/>
  <c r="N52" i="18"/>
  <c r="N52" i="19" s="1"/>
  <c r="AH52" i="18"/>
  <c r="AH52" i="19" s="1"/>
  <c r="AD54" i="21"/>
  <c r="AD54" i="20"/>
  <c r="AL54" i="22" s="1"/>
  <c r="J54" i="28" s="1"/>
  <c r="L54" i="23" s="1"/>
  <c r="H59" i="18"/>
  <c r="H59" i="19" s="1"/>
  <c r="AB59" i="18"/>
  <c r="AB59" i="19" s="1"/>
  <c r="R62" i="20"/>
  <c r="R62" i="22" s="1"/>
  <c r="R62" i="21"/>
  <c r="B66" i="18"/>
  <c r="B66" i="19" s="1"/>
  <c r="V66" i="18"/>
  <c r="V66" i="19" s="1"/>
  <c r="P67" i="18"/>
  <c r="P67" i="19" s="1"/>
  <c r="AJ67" i="18"/>
  <c r="AJ67" i="19" s="1"/>
  <c r="AF69" i="21"/>
  <c r="AF69" i="20"/>
  <c r="H71" i="20"/>
  <c r="H71" i="22" s="1"/>
  <c r="H71" i="21"/>
  <c r="X73" i="18"/>
  <c r="X73" i="19" s="1"/>
  <c r="D73" i="18"/>
  <c r="D73" i="19" s="1"/>
  <c r="AD74" i="21"/>
  <c r="AD74" i="20"/>
  <c r="AL74" i="22" s="1"/>
  <c r="J74" i="28" s="1"/>
  <c r="L74" i="23" s="1"/>
  <c r="V78" i="18"/>
  <c r="V78" i="19" s="1"/>
  <c r="B78" i="18"/>
  <c r="B78" i="19" s="1"/>
  <c r="AJ79" i="21"/>
  <c r="AJ79" i="20"/>
  <c r="AF81" i="21"/>
  <c r="AF81" i="20"/>
  <c r="AL82" i="21"/>
  <c r="AL82" i="20"/>
  <c r="AT82" i="22" s="1"/>
  <c r="R82" i="28" s="1"/>
  <c r="T82" i="23" s="1"/>
  <c r="N84" i="18"/>
  <c r="N84" i="19" s="1"/>
  <c r="AH84" i="18"/>
  <c r="AH84" i="19" s="1"/>
  <c r="AD86" i="21"/>
  <c r="AD86" i="20"/>
  <c r="Z88" i="18"/>
  <c r="Z88" i="19" s="1"/>
  <c r="F88" i="18"/>
  <c r="F88" i="19" s="1"/>
  <c r="H91" i="18"/>
  <c r="H91" i="19" s="1"/>
  <c r="AB91" i="18"/>
  <c r="AB91" i="19" s="1"/>
  <c r="D93" i="18"/>
  <c r="D93" i="19" s="1"/>
  <c r="X93" i="18"/>
  <c r="X93" i="19" s="1"/>
  <c r="AL94" i="21"/>
  <c r="AL94" i="20"/>
  <c r="I97" i="5"/>
  <c r="P99" i="21"/>
  <c r="P99" i="20"/>
  <c r="AF101" i="21"/>
  <c r="AF101" i="20"/>
  <c r="D105" i="18"/>
  <c r="D105" i="19" s="1"/>
  <c r="X105" i="18"/>
  <c r="X105" i="19" s="1"/>
  <c r="J106" i="21"/>
  <c r="J106" i="20"/>
  <c r="J106" i="22" s="1"/>
  <c r="F108" i="18"/>
  <c r="F108" i="19" s="1"/>
  <c r="Z108" i="18"/>
  <c r="Z108" i="19" s="1"/>
  <c r="I109" i="5"/>
  <c r="P111" i="21"/>
  <c r="P111" i="20"/>
  <c r="L113" i="20"/>
  <c r="L113" i="22" s="1"/>
  <c r="L113" i="21"/>
  <c r="D117" i="18"/>
  <c r="D117" i="19" s="1"/>
  <c r="X117" i="18"/>
  <c r="X117" i="19" s="1"/>
  <c r="J118" i="21"/>
  <c r="J118" i="20"/>
  <c r="J118" i="22" s="1"/>
  <c r="V122" i="18"/>
  <c r="V122" i="19" s="1"/>
  <c r="B122" i="18"/>
  <c r="B122" i="19" s="1"/>
  <c r="AJ123" i="20"/>
  <c r="AR123" i="22" s="1"/>
  <c r="P123" i="28" s="1"/>
  <c r="R123" i="23" s="1"/>
  <c r="AJ123" i="21"/>
  <c r="AF125" i="21"/>
  <c r="AF125" i="20"/>
  <c r="X129" i="18"/>
  <c r="X129" i="19" s="1"/>
  <c r="D129" i="18"/>
  <c r="D129" i="19" s="1"/>
  <c r="J130" i="21"/>
  <c r="J130" i="20"/>
  <c r="AM4" i="21"/>
  <c r="AM4" i="20"/>
  <c r="P9" i="20"/>
  <c r="P9" i="21"/>
  <c r="AD24" i="21"/>
  <c r="AD24" i="20"/>
  <c r="AL24" i="22" s="1"/>
  <c r="J24" i="28" s="1"/>
  <c r="L24" i="23" s="1"/>
  <c r="I31" i="5"/>
  <c r="V44" i="18"/>
  <c r="V44" i="19" s="1"/>
  <c r="B44" i="18"/>
  <c r="B44" i="19" s="1"/>
  <c r="AH50" i="18"/>
  <c r="AH50" i="19" s="1"/>
  <c r="N50" i="18"/>
  <c r="N50" i="19" s="1"/>
  <c r="AJ57" i="21"/>
  <c r="AJ57" i="20"/>
  <c r="H65" i="18"/>
  <c r="H65" i="19" s="1"/>
  <c r="AB65" i="18"/>
  <c r="AB65" i="19" s="1"/>
  <c r="AD72" i="21"/>
  <c r="AD72" i="20"/>
  <c r="AL72" i="22" s="1"/>
  <c r="J72" i="28" s="1"/>
  <c r="L72" i="23" s="1"/>
  <c r="I79" i="5"/>
  <c r="L87" i="20"/>
  <c r="L87" i="21"/>
  <c r="AL100" i="21"/>
  <c r="AL100" i="20"/>
  <c r="AT100" i="22" s="1"/>
  <c r="R100" i="28" s="1"/>
  <c r="T100" i="23" s="1"/>
  <c r="AD108" i="21"/>
  <c r="AD108" i="20"/>
  <c r="H113" i="18"/>
  <c r="H113" i="19" s="1"/>
  <c r="AB113" i="18"/>
  <c r="AB113" i="19" s="1"/>
  <c r="B120" i="18"/>
  <c r="B120" i="19" s="1"/>
  <c r="V120" i="18"/>
  <c r="V120" i="19" s="1"/>
  <c r="F126" i="18"/>
  <c r="F126" i="19" s="1"/>
  <c r="Z126" i="18"/>
  <c r="Z126" i="19" s="1"/>
  <c r="AI4" i="21"/>
  <c r="AI4" i="20"/>
  <c r="AE6" i="20"/>
  <c r="AM6" i="22" s="1"/>
  <c r="K6" i="28" s="1"/>
  <c r="M6" i="23" s="1"/>
  <c r="AE6" i="21"/>
  <c r="G8" i="18"/>
  <c r="G8" i="19" s="1"/>
  <c r="AA8" i="18"/>
  <c r="AA8" i="19" s="1"/>
  <c r="C10" i="18"/>
  <c r="C10" i="19" s="1"/>
  <c r="W10" i="18"/>
  <c r="W10" i="19" s="1"/>
  <c r="AK11" i="20"/>
  <c r="AS11" i="22" s="1"/>
  <c r="Q11" i="28" s="1"/>
  <c r="S11" i="23" s="1"/>
  <c r="AK11" i="21"/>
  <c r="AG13" i="21"/>
  <c r="AG13" i="20"/>
  <c r="AC15" i="21"/>
  <c r="AC15" i="20"/>
  <c r="Y17" i="18"/>
  <c r="Y17" i="19" s="1"/>
  <c r="E17" i="18"/>
  <c r="E17" i="19" s="1"/>
  <c r="AM18" i="21"/>
  <c r="AM18" i="20"/>
  <c r="AI20" i="21"/>
  <c r="AI20" i="20"/>
  <c r="K22" i="21"/>
  <c r="K22" i="20"/>
  <c r="AA24" i="18"/>
  <c r="AA24" i="19" s="1"/>
  <c r="G24" i="18"/>
  <c r="G24" i="19" s="1"/>
  <c r="AK27" i="21"/>
  <c r="AK27" i="20"/>
  <c r="AG29" i="21"/>
  <c r="AG29" i="20"/>
  <c r="I31" i="21"/>
  <c r="I31" i="20"/>
  <c r="E33" i="18"/>
  <c r="E33" i="19" s="1"/>
  <c r="Y33" i="18"/>
  <c r="Y33" i="19" s="1"/>
  <c r="AM34" i="21"/>
  <c r="AM34" i="20"/>
  <c r="AI36" i="21"/>
  <c r="AI36" i="20"/>
  <c r="AE38" i="21"/>
  <c r="AE38" i="20"/>
  <c r="AA40" i="18"/>
  <c r="AA40" i="19" s="1"/>
  <c r="G40" i="18"/>
  <c r="G40" i="19" s="1"/>
  <c r="C42" i="18"/>
  <c r="C42" i="19" s="1"/>
  <c r="W42" i="18"/>
  <c r="W42" i="19" s="1"/>
  <c r="AK43" i="21"/>
  <c r="AK43" i="20"/>
  <c r="M45" i="20"/>
  <c r="M45" i="21"/>
  <c r="AC47" i="21"/>
  <c r="AC47" i="20"/>
  <c r="AK47" i="22" s="1"/>
  <c r="I47" i="28" s="1"/>
  <c r="K47" i="23" s="1"/>
  <c r="E49" i="18"/>
  <c r="E49" i="19" s="1"/>
  <c r="Y49" i="18"/>
  <c r="Y49" i="19" s="1"/>
  <c r="AM50" i="21"/>
  <c r="AM50" i="20"/>
  <c r="O52" i="20"/>
  <c r="O52" i="21"/>
  <c r="AE54" i="20"/>
  <c r="AE54" i="21"/>
  <c r="AK59" i="20"/>
  <c r="AS59" i="22" s="1"/>
  <c r="Q59" i="28" s="1"/>
  <c r="S59" i="23" s="1"/>
  <c r="AK59" i="21"/>
  <c r="M61" i="21"/>
  <c r="M61" i="20"/>
  <c r="I63" i="20"/>
  <c r="I63" i="21"/>
  <c r="AM66" i="21"/>
  <c r="AM66" i="20"/>
  <c r="AU66" i="22" s="1"/>
  <c r="S66" i="28" s="1"/>
  <c r="U66" i="23" s="1"/>
  <c r="O68" i="20"/>
  <c r="O68" i="22" s="1"/>
  <c r="O68" i="21"/>
  <c r="K70" i="21"/>
  <c r="K70" i="20"/>
  <c r="Q75" i="20"/>
  <c r="Q75" i="21"/>
  <c r="M77" i="21"/>
  <c r="M77" i="20"/>
  <c r="M77" i="22" s="1"/>
  <c r="AC79" i="21"/>
  <c r="AC79" i="20"/>
  <c r="S82" i="21"/>
  <c r="S82" i="20"/>
  <c r="O84" i="20"/>
  <c r="O84" i="21"/>
  <c r="AE86" i="21"/>
  <c r="AE86" i="20"/>
  <c r="AM86" i="22" s="1"/>
  <c r="K86" i="28" s="1"/>
  <c r="M86" i="23" s="1"/>
  <c r="C90" i="18"/>
  <c r="C90" i="19" s="1"/>
  <c r="W90" i="18"/>
  <c r="W90" i="19" s="1"/>
  <c r="Q91" i="21"/>
  <c r="Q91" i="20"/>
  <c r="M93" i="20"/>
  <c r="M93" i="21"/>
  <c r="AC95" i="21"/>
  <c r="AC95" i="20"/>
  <c r="AK95" i="22" s="1"/>
  <c r="I95" i="28" s="1"/>
  <c r="K95" i="23" s="1"/>
  <c r="AM98" i="21"/>
  <c r="AM98" i="20"/>
  <c r="AI100" i="21"/>
  <c r="AI100" i="20"/>
  <c r="K102" i="20"/>
  <c r="K102" i="21"/>
  <c r="AK107" i="20"/>
  <c r="AK107" i="21"/>
  <c r="M109" i="21"/>
  <c r="M109" i="20"/>
  <c r="I111" i="21"/>
  <c r="I111" i="20"/>
  <c r="S114" i="20"/>
  <c r="S114" i="21"/>
  <c r="AI116" i="21"/>
  <c r="AI116" i="20"/>
  <c r="AQ116" i="22" s="1"/>
  <c r="O116" i="28" s="1"/>
  <c r="Q116" i="23" s="1"/>
  <c r="K118" i="21"/>
  <c r="K118" i="20"/>
  <c r="AK123" i="21"/>
  <c r="AK123" i="20"/>
  <c r="AG125" i="21"/>
  <c r="AG125" i="20"/>
  <c r="I127" i="21"/>
  <c r="I127" i="20"/>
  <c r="I127" i="22" s="1"/>
  <c r="S130" i="21"/>
  <c r="S130" i="20"/>
  <c r="AF11" i="21"/>
  <c r="AF11" i="20"/>
  <c r="N18" i="18"/>
  <c r="N18" i="19" s="1"/>
  <c r="AH18" i="18"/>
  <c r="AH18" i="19" s="1"/>
  <c r="AJ25" i="20"/>
  <c r="AJ25" i="21"/>
  <c r="AF31" i="20"/>
  <c r="AN31" i="22" s="1"/>
  <c r="L31" i="28" s="1"/>
  <c r="N31" i="23" s="1"/>
  <c r="AF31" i="21"/>
  <c r="L39" i="20"/>
  <c r="L39" i="22" s="1"/>
  <c r="L39" i="21"/>
  <c r="N46" i="18"/>
  <c r="N46" i="19" s="1"/>
  <c r="AH46" i="18"/>
  <c r="AH46" i="19" s="1"/>
  <c r="AJ53" i="21"/>
  <c r="AJ53" i="20"/>
  <c r="AR53" i="22" s="1"/>
  <c r="P53" i="28" s="1"/>
  <c r="R53" i="23" s="1"/>
  <c r="AB73" i="18"/>
  <c r="AB73" i="19" s="1"/>
  <c r="H73" i="18"/>
  <c r="H73" i="19" s="1"/>
  <c r="AD80" i="21"/>
  <c r="AD80" i="20"/>
  <c r="J88" i="20"/>
  <c r="J88" i="21"/>
  <c r="AF95" i="21"/>
  <c r="AF95" i="20"/>
  <c r="AN95" i="22" s="1"/>
  <c r="L95" i="28" s="1"/>
  <c r="N95" i="23" s="1"/>
  <c r="P101" i="20"/>
  <c r="P101" i="22" s="1"/>
  <c r="P101" i="21"/>
  <c r="AL116" i="20"/>
  <c r="AT116" i="22" s="1"/>
  <c r="R116" i="28" s="1"/>
  <c r="T116" i="23" s="1"/>
  <c r="AL116" i="21"/>
  <c r="AD124" i="21"/>
  <c r="AD124" i="20"/>
  <c r="Z5" i="18"/>
  <c r="Z5" i="19" s="1"/>
  <c r="F5" i="18"/>
  <c r="F5" i="19" s="1"/>
  <c r="I6" i="5"/>
  <c r="P8" i="20"/>
  <c r="P8" i="21"/>
  <c r="L10" i="20"/>
  <c r="L10" i="21"/>
  <c r="R11" i="21"/>
  <c r="R11" i="20"/>
  <c r="N13" i="18"/>
  <c r="N13" i="19" s="1"/>
  <c r="AH13" i="18"/>
  <c r="AH13" i="19" s="1"/>
  <c r="AD15" i="21"/>
  <c r="AD15" i="20"/>
  <c r="AL15" i="22" s="1"/>
  <c r="J15" i="28" s="1"/>
  <c r="L15" i="23" s="1"/>
  <c r="B19" i="18"/>
  <c r="B19" i="19" s="1"/>
  <c r="V19" i="18"/>
  <c r="V19" i="19" s="1"/>
  <c r="AJ20" i="20"/>
  <c r="AR20" i="22" s="1"/>
  <c r="P20" i="28" s="1"/>
  <c r="R20" i="23" s="1"/>
  <c r="AJ20" i="21"/>
  <c r="AF22" i="21"/>
  <c r="AF22" i="20"/>
  <c r="D26" i="18"/>
  <c r="D26" i="19" s="1"/>
  <c r="X26" i="18"/>
  <c r="X26" i="19" s="1"/>
  <c r="AD27" i="21"/>
  <c r="AD27" i="20"/>
  <c r="AL27" i="22" s="1"/>
  <c r="J27" i="28" s="1"/>
  <c r="L27" i="23" s="1"/>
  <c r="I30" i="5"/>
  <c r="P32" i="21"/>
  <c r="P32" i="20"/>
  <c r="P32" i="22" s="1"/>
  <c r="AF34" i="21"/>
  <c r="AF34" i="20"/>
  <c r="R35" i="21"/>
  <c r="R35" i="20"/>
  <c r="N37" i="18"/>
  <c r="N37" i="19" s="1"/>
  <c r="AH37" i="18"/>
  <c r="AH37" i="19" s="1"/>
  <c r="AD39" i="21"/>
  <c r="AD39" i="20"/>
  <c r="AL39" i="22" s="1"/>
  <c r="J39" i="28" s="1"/>
  <c r="L39" i="23" s="1"/>
  <c r="F41" i="18"/>
  <c r="F41" i="19" s="1"/>
  <c r="Z41" i="18"/>
  <c r="Z41" i="19" s="1"/>
  <c r="I42" i="5"/>
  <c r="P44" i="20"/>
  <c r="P44" i="21"/>
  <c r="L46" i="20"/>
  <c r="L46" i="22" s="1"/>
  <c r="L46" i="21"/>
  <c r="X50" i="18"/>
  <c r="X50" i="19" s="1"/>
  <c r="D50" i="18"/>
  <c r="D50" i="19" s="1"/>
  <c r="J51" i="20"/>
  <c r="J51" i="21"/>
  <c r="F53" i="18"/>
  <c r="F53" i="19" s="1"/>
  <c r="Z53" i="18"/>
  <c r="Z53" i="19" s="1"/>
  <c r="I54" i="5"/>
  <c r="P56" i="21"/>
  <c r="P56" i="20"/>
  <c r="P56" i="22" s="1"/>
  <c r="L58" i="20"/>
  <c r="L58" i="22" s="1"/>
  <c r="L58" i="21"/>
  <c r="H60" i="18"/>
  <c r="H60" i="19" s="1"/>
  <c r="AB60" i="18"/>
  <c r="AB60" i="19" s="1"/>
  <c r="AL63" i="20"/>
  <c r="AL63" i="21"/>
  <c r="I66" i="5"/>
  <c r="P68" i="20"/>
  <c r="P68" i="21"/>
  <c r="AF70" i="21"/>
  <c r="AF70" i="20"/>
  <c r="AN70" i="22" s="1"/>
  <c r="L70" i="28" s="1"/>
  <c r="N70" i="23" s="1"/>
  <c r="AB72" i="20"/>
  <c r="AB72" i="21"/>
  <c r="J75" i="21"/>
  <c r="J75" i="20"/>
  <c r="Z77" i="18"/>
  <c r="Z77" i="19" s="1"/>
  <c r="F77" i="18"/>
  <c r="F77" i="19" s="1"/>
  <c r="I78" i="5"/>
  <c r="P80" i="20"/>
  <c r="P80" i="22" s="1"/>
  <c r="P80" i="21"/>
  <c r="L82" i="21"/>
  <c r="L82" i="20"/>
  <c r="D86" i="18"/>
  <c r="D86" i="19" s="1"/>
  <c r="X86" i="18"/>
  <c r="X86" i="19" s="1"/>
  <c r="AD87" i="21"/>
  <c r="AD87" i="20"/>
  <c r="I90" i="5"/>
  <c r="P92" i="21"/>
  <c r="P92" i="20"/>
  <c r="AF94" i="21"/>
  <c r="AF94" i="20"/>
  <c r="R95" i="21"/>
  <c r="R95" i="20"/>
  <c r="N97" i="18"/>
  <c r="N97" i="19" s="1"/>
  <c r="AH97" i="18"/>
  <c r="AH97" i="19" s="1"/>
  <c r="J99" i="21"/>
  <c r="J99" i="20"/>
  <c r="J99" i="22" s="1"/>
  <c r="B103" i="18"/>
  <c r="B103" i="19" s="1"/>
  <c r="V103" i="18"/>
  <c r="V103" i="19" s="1"/>
  <c r="AJ104" i="21"/>
  <c r="AJ104" i="20"/>
  <c r="AF106" i="21"/>
  <c r="AF106" i="20"/>
  <c r="AN106" i="22" s="1"/>
  <c r="L106" i="28" s="1"/>
  <c r="N106" i="23" s="1"/>
  <c r="AL107" i="21"/>
  <c r="AL107" i="20"/>
  <c r="AT107" i="22" s="1"/>
  <c r="R107" i="28" s="1"/>
  <c r="T107" i="23" s="1"/>
  <c r="N109" i="18"/>
  <c r="N109" i="19" s="1"/>
  <c r="AH109" i="18"/>
  <c r="AH109" i="19" s="1"/>
  <c r="AD111" i="21"/>
  <c r="AD111" i="20"/>
  <c r="Z113" i="18"/>
  <c r="Z113" i="19" s="1"/>
  <c r="F113" i="18"/>
  <c r="F113" i="19" s="1"/>
  <c r="AB116" i="18"/>
  <c r="AB116" i="19" s="1"/>
  <c r="H116" i="18"/>
  <c r="H116" i="19" s="1"/>
  <c r="AL119" i="21"/>
  <c r="AL119" i="20"/>
  <c r="AD123" i="21"/>
  <c r="AD123" i="20"/>
  <c r="H128" i="20"/>
  <c r="H128" i="21"/>
  <c r="R131" i="20"/>
  <c r="R131" i="21"/>
  <c r="D7" i="18"/>
  <c r="D7" i="19" s="1"/>
  <c r="X7" i="18"/>
  <c r="X7" i="19" s="1"/>
  <c r="V20" i="18"/>
  <c r="V20" i="19" s="1"/>
  <c r="B20" i="18"/>
  <c r="B20" i="19" s="1"/>
  <c r="AL40" i="21"/>
  <c r="AL40" i="20"/>
  <c r="AT40" i="22" s="1"/>
  <c r="R40" i="28" s="1"/>
  <c r="T40" i="23" s="1"/>
  <c r="R52" i="20"/>
  <c r="R52" i="21"/>
  <c r="AD60" i="21"/>
  <c r="AD60" i="20"/>
  <c r="AF67" i="21"/>
  <c r="AF67" i="20"/>
  <c r="N74" i="18"/>
  <c r="N74" i="19" s="1"/>
  <c r="AH74" i="18"/>
  <c r="AH74" i="19" s="1"/>
  <c r="R80" i="20"/>
  <c r="R80" i="21"/>
  <c r="R88" i="21"/>
  <c r="R88" i="20"/>
  <c r="R96" i="20"/>
  <c r="R96" i="21"/>
  <c r="I103" i="5"/>
  <c r="AF111" i="21"/>
  <c r="AF111" i="20"/>
  <c r="AF119" i="21"/>
  <c r="AF119" i="20"/>
  <c r="AF127" i="21"/>
  <c r="AF127" i="20"/>
  <c r="AN127" i="22" s="1"/>
  <c r="L127" i="28" s="1"/>
  <c r="N127" i="23" s="1"/>
  <c r="AI5" i="20"/>
  <c r="AQ5" i="22" s="1"/>
  <c r="O5" i="28" s="1"/>
  <c r="Q5" i="23" s="1"/>
  <c r="AI5" i="21"/>
  <c r="AE7" i="21"/>
  <c r="AE7" i="20"/>
  <c r="G9" i="18"/>
  <c r="G9" i="19" s="1"/>
  <c r="AA9" i="18"/>
  <c r="AA9" i="19" s="1"/>
  <c r="AK12" i="21"/>
  <c r="AK12" i="20"/>
  <c r="AS12" i="22" s="1"/>
  <c r="Q12" i="28" s="1"/>
  <c r="S12" i="23" s="1"/>
  <c r="M14" i="20"/>
  <c r="M14" i="22" s="1"/>
  <c r="M14" i="21"/>
  <c r="AC16" i="21"/>
  <c r="AC16" i="20"/>
  <c r="E18" i="18"/>
  <c r="E18" i="19" s="1"/>
  <c r="Y18" i="18"/>
  <c r="Y18" i="19" s="1"/>
  <c r="AM19" i="20"/>
  <c r="AM19" i="21"/>
  <c r="O21" i="20"/>
  <c r="O21" i="22" s="1"/>
  <c r="O21" i="21"/>
  <c r="K23" i="21"/>
  <c r="K23" i="20"/>
  <c r="G25" i="18"/>
  <c r="G25" i="19" s="1"/>
  <c r="AA25" i="18"/>
  <c r="AA25" i="19" s="1"/>
  <c r="AK28" i="21"/>
  <c r="AK28" i="20"/>
  <c r="AS28" i="22" s="1"/>
  <c r="Q28" i="28" s="1"/>
  <c r="S28" i="23" s="1"/>
  <c r="M30" i="21"/>
  <c r="M30" i="20"/>
  <c r="AC32" i="21"/>
  <c r="AC32" i="20"/>
  <c r="E34" i="18"/>
  <c r="E34" i="19" s="1"/>
  <c r="Y34" i="18"/>
  <c r="Y34" i="19" s="1"/>
  <c r="AM35" i="20"/>
  <c r="AM35" i="21"/>
  <c r="AI37" i="20"/>
  <c r="AQ37" i="22" s="1"/>
  <c r="O37" i="28" s="1"/>
  <c r="Q37" i="23" s="1"/>
  <c r="AI37" i="21"/>
  <c r="AE39" i="20"/>
  <c r="AM39" i="22" s="1"/>
  <c r="K39" i="28" s="1"/>
  <c r="M39" i="23" s="1"/>
  <c r="AE39" i="21"/>
  <c r="AA41" i="18"/>
  <c r="AA41" i="19" s="1"/>
  <c r="G41" i="18"/>
  <c r="G41" i="19" s="1"/>
  <c r="AK44" i="21"/>
  <c r="AK44" i="20"/>
  <c r="AS44" i="22" s="1"/>
  <c r="Q44" i="28" s="1"/>
  <c r="S44" i="23" s="1"/>
  <c r="AG46" i="21"/>
  <c r="AG46" i="20"/>
  <c r="AC48" i="20"/>
  <c r="AK48" i="22" s="1"/>
  <c r="I48" i="28" s="1"/>
  <c r="K48" i="23" s="1"/>
  <c r="AC48" i="21"/>
  <c r="E50" i="18"/>
  <c r="E50" i="19" s="1"/>
  <c r="Y50" i="18"/>
  <c r="Y50" i="19" s="1"/>
  <c r="S51" i="21"/>
  <c r="S51" i="20"/>
  <c r="S51" i="22" s="1"/>
  <c r="O53" i="20"/>
  <c r="O53" i="22" s="1"/>
  <c r="O53" i="21"/>
  <c r="AE55" i="20"/>
  <c r="AM55" i="22" s="1"/>
  <c r="K55" i="28" s="1"/>
  <c r="M55" i="23" s="1"/>
  <c r="AE55" i="21"/>
  <c r="G57" i="18"/>
  <c r="G57" i="19" s="1"/>
  <c r="AA57" i="18"/>
  <c r="AA57" i="19" s="1"/>
  <c r="AK60" i="21"/>
  <c r="AK60" i="20"/>
  <c r="AS60" i="22" s="1"/>
  <c r="Q60" i="28" s="1"/>
  <c r="S60" i="23" s="1"/>
  <c r="AG62" i="21"/>
  <c r="AG62" i="20"/>
  <c r="I64" i="20"/>
  <c r="I64" i="22" s="1"/>
  <c r="I64" i="21"/>
  <c r="E66" i="18"/>
  <c r="E66" i="19" s="1"/>
  <c r="Y66" i="18"/>
  <c r="Y66" i="19" s="1"/>
  <c r="AM67" i="21"/>
  <c r="AM67" i="20"/>
  <c r="AU67" i="22" s="1"/>
  <c r="S67" i="28" s="1"/>
  <c r="U67" i="23" s="1"/>
  <c r="AI69" i="20"/>
  <c r="AQ69" i="22" s="1"/>
  <c r="O69" i="28" s="1"/>
  <c r="Q69" i="23" s="1"/>
  <c r="AI69" i="21"/>
  <c r="K71" i="21"/>
  <c r="K71" i="20"/>
  <c r="AA73" i="18"/>
  <c r="AA73" i="19" s="1"/>
  <c r="G73" i="18"/>
  <c r="G73" i="19" s="1"/>
  <c r="Q76" i="20"/>
  <c r="Q76" i="21"/>
  <c r="AG78" i="20"/>
  <c r="AO78" i="22" s="1"/>
  <c r="M78" i="28" s="1"/>
  <c r="O78" i="23" s="1"/>
  <c r="AG78" i="21"/>
  <c r="AC80" i="21"/>
  <c r="AC80" i="20"/>
  <c r="Y82" i="18"/>
  <c r="Y82" i="19" s="1"/>
  <c r="E82" i="18"/>
  <c r="E82" i="19" s="1"/>
  <c r="AM83" i="21"/>
  <c r="AM83" i="20"/>
  <c r="AU83" i="22" s="1"/>
  <c r="S83" i="28" s="1"/>
  <c r="U83" i="23" s="1"/>
  <c r="AI85" i="21"/>
  <c r="AI85" i="20"/>
  <c r="AE87" i="21"/>
  <c r="AE87" i="20"/>
  <c r="G89" i="18"/>
  <c r="G89" i="19" s="1"/>
  <c r="AA89" i="18"/>
  <c r="AA89" i="19" s="1"/>
  <c r="Q92" i="21"/>
  <c r="Q92" i="20"/>
  <c r="Q92" i="22" s="1"/>
  <c r="M94" i="21"/>
  <c r="M94" i="20"/>
  <c r="AC96" i="21"/>
  <c r="AC96" i="20"/>
  <c r="E98" i="18"/>
  <c r="E98" i="19" s="1"/>
  <c r="Y98" i="18"/>
  <c r="Y98" i="19" s="1"/>
  <c r="AM99" i="20"/>
  <c r="AM99" i="21"/>
  <c r="AI101" i="21"/>
  <c r="AI101" i="20"/>
  <c r="K103" i="20"/>
  <c r="K103" i="22" s="1"/>
  <c r="K103" i="21"/>
  <c r="G105" i="18"/>
  <c r="G105" i="19" s="1"/>
  <c r="AA105" i="18"/>
  <c r="AA105" i="19" s="1"/>
  <c r="Q108" i="21"/>
  <c r="Q108" i="20"/>
  <c r="Q108" i="22" s="1"/>
  <c r="AG110" i="20"/>
  <c r="AO110" i="22" s="1"/>
  <c r="M110" i="28" s="1"/>
  <c r="O110" i="23" s="1"/>
  <c r="AG110" i="21"/>
  <c r="AC112" i="20"/>
  <c r="AK112" i="22" s="1"/>
  <c r="I112" i="28" s="1"/>
  <c r="K112" i="23" s="1"/>
  <c r="AC112" i="21"/>
  <c r="Y114" i="18"/>
  <c r="Y114" i="19" s="1"/>
  <c r="E114" i="18"/>
  <c r="E114" i="19" s="1"/>
  <c r="S115" i="21"/>
  <c r="S115" i="20"/>
  <c r="S115" i="22" s="1"/>
  <c r="AI117" i="21"/>
  <c r="AI117" i="20"/>
  <c r="AE119" i="20"/>
  <c r="AM119" i="22" s="1"/>
  <c r="K119" i="28" s="1"/>
  <c r="M119" i="23" s="1"/>
  <c r="AE119" i="21"/>
  <c r="G121" i="18"/>
  <c r="G121" i="19" s="1"/>
  <c r="AA121" i="18"/>
  <c r="AA121" i="19" s="1"/>
  <c r="C123" i="18"/>
  <c r="C123" i="19" s="1"/>
  <c r="W123" i="18"/>
  <c r="W123" i="19" s="1"/>
  <c r="AK124" i="21"/>
  <c r="AK124" i="20"/>
  <c r="AG126" i="20"/>
  <c r="AO126" i="22" s="1"/>
  <c r="M126" i="28" s="1"/>
  <c r="O126" i="23" s="1"/>
  <c r="AG126" i="21"/>
  <c r="I128" i="21"/>
  <c r="I128" i="20"/>
  <c r="Y130" i="18"/>
  <c r="Y130" i="19" s="1"/>
  <c r="E130" i="18"/>
  <c r="E130" i="19" s="1"/>
  <c r="AM131" i="21"/>
  <c r="AM131" i="20"/>
  <c r="J12" i="20"/>
  <c r="J12" i="22" s="1"/>
  <c r="J12" i="21"/>
  <c r="AF19" i="20"/>
  <c r="AF19" i="21"/>
  <c r="N26" i="18"/>
  <c r="N26" i="19" s="1"/>
  <c r="AH26" i="18"/>
  <c r="AH26" i="19" s="1"/>
  <c r="AL32" i="21"/>
  <c r="AL32" i="20"/>
  <c r="B40" i="18"/>
  <c r="B40" i="19" s="1"/>
  <c r="V40" i="18"/>
  <c r="V40" i="19" s="1"/>
  <c r="AF47" i="21"/>
  <c r="AF47" i="20"/>
  <c r="D55" i="18"/>
  <c r="D55" i="19" s="1"/>
  <c r="X55" i="18"/>
  <c r="X55" i="19" s="1"/>
  <c r="B60" i="18"/>
  <c r="B60" i="19" s="1"/>
  <c r="V60" i="18"/>
  <c r="V60" i="19" s="1"/>
  <c r="N66" i="18"/>
  <c r="N66" i="19" s="1"/>
  <c r="AH66" i="18"/>
  <c r="AH66" i="19" s="1"/>
  <c r="AJ73" i="21"/>
  <c r="AJ73" i="20"/>
  <c r="AR73" i="22" s="1"/>
  <c r="P73" i="28" s="1"/>
  <c r="R73" i="23" s="1"/>
  <c r="L79" i="21"/>
  <c r="L79" i="20"/>
  <c r="L79" i="22" s="1"/>
  <c r="AB93" i="18"/>
  <c r="AB93" i="19" s="1"/>
  <c r="H93" i="18"/>
  <c r="H93" i="19" s="1"/>
  <c r="L99" i="20"/>
  <c r="L99" i="22" s="1"/>
  <c r="L99" i="21"/>
  <c r="R120" i="21"/>
  <c r="R120" i="20"/>
  <c r="R120" i="22" s="1"/>
  <c r="D127" i="18"/>
  <c r="D127" i="19" s="1"/>
  <c r="X127" i="18"/>
  <c r="X127" i="19" s="1"/>
  <c r="S16" i="20"/>
  <c r="S16" i="22" s="1"/>
  <c r="S16" i="21"/>
  <c r="AK25" i="21"/>
  <c r="AK25" i="20"/>
  <c r="S48" i="21"/>
  <c r="S48" i="20"/>
  <c r="S48" i="22" s="1"/>
  <c r="C56" i="18"/>
  <c r="C56" i="19" s="1"/>
  <c r="W56" i="18"/>
  <c r="W56" i="19" s="1"/>
  <c r="S64" i="20"/>
  <c r="S64" i="22" s="1"/>
  <c r="S64" i="21"/>
  <c r="M75" i="21"/>
  <c r="M75" i="20"/>
  <c r="K84" i="20"/>
  <c r="K84" i="21"/>
  <c r="S96" i="21"/>
  <c r="S96" i="20"/>
  <c r="S96" i="22" s="1"/>
  <c r="M107" i="21"/>
  <c r="M107" i="20"/>
  <c r="K116" i="21"/>
  <c r="K116" i="20"/>
  <c r="I125" i="21"/>
  <c r="I125" i="20"/>
  <c r="O111" i="21"/>
  <c r="O111" i="20"/>
  <c r="O111" i="22" s="1"/>
  <c r="AL9" i="21"/>
  <c r="AL9" i="20"/>
  <c r="H18" i="18"/>
  <c r="H18" i="19" s="1"/>
  <c r="AB18" i="18"/>
  <c r="AB18" i="19" s="1"/>
  <c r="L40" i="20"/>
  <c r="L40" i="21"/>
  <c r="AF64" i="21"/>
  <c r="AF64" i="20"/>
  <c r="AN64" i="22" s="1"/>
  <c r="L64" i="28" s="1"/>
  <c r="N64" i="23" s="1"/>
  <c r="N71" i="18"/>
  <c r="N71" i="19" s="1"/>
  <c r="AH71" i="18"/>
  <c r="AH71" i="19" s="1"/>
  <c r="F75" i="18"/>
  <c r="F75" i="19" s="1"/>
  <c r="Z75" i="18"/>
  <c r="Z75" i="19" s="1"/>
  <c r="R85" i="21"/>
  <c r="R85" i="20"/>
  <c r="R85" i="22" s="1"/>
  <c r="D96" i="18"/>
  <c r="D96" i="19" s="1"/>
  <c r="X96" i="18"/>
  <c r="X96" i="19" s="1"/>
  <c r="F103" i="18"/>
  <c r="F103" i="19" s="1"/>
  <c r="Z103" i="18"/>
  <c r="Z103" i="19" s="1"/>
  <c r="N111" i="18"/>
  <c r="N111" i="19" s="1"/>
  <c r="AH111" i="18"/>
  <c r="AH111" i="19" s="1"/>
  <c r="H118" i="18"/>
  <c r="H118" i="19" s="1"/>
  <c r="AB118" i="18"/>
  <c r="AB118" i="19" s="1"/>
  <c r="L128" i="20"/>
  <c r="L128" i="21"/>
  <c r="M124" i="21"/>
  <c r="M124" i="20"/>
  <c r="S5" i="21"/>
  <c r="S5" i="20"/>
  <c r="M16" i="20"/>
  <c r="M16" i="21"/>
  <c r="S21" i="20"/>
  <c r="S21" i="21"/>
  <c r="M32" i="21"/>
  <c r="M32" i="20"/>
  <c r="AI39" i="20"/>
  <c r="AQ39" i="22" s="1"/>
  <c r="O39" i="28" s="1"/>
  <c r="Q39" i="23" s="1"/>
  <c r="AI39" i="21"/>
  <c r="Q46" i="21"/>
  <c r="Q46" i="20"/>
  <c r="Q46" i="22" s="1"/>
  <c r="AI55" i="21"/>
  <c r="AI55" i="20"/>
  <c r="AQ55" i="22" s="1"/>
  <c r="O55" i="28" s="1"/>
  <c r="Q55" i="23" s="1"/>
  <c r="AC82" i="20"/>
  <c r="AK82" i="22" s="1"/>
  <c r="I82" i="28" s="1"/>
  <c r="K82" i="23" s="1"/>
  <c r="AC82" i="21"/>
  <c r="O87" i="21"/>
  <c r="O87" i="20"/>
  <c r="Q94" i="21"/>
  <c r="Q94" i="20"/>
  <c r="Q94" i="22" s="1"/>
  <c r="AM101" i="21"/>
  <c r="AM101" i="20"/>
  <c r="AU101" i="22" s="1"/>
  <c r="S101" i="28" s="1"/>
  <c r="U101" i="23" s="1"/>
  <c r="Q118" i="21"/>
  <c r="Q118" i="20"/>
  <c r="N28" i="21"/>
  <c r="N28" i="20"/>
  <c r="V34" i="18"/>
  <c r="V34" i="19" s="1"/>
  <c r="B34" i="18"/>
  <c r="B34" i="19" s="1"/>
  <c r="AD42" i="21"/>
  <c r="AD42" i="20"/>
  <c r="AL42" i="22" s="1"/>
  <c r="J42" i="28" s="1"/>
  <c r="L42" i="23" s="1"/>
  <c r="X49" i="18"/>
  <c r="X49" i="19" s="1"/>
  <c r="D49" i="18"/>
  <c r="D49" i="19" s="1"/>
  <c r="P55" i="21"/>
  <c r="P55" i="20"/>
  <c r="D61" i="18"/>
  <c r="D61" i="19" s="1"/>
  <c r="X61" i="18"/>
  <c r="X61" i="19" s="1"/>
  <c r="P87" i="20"/>
  <c r="P87" i="21"/>
  <c r="AL102" i="20"/>
  <c r="AT102" i="22" s="1"/>
  <c r="R102" i="28" s="1"/>
  <c r="T102" i="23" s="1"/>
  <c r="AL102" i="21"/>
  <c r="AD130" i="21"/>
  <c r="AD130" i="20"/>
  <c r="AH22" i="18"/>
  <c r="AH22" i="19" s="1"/>
  <c r="N22" i="18"/>
  <c r="N22" i="19" s="1"/>
  <c r="B80" i="18"/>
  <c r="B80" i="19" s="1"/>
  <c r="V80" i="18"/>
  <c r="V80" i="19" s="1"/>
  <c r="I15" i="21"/>
  <c r="I15" i="20"/>
  <c r="M29" i="21"/>
  <c r="M29" i="20"/>
  <c r="O36" i="21"/>
  <c r="O36" i="20"/>
  <c r="O36" i="22" s="1"/>
  <c r="Q43" i="20"/>
  <c r="Q43" i="21"/>
  <c r="S50" i="21"/>
  <c r="S50" i="20"/>
  <c r="C58" i="18"/>
  <c r="C58" i="19" s="1"/>
  <c r="W58" i="18"/>
  <c r="W58" i="19" s="1"/>
  <c r="S66" i="20"/>
  <c r="S66" i="21"/>
  <c r="I79" i="21"/>
  <c r="I79" i="20"/>
  <c r="I79" i="22" s="1"/>
  <c r="S98" i="21"/>
  <c r="S98" i="20"/>
  <c r="AG109" i="21"/>
  <c r="AG109" i="20"/>
  <c r="AE118" i="21"/>
  <c r="AE118" i="20"/>
  <c r="AC127" i="21"/>
  <c r="AC127" i="20"/>
  <c r="AK127" i="22" s="1"/>
  <c r="I127" i="28" s="1"/>
  <c r="K127" i="23" s="1"/>
  <c r="AD88" i="21"/>
  <c r="AD88" i="20"/>
  <c r="AH122" i="18"/>
  <c r="AH122" i="19" s="1"/>
  <c r="N122" i="18"/>
  <c r="N122" i="19" s="1"/>
  <c r="AB8" i="18"/>
  <c r="AB8" i="19" s="1"/>
  <c r="H8" i="18"/>
  <c r="H8" i="19" s="1"/>
  <c r="D22" i="18"/>
  <c r="D22" i="19" s="1"/>
  <c r="X22" i="18"/>
  <c r="X22" i="19" s="1"/>
  <c r="R47" i="21"/>
  <c r="R47" i="20"/>
  <c r="B55" i="18"/>
  <c r="B55" i="19" s="1"/>
  <c r="V55" i="18"/>
  <c r="V55" i="19" s="1"/>
  <c r="F65" i="18"/>
  <c r="F65" i="19" s="1"/>
  <c r="Z65" i="18"/>
  <c r="Z65" i="19" s="1"/>
  <c r="J87" i="21"/>
  <c r="J87" i="20"/>
  <c r="J87" i="22" s="1"/>
  <c r="AL95" i="21"/>
  <c r="AL95" i="20"/>
  <c r="F101" i="18"/>
  <c r="F101" i="19" s="1"/>
  <c r="Z101" i="18"/>
  <c r="Z101" i="19" s="1"/>
  <c r="P124" i="21"/>
  <c r="P124" i="20"/>
  <c r="P124" i="22" s="1"/>
  <c r="I19" i="5"/>
  <c r="AL52" i="21"/>
  <c r="AL52" i="20"/>
  <c r="AL88" i="21"/>
  <c r="AL88" i="20"/>
  <c r="AT88" i="22" s="1"/>
  <c r="R88" i="28" s="1"/>
  <c r="T88" i="23" s="1"/>
  <c r="I44" i="20"/>
  <c r="I44" i="21"/>
  <c r="AE51" i="21"/>
  <c r="AE51" i="20"/>
  <c r="M58" i="20"/>
  <c r="M58" i="22" s="1"/>
  <c r="M58" i="21"/>
  <c r="AI65" i="20"/>
  <c r="AI65" i="21"/>
  <c r="Q72" i="21"/>
  <c r="Q72" i="20"/>
  <c r="Q72" i="22" s="1"/>
  <c r="O81" i="20"/>
  <c r="O81" i="22" s="1"/>
  <c r="O81" i="21"/>
  <c r="Q88" i="20"/>
  <c r="Q88" i="22" s="1"/>
  <c r="Q88" i="21"/>
  <c r="I108" i="20"/>
  <c r="I108" i="21"/>
  <c r="K115" i="21"/>
  <c r="K115" i="20"/>
  <c r="K115" i="22" s="1"/>
  <c r="S127" i="21"/>
  <c r="S127" i="20"/>
  <c r="AL120" i="21"/>
  <c r="AL120" i="20"/>
  <c r="O6" i="21"/>
  <c r="O6" i="20"/>
  <c r="O6" i="22" s="1"/>
  <c r="K8" i="20"/>
  <c r="K8" i="21"/>
  <c r="AA10" i="18"/>
  <c r="AA10" i="19" s="1"/>
  <c r="G10" i="18"/>
  <c r="G10" i="19" s="1"/>
  <c r="Q13" i="21"/>
  <c r="Q13" i="20"/>
  <c r="AG15" i="21"/>
  <c r="AG15" i="20"/>
  <c r="AO15" i="22" s="1"/>
  <c r="M15" i="28" s="1"/>
  <c r="O15" i="23" s="1"/>
  <c r="I17" i="21"/>
  <c r="I17" i="20"/>
  <c r="I17" i="22" s="1"/>
  <c r="S20" i="21"/>
  <c r="S20" i="20"/>
  <c r="O22" i="20"/>
  <c r="O22" i="22" s="1"/>
  <c r="O22" i="21"/>
  <c r="AE24" i="21"/>
  <c r="AE24" i="20"/>
  <c r="AM24" i="22" s="1"/>
  <c r="K24" i="28" s="1"/>
  <c r="M24" i="23" s="1"/>
  <c r="C28" i="18"/>
  <c r="C28" i="19" s="1"/>
  <c r="W28" i="18"/>
  <c r="W28" i="19" s="1"/>
  <c r="AK29" i="20"/>
  <c r="AS29" i="22" s="1"/>
  <c r="Q29" i="28" s="1"/>
  <c r="S29" i="23" s="1"/>
  <c r="AK29" i="21"/>
  <c r="M31" i="20"/>
  <c r="M31" i="22" s="1"/>
  <c r="M31" i="21"/>
  <c r="I33" i="20"/>
  <c r="I33" i="21"/>
  <c r="Y35" i="18"/>
  <c r="Y35" i="19" s="1"/>
  <c r="E35" i="18"/>
  <c r="E35" i="19" s="1"/>
  <c r="AM36" i="21"/>
  <c r="AM36" i="20"/>
  <c r="O38" i="21"/>
  <c r="O38" i="20"/>
  <c r="AE40" i="21"/>
  <c r="AE40" i="20"/>
  <c r="AM40" i="22" s="1"/>
  <c r="K40" i="28" s="1"/>
  <c r="M40" i="23" s="1"/>
  <c r="W44" i="18"/>
  <c r="W44" i="19" s="1"/>
  <c r="C44" i="18"/>
  <c r="C44" i="19" s="1"/>
  <c r="Q45" i="21"/>
  <c r="Q45" i="20"/>
  <c r="AG47" i="21"/>
  <c r="AG47" i="20"/>
  <c r="AC49" i="21"/>
  <c r="AC49" i="20"/>
  <c r="AK49" i="22" s="1"/>
  <c r="I49" i="28" s="1"/>
  <c r="K49" i="23" s="1"/>
  <c r="AM52" i="21"/>
  <c r="AM52" i="20"/>
  <c r="AU52" i="22" s="1"/>
  <c r="S52" i="28" s="1"/>
  <c r="U52" i="23" s="1"/>
  <c r="AI54" i="20"/>
  <c r="AQ54" i="22" s="1"/>
  <c r="O54" i="28" s="1"/>
  <c r="Q54" i="23" s="1"/>
  <c r="AI54" i="21"/>
  <c r="AE56" i="20"/>
  <c r="AM56" i="22" s="1"/>
  <c r="K56" i="28" s="1"/>
  <c r="M56" i="23" s="1"/>
  <c r="AE56" i="21"/>
  <c r="AA58" i="18"/>
  <c r="AA58" i="19" s="1"/>
  <c r="G58" i="18"/>
  <c r="G58" i="19" s="1"/>
  <c r="C60" i="18"/>
  <c r="C60" i="19" s="1"/>
  <c r="W60" i="18"/>
  <c r="W60" i="19" s="1"/>
  <c r="Q61" i="21"/>
  <c r="Q61" i="20"/>
  <c r="AG63" i="20"/>
  <c r="AO63" i="22" s="1"/>
  <c r="M63" i="28" s="1"/>
  <c r="O63" i="23" s="1"/>
  <c r="AG63" i="21"/>
  <c r="AC65" i="20"/>
  <c r="AC65" i="21"/>
  <c r="Y67" i="18"/>
  <c r="Y67" i="19" s="1"/>
  <c r="E67" i="18"/>
  <c r="E67" i="19" s="1"/>
  <c r="AM68" i="20"/>
  <c r="AU68" i="22" s="1"/>
  <c r="S68" i="28" s="1"/>
  <c r="U68" i="23" s="1"/>
  <c r="AM68" i="21"/>
  <c r="AI70" i="20"/>
  <c r="AQ70" i="22" s="1"/>
  <c r="O70" i="28" s="1"/>
  <c r="Q70" i="23" s="1"/>
  <c r="AI70" i="21"/>
  <c r="K72" i="20"/>
  <c r="K72" i="21"/>
  <c r="C76" i="18"/>
  <c r="C76" i="19" s="1"/>
  <c r="W76" i="18"/>
  <c r="W76" i="19" s="1"/>
  <c r="Q77" i="20"/>
  <c r="Q77" i="22" s="1"/>
  <c r="Q77" i="21"/>
  <c r="AG79" i="21"/>
  <c r="AG79" i="20"/>
  <c r="AC81" i="20"/>
  <c r="AC81" i="21"/>
  <c r="E83" i="18"/>
  <c r="E83" i="19" s="1"/>
  <c r="Y83" i="18"/>
  <c r="Y83" i="19" s="1"/>
  <c r="AM84" i="21"/>
  <c r="AM84" i="20"/>
  <c r="AI86" i="21"/>
  <c r="AI86" i="20"/>
  <c r="AE88" i="20"/>
  <c r="AE88" i="21"/>
  <c r="Q93" i="21"/>
  <c r="Q93" i="20"/>
  <c r="Q93" i="22" s="1"/>
  <c r="M95" i="20"/>
  <c r="M95" i="22" s="1"/>
  <c r="M95" i="21"/>
  <c r="I97" i="21"/>
  <c r="I97" i="20"/>
  <c r="S100" i="20"/>
  <c r="S100" i="21"/>
  <c r="O102" i="20"/>
  <c r="O102" i="21"/>
  <c r="K104" i="20"/>
  <c r="K104" i="22" s="1"/>
  <c r="K104" i="21"/>
  <c r="AA106" i="18"/>
  <c r="AA106" i="19" s="1"/>
  <c r="G106" i="18"/>
  <c r="G106" i="19" s="1"/>
  <c r="C108" i="18"/>
  <c r="C108" i="19" s="1"/>
  <c r="W108" i="18"/>
  <c r="W108" i="19" s="1"/>
  <c r="Q109" i="21"/>
  <c r="Q109" i="20"/>
  <c r="Q109" i="22" s="1"/>
  <c r="M111" i="20"/>
  <c r="M111" i="22" s="1"/>
  <c r="M111" i="21"/>
  <c r="AC113" i="21"/>
  <c r="AC113" i="20"/>
  <c r="Y115" i="18"/>
  <c r="Y115" i="19" s="1"/>
  <c r="E115" i="18"/>
  <c r="E115" i="19" s="1"/>
  <c r="AM116" i="21"/>
  <c r="AM116" i="20"/>
  <c r="AU116" i="22" s="1"/>
  <c r="S116" i="28" s="1"/>
  <c r="U116" i="23" s="1"/>
  <c r="AI118" i="20"/>
  <c r="AQ118" i="22" s="1"/>
  <c r="O118" i="28" s="1"/>
  <c r="Q118" i="23" s="1"/>
  <c r="AI118" i="21"/>
  <c r="AE120" i="21"/>
  <c r="AE120" i="20"/>
  <c r="G122" i="18"/>
  <c r="G122" i="19" s="1"/>
  <c r="AA122" i="18"/>
  <c r="AA122" i="19" s="1"/>
  <c r="C124" i="18"/>
  <c r="C124" i="19" s="1"/>
  <c r="W124" i="18"/>
  <c r="W124" i="19" s="1"/>
  <c r="Q125" i="21"/>
  <c r="Q125" i="20"/>
  <c r="AG127" i="21"/>
  <c r="AG127" i="20"/>
  <c r="I129" i="21"/>
  <c r="I129" i="20"/>
  <c r="I129" i="22" s="1"/>
  <c r="Y131" i="18"/>
  <c r="Y131" i="19" s="1"/>
  <c r="E131" i="18"/>
  <c r="E131" i="19" s="1"/>
  <c r="AE117" i="21"/>
  <c r="AE117" i="20"/>
  <c r="AM121" i="21"/>
  <c r="AM121" i="20"/>
  <c r="I126" i="21"/>
  <c r="I126" i="20"/>
  <c r="I126" i="22" s="1"/>
  <c r="AA131" i="18"/>
  <c r="AA131" i="19" s="1"/>
  <c r="G131" i="18"/>
  <c r="G131" i="19" s="1"/>
  <c r="B5" i="18"/>
  <c r="B5" i="19" s="1"/>
  <c r="V5" i="18"/>
  <c r="V5" i="19" s="1"/>
  <c r="P6" i="21"/>
  <c r="P6" i="20"/>
  <c r="L8" i="21"/>
  <c r="L8" i="20"/>
  <c r="L8" i="22" s="1"/>
  <c r="D12" i="18"/>
  <c r="D12" i="19" s="1"/>
  <c r="X12" i="18"/>
  <c r="X12" i="19" s="1"/>
  <c r="AL13" i="21"/>
  <c r="AL13" i="20"/>
  <c r="V17" i="18"/>
  <c r="V17" i="19" s="1"/>
  <c r="B17" i="18"/>
  <c r="B17" i="19" s="1"/>
  <c r="P18" i="21"/>
  <c r="P18" i="20"/>
  <c r="P18" i="22" s="1"/>
  <c r="L20" i="21"/>
  <c r="L20" i="20"/>
  <c r="L20" i="22" s="1"/>
  <c r="AL25" i="21"/>
  <c r="AL25" i="20"/>
  <c r="AH27" i="21"/>
  <c r="AH27" i="20"/>
  <c r="I28" i="5"/>
  <c r="AJ30" i="20"/>
  <c r="AR30" i="22" s="1"/>
  <c r="P30" i="28" s="1"/>
  <c r="R30" i="23" s="1"/>
  <c r="AJ30" i="21"/>
  <c r="AF32" i="21"/>
  <c r="AF32" i="20"/>
  <c r="AD37" i="21"/>
  <c r="AD37" i="20"/>
  <c r="AL37" i="22" s="1"/>
  <c r="J37" i="28" s="1"/>
  <c r="L37" i="23" s="1"/>
  <c r="B41" i="18"/>
  <c r="B41" i="19" s="1"/>
  <c r="V41" i="18"/>
  <c r="V41" i="19" s="1"/>
  <c r="AJ42" i="21"/>
  <c r="AJ42" i="20"/>
  <c r="AF44" i="20"/>
  <c r="AF44" i="21"/>
  <c r="R45" i="20"/>
  <c r="R45" i="21"/>
  <c r="N47" i="18"/>
  <c r="N47" i="19" s="1"/>
  <c r="AH47" i="18"/>
  <c r="AH47" i="19" s="1"/>
  <c r="J49" i="20"/>
  <c r="J49" i="22" s="1"/>
  <c r="J49" i="21"/>
  <c r="I52" i="5"/>
  <c r="P54" i="20"/>
  <c r="P54" i="22" s="1"/>
  <c r="P54" i="21"/>
  <c r="AF56" i="20"/>
  <c r="AN56" i="22" s="1"/>
  <c r="L56" i="28" s="1"/>
  <c r="N56" i="23" s="1"/>
  <c r="AF56" i="21"/>
  <c r="AL57" i="21"/>
  <c r="AL57" i="20"/>
  <c r="AT57" i="22" s="1"/>
  <c r="R57" i="28" s="1"/>
  <c r="T57" i="23" s="1"/>
  <c r="AH59" i="18"/>
  <c r="AH59" i="19" s="1"/>
  <c r="N59" i="18"/>
  <c r="N59" i="19" s="1"/>
  <c r="AD61" i="20"/>
  <c r="AL61" i="22" s="1"/>
  <c r="J61" i="28" s="1"/>
  <c r="L61" i="23" s="1"/>
  <c r="AD61" i="21"/>
  <c r="F63" i="18"/>
  <c r="F63" i="19" s="1"/>
  <c r="Z63" i="18"/>
  <c r="Z63" i="19" s="1"/>
  <c r="B65" i="18"/>
  <c r="B65" i="19" s="1"/>
  <c r="V65" i="18"/>
  <c r="V65" i="19" s="1"/>
  <c r="AJ66" i="21"/>
  <c r="AJ66" i="20"/>
  <c r="AR66" i="22" s="1"/>
  <c r="P66" i="28" s="1"/>
  <c r="R66" i="23" s="1"/>
  <c r="L68" i="20"/>
  <c r="L68" i="22" s="1"/>
  <c r="L68" i="21"/>
  <c r="AB70" i="20"/>
  <c r="AJ70" i="22" s="1"/>
  <c r="AB70" i="21"/>
  <c r="D72" i="18"/>
  <c r="D72" i="19" s="1"/>
  <c r="X72" i="18"/>
  <c r="X72" i="19" s="1"/>
  <c r="AL73" i="20"/>
  <c r="AL73" i="21"/>
  <c r="N75" i="18"/>
  <c r="N75" i="19" s="1"/>
  <c r="AH75" i="18"/>
  <c r="AH75" i="19" s="1"/>
  <c r="F79" i="18"/>
  <c r="F79" i="19" s="1"/>
  <c r="Z79" i="18"/>
  <c r="Z79" i="19" s="1"/>
  <c r="B81" i="18"/>
  <c r="B81" i="19" s="1"/>
  <c r="V81" i="18"/>
  <c r="V81" i="19" s="1"/>
  <c r="AJ82" i="20"/>
  <c r="AJ82" i="21"/>
  <c r="L84" i="20"/>
  <c r="L84" i="22" s="1"/>
  <c r="L84" i="21"/>
  <c r="J89" i="20"/>
  <c r="J89" i="22" s="1"/>
  <c r="J89" i="21"/>
  <c r="B93" i="18"/>
  <c r="B93" i="19" s="1"/>
  <c r="V93" i="18"/>
  <c r="V93" i="19" s="1"/>
  <c r="P94" i="21"/>
  <c r="P94" i="20"/>
  <c r="P94" i="22" s="1"/>
  <c r="AF96" i="20"/>
  <c r="AN96" i="22" s="1"/>
  <c r="L96" i="28" s="1"/>
  <c r="N96" i="23" s="1"/>
  <c r="AF96" i="21"/>
  <c r="X100" i="18"/>
  <c r="X100" i="19" s="1"/>
  <c r="D100" i="18"/>
  <c r="D100" i="19" s="1"/>
  <c r="AL101" i="20"/>
  <c r="AL101" i="21"/>
  <c r="P106" i="20"/>
  <c r="P106" i="21"/>
  <c r="L108" i="21"/>
  <c r="L108" i="20"/>
  <c r="AB110" i="18"/>
  <c r="AB110" i="19" s="1"/>
  <c r="H110" i="18"/>
  <c r="H110" i="19" s="1"/>
  <c r="D112" i="18"/>
  <c r="D112" i="19" s="1"/>
  <c r="X112" i="18"/>
  <c r="X112" i="19" s="1"/>
  <c r="AL113" i="21"/>
  <c r="AL113" i="20"/>
  <c r="AT113" i="22" s="1"/>
  <c r="R113" i="28" s="1"/>
  <c r="T113" i="23" s="1"/>
  <c r="B117" i="18"/>
  <c r="B117" i="19" s="1"/>
  <c r="V117" i="18"/>
  <c r="V117" i="19" s="1"/>
  <c r="AJ118" i="21"/>
  <c r="AJ118" i="20"/>
  <c r="L120" i="21"/>
  <c r="L120" i="20"/>
  <c r="L120" i="22" s="1"/>
  <c r="J125" i="21"/>
  <c r="J125" i="20"/>
  <c r="J125" i="22" s="1"/>
  <c r="F127" i="18"/>
  <c r="F127" i="19" s="1"/>
  <c r="Z127" i="18"/>
  <c r="Z127" i="19" s="1"/>
  <c r="I128" i="5"/>
  <c r="P130" i="21"/>
  <c r="P130" i="20"/>
  <c r="M4" i="20"/>
  <c r="M4" i="22" s="1"/>
  <c r="M4" i="21"/>
  <c r="AE121" i="21"/>
  <c r="AE121" i="20"/>
  <c r="AM121" i="22" s="1"/>
  <c r="K121" i="28" s="1"/>
  <c r="M121" i="23" s="1"/>
  <c r="AM125" i="21"/>
  <c r="AM125" i="20"/>
  <c r="AU125" i="22" s="1"/>
  <c r="S125" i="28" s="1"/>
  <c r="U125" i="23" s="1"/>
  <c r="I130" i="21"/>
  <c r="I130" i="20"/>
  <c r="H129" i="18"/>
  <c r="H129" i="19" s="1"/>
  <c r="AB129" i="18"/>
  <c r="AB129" i="19" s="1"/>
  <c r="I6" i="21"/>
  <c r="I6" i="20"/>
  <c r="I6" i="22" s="1"/>
  <c r="S9" i="20"/>
  <c r="S9" i="21"/>
  <c r="O11" i="21"/>
  <c r="O11" i="20"/>
  <c r="K13" i="20"/>
  <c r="K13" i="22" s="1"/>
  <c r="K13" i="21"/>
  <c r="C17" i="18"/>
  <c r="C17" i="19" s="1"/>
  <c r="W17" i="18"/>
  <c r="W17" i="19" s="1"/>
  <c r="Q18" i="21"/>
  <c r="Q18" i="20"/>
  <c r="Q18" i="22" s="1"/>
  <c r="AG20" i="21"/>
  <c r="AG20" i="20"/>
  <c r="AC22" i="21"/>
  <c r="AC22" i="20"/>
  <c r="Y24" i="18"/>
  <c r="Y24" i="19" s="1"/>
  <c r="E24" i="18"/>
  <c r="E24" i="19" s="1"/>
  <c r="AM25" i="21"/>
  <c r="AM25" i="20"/>
  <c r="AU25" i="22" s="1"/>
  <c r="S25" i="28" s="1"/>
  <c r="U25" i="23" s="1"/>
  <c r="AI27" i="21"/>
  <c r="AI27" i="20"/>
  <c r="AE29" i="21"/>
  <c r="AE29" i="20"/>
  <c r="G31" i="18"/>
  <c r="G31" i="19" s="1"/>
  <c r="AA31" i="18"/>
  <c r="AA31" i="19" s="1"/>
  <c r="Q34" i="20"/>
  <c r="Q34" i="21"/>
  <c r="M36" i="21"/>
  <c r="M36" i="20"/>
  <c r="AC38" i="21"/>
  <c r="AC38" i="20"/>
  <c r="E40" i="18"/>
  <c r="E40" i="19" s="1"/>
  <c r="Y40" i="18"/>
  <c r="Y40" i="19" s="1"/>
  <c r="AM41" i="21"/>
  <c r="AM41" i="20"/>
  <c r="AU41" i="22" s="1"/>
  <c r="S41" i="28" s="1"/>
  <c r="U41" i="23" s="1"/>
  <c r="AI43" i="20"/>
  <c r="AQ43" i="22" s="1"/>
  <c r="O43" i="28" s="1"/>
  <c r="Q43" i="23" s="1"/>
  <c r="AI43" i="21"/>
  <c r="AE45" i="21"/>
  <c r="AE45" i="20"/>
  <c r="G47" i="18"/>
  <c r="G47" i="19" s="1"/>
  <c r="AA47" i="18"/>
  <c r="AA47" i="19" s="1"/>
  <c r="W49" i="18"/>
  <c r="W49" i="19" s="1"/>
  <c r="C49" i="18"/>
  <c r="C49" i="19" s="1"/>
  <c r="Q50" i="20"/>
  <c r="Q50" i="22" s="1"/>
  <c r="Q50" i="21"/>
  <c r="AG52" i="21"/>
  <c r="AG52" i="20"/>
  <c r="I54" i="18"/>
  <c r="I54" i="19" s="1"/>
  <c r="AC54" i="18"/>
  <c r="AC54" i="19" s="1"/>
  <c r="AM57" i="21"/>
  <c r="AM57" i="20"/>
  <c r="AU57" i="22" s="1"/>
  <c r="S57" i="28" s="1"/>
  <c r="U57" i="23" s="1"/>
  <c r="O59" i="20"/>
  <c r="O59" i="22" s="1"/>
  <c r="O59" i="21"/>
  <c r="K61" i="21"/>
  <c r="K61" i="20"/>
  <c r="Q66" i="20"/>
  <c r="Q66" i="21"/>
  <c r="AG68" i="21"/>
  <c r="AG68" i="20"/>
  <c r="AO68" i="22" s="1"/>
  <c r="M68" i="28" s="1"/>
  <c r="O68" i="23" s="1"/>
  <c r="I70" i="21"/>
  <c r="I70" i="20"/>
  <c r="E72" i="18"/>
  <c r="E72" i="19" s="1"/>
  <c r="Y72" i="18"/>
  <c r="Y72" i="19" s="1"/>
  <c r="AM73" i="20"/>
  <c r="AM73" i="21"/>
  <c r="AI75" i="21"/>
  <c r="AI75" i="20"/>
  <c r="AQ75" i="22" s="1"/>
  <c r="O75" i="28" s="1"/>
  <c r="Q75" i="23" s="1"/>
  <c r="AE77" i="21"/>
  <c r="AE77" i="20"/>
  <c r="G79" i="18"/>
  <c r="G79" i="19" s="1"/>
  <c r="AA79" i="18"/>
  <c r="AA79" i="19" s="1"/>
  <c r="Q82" i="20"/>
  <c r="Q82" i="21"/>
  <c r="AG84" i="20"/>
  <c r="AG84" i="21"/>
  <c r="AC86" i="21"/>
  <c r="AC86" i="20"/>
  <c r="E88" i="18"/>
  <c r="E88" i="19" s="1"/>
  <c r="Y88" i="18"/>
  <c r="Y88" i="19" s="1"/>
  <c r="S89" i="20"/>
  <c r="S89" i="21"/>
  <c r="S89" i="22" s="1"/>
  <c r="AI91" i="20"/>
  <c r="AI91" i="21"/>
  <c r="AE93" i="21"/>
  <c r="AE93" i="20"/>
  <c r="G95" i="18"/>
  <c r="G95" i="19" s="1"/>
  <c r="AA95" i="18"/>
  <c r="AA95" i="19" s="1"/>
  <c r="C97" i="18"/>
  <c r="C97" i="19" s="1"/>
  <c r="W97" i="18"/>
  <c r="W97" i="19" s="1"/>
  <c r="AK98" i="21"/>
  <c r="AK98" i="20"/>
  <c r="AS98" i="22" s="1"/>
  <c r="Q98" i="28" s="1"/>
  <c r="S98" i="23" s="1"/>
  <c r="M100" i="20"/>
  <c r="M100" i="22" s="1"/>
  <c r="M100" i="21"/>
  <c r="I102" i="21"/>
  <c r="I102" i="20"/>
  <c r="W105" i="18"/>
  <c r="W105" i="19" s="1"/>
  <c r="C105" i="18"/>
  <c r="C105" i="19" s="1"/>
  <c r="AK106" i="21"/>
  <c r="AK106" i="20"/>
  <c r="AS106" i="22" s="1"/>
  <c r="Q106" i="28" s="1"/>
  <c r="S106" i="23" s="1"/>
  <c r="M108" i="21"/>
  <c r="M108" i="20"/>
  <c r="AG112" i="21"/>
  <c r="AG112" i="20"/>
  <c r="M128" i="20"/>
  <c r="M128" i="21"/>
  <c r="AF5" i="21"/>
  <c r="AF5" i="20"/>
  <c r="AN5" i="22" s="1"/>
  <c r="L5" i="28" s="1"/>
  <c r="N5" i="23" s="1"/>
  <c r="AD10" i="21"/>
  <c r="AD10" i="20"/>
  <c r="B14" i="18"/>
  <c r="B14" i="19" s="1"/>
  <c r="V14" i="18"/>
  <c r="V14" i="19" s="1"/>
  <c r="AF17" i="21"/>
  <c r="AF17" i="20"/>
  <c r="AN17" i="22" s="1"/>
  <c r="L17" i="28" s="1"/>
  <c r="N17" i="23" s="1"/>
  <c r="AL18" i="20"/>
  <c r="AL18" i="21"/>
  <c r="N20" i="18"/>
  <c r="N20" i="19" s="1"/>
  <c r="AH20" i="18"/>
  <c r="AH20" i="19" s="1"/>
  <c r="J22" i="21"/>
  <c r="J22" i="20"/>
  <c r="F24" i="18"/>
  <c r="F24" i="19" s="1"/>
  <c r="Z24" i="18"/>
  <c r="Z24" i="19" s="1"/>
  <c r="AB27" i="18"/>
  <c r="AB27" i="19" s="1"/>
  <c r="H27" i="18"/>
  <c r="H27" i="19" s="1"/>
  <c r="R30" i="20"/>
  <c r="R30" i="22" s="1"/>
  <c r="R30" i="21"/>
  <c r="N32" i="18"/>
  <c r="N32" i="19" s="1"/>
  <c r="AH32" i="18"/>
  <c r="AH32" i="19" s="1"/>
  <c r="AD34" i="20"/>
  <c r="AD34" i="21"/>
  <c r="Z36" i="18"/>
  <c r="Z36" i="19" s="1"/>
  <c r="F36" i="18"/>
  <c r="F36" i="19" s="1"/>
  <c r="H39" i="18"/>
  <c r="H39" i="19" s="1"/>
  <c r="AB39" i="18"/>
  <c r="AB39" i="19" s="1"/>
  <c r="X41" i="18"/>
  <c r="X41" i="19" s="1"/>
  <c r="D41" i="18"/>
  <c r="D41" i="19" s="1"/>
  <c r="AL42" i="21"/>
  <c r="AL42" i="20"/>
  <c r="AT42" i="22" s="1"/>
  <c r="R42" i="28" s="1"/>
  <c r="T42" i="23" s="1"/>
  <c r="AH44" i="21"/>
  <c r="AH44" i="20"/>
  <c r="AP44" i="22" s="1"/>
  <c r="I45" i="5"/>
  <c r="AJ47" i="21"/>
  <c r="AJ47" i="20"/>
  <c r="AR47" i="22" s="1"/>
  <c r="P47" i="28" s="1"/>
  <c r="R47" i="23" s="1"/>
  <c r="AF49" i="20"/>
  <c r="AF49" i="21"/>
  <c r="J54" i="21"/>
  <c r="J54" i="20"/>
  <c r="F56" i="18"/>
  <c r="F56" i="19" s="1"/>
  <c r="Z56" i="18"/>
  <c r="Z56" i="19" s="1"/>
  <c r="I57" i="5"/>
  <c r="AJ59" i="21"/>
  <c r="AJ59" i="20"/>
  <c r="AF61" i="21"/>
  <c r="AF61" i="20"/>
  <c r="AN61" i="22" s="1"/>
  <c r="L61" i="28" s="1"/>
  <c r="N61" i="23" s="1"/>
  <c r="AL62" i="21"/>
  <c r="AL62" i="20"/>
  <c r="AT62" i="22" s="1"/>
  <c r="R62" i="28" s="1"/>
  <c r="T62" i="23" s="1"/>
  <c r="N64" i="18"/>
  <c r="N64" i="19" s="1"/>
  <c r="AH64" i="18"/>
  <c r="AH64" i="19" s="1"/>
  <c r="AD66" i="21"/>
  <c r="AD66" i="20"/>
  <c r="F68" i="18"/>
  <c r="F68" i="19" s="1"/>
  <c r="Z68" i="18"/>
  <c r="Z68" i="19" s="1"/>
  <c r="AB71" i="21"/>
  <c r="AB71" i="20"/>
  <c r="AJ71" i="22" s="1"/>
  <c r="AL74" i="21"/>
  <c r="AL74" i="20"/>
  <c r="I77" i="5"/>
  <c r="P79" i="20"/>
  <c r="P79" i="21"/>
  <c r="L81" i="21"/>
  <c r="L81" i="20"/>
  <c r="X85" i="18"/>
  <c r="X85" i="19" s="1"/>
  <c r="D85" i="18"/>
  <c r="D85" i="19" s="1"/>
  <c r="J86" i="21"/>
  <c r="J86" i="20"/>
  <c r="J86" i="22" s="1"/>
  <c r="B90" i="18"/>
  <c r="B90" i="19" s="1"/>
  <c r="V90" i="18"/>
  <c r="V90" i="19" s="1"/>
  <c r="AJ91" i="21"/>
  <c r="AJ91" i="20"/>
  <c r="AF93" i="21"/>
  <c r="AF93" i="20"/>
  <c r="R94" i="21"/>
  <c r="R94" i="20"/>
  <c r="R94" i="22" s="1"/>
  <c r="AH96" i="18"/>
  <c r="AH96" i="19" s="1"/>
  <c r="N96" i="18"/>
  <c r="N96" i="19" s="1"/>
  <c r="AD98" i="20"/>
  <c r="AL98" i="22" s="1"/>
  <c r="J98" i="28" s="1"/>
  <c r="L98" i="23" s="1"/>
  <c r="AD98" i="21"/>
  <c r="F100" i="18"/>
  <c r="F100" i="19" s="1"/>
  <c r="Z100" i="18"/>
  <c r="Z100" i="19" s="1"/>
  <c r="H103" i="18"/>
  <c r="H103" i="19" s="1"/>
  <c r="AB103" i="18"/>
  <c r="AB103" i="19" s="1"/>
  <c r="AL106" i="21"/>
  <c r="AL106" i="20"/>
  <c r="AT106" i="22" s="1"/>
  <c r="R106" i="28" s="1"/>
  <c r="T106" i="23" s="1"/>
  <c r="AD110" i="21"/>
  <c r="AD110" i="20"/>
  <c r="F112" i="18"/>
  <c r="F112" i="19" s="1"/>
  <c r="Z112" i="18"/>
  <c r="Z112" i="19" s="1"/>
  <c r="AB115" i="18"/>
  <c r="AB115" i="19" s="1"/>
  <c r="H115" i="18"/>
  <c r="H115" i="19" s="1"/>
  <c r="R118" i="21"/>
  <c r="R118" i="20"/>
  <c r="R118" i="22" s="1"/>
  <c r="AD122" i="21"/>
  <c r="AD122" i="20"/>
  <c r="Z124" i="18"/>
  <c r="Z124" i="19" s="1"/>
  <c r="F124" i="18"/>
  <c r="F124" i="19" s="1"/>
  <c r="H127" i="18"/>
  <c r="H127" i="19" s="1"/>
  <c r="AB127" i="18"/>
  <c r="AB127" i="19" s="1"/>
  <c r="R130" i="20"/>
  <c r="R130" i="21"/>
  <c r="H17" i="18"/>
  <c r="H17" i="19" s="1"/>
  <c r="AB17" i="18"/>
  <c r="AB17" i="19" s="1"/>
  <c r="J24" i="20"/>
  <c r="J24" i="22" s="1"/>
  <c r="J24" i="21"/>
  <c r="B32" i="18"/>
  <c r="B32" i="19" s="1"/>
  <c r="V32" i="18"/>
  <c r="V32" i="19" s="1"/>
  <c r="N38" i="18"/>
  <c r="N38" i="19" s="1"/>
  <c r="AH38" i="18"/>
  <c r="AH38" i="19" s="1"/>
  <c r="H45" i="21"/>
  <c r="H45" i="20"/>
  <c r="AD52" i="21"/>
  <c r="AD52" i="20"/>
  <c r="AF59" i="21"/>
  <c r="AF59" i="20"/>
  <c r="AN59" i="22" s="1"/>
  <c r="L59" i="28" s="1"/>
  <c r="N59" i="23" s="1"/>
  <c r="X67" i="18"/>
  <c r="X67" i="19" s="1"/>
  <c r="D67" i="18"/>
  <c r="D67" i="19" s="1"/>
  <c r="Z74" i="18"/>
  <c r="Z74" i="19" s="1"/>
  <c r="F74" i="18"/>
  <c r="F74" i="19" s="1"/>
  <c r="R100" i="21"/>
  <c r="R100" i="20"/>
  <c r="J108" i="21"/>
  <c r="J108" i="20"/>
  <c r="J108" i="22" s="1"/>
  <c r="N114" i="20"/>
  <c r="N114" i="21"/>
  <c r="I119" i="5"/>
  <c r="E5" i="18"/>
  <c r="E5" i="19" s="1"/>
  <c r="Y5" i="18"/>
  <c r="Y5" i="19" s="1"/>
  <c r="AM6" i="21"/>
  <c r="AM6" i="20"/>
  <c r="O8" i="20"/>
  <c r="O8" i="22" s="1"/>
  <c r="O8" i="21"/>
  <c r="AE10" i="21"/>
  <c r="AE10" i="20"/>
  <c r="AM10" i="22" s="1"/>
  <c r="K10" i="28" s="1"/>
  <c r="M10" i="23" s="1"/>
  <c r="G12" i="18"/>
  <c r="G12" i="19" s="1"/>
  <c r="AA12" i="18"/>
  <c r="AA12" i="19" s="1"/>
  <c r="C14" i="18"/>
  <c r="C14" i="19" s="1"/>
  <c r="W14" i="18"/>
  <c r="W14" i="19" s="1"/>
  <c r="AK15" i="21"/>
  <c r="AK15" i="20"/>
  <c r="AG17" i="21"/>
  <c r="AG17" i="20"/>
  <c r="AO17" i="22" s="1"/>
  <c r="M17" i="28" s="1"/>
  <c r="O17" i="23" s="1"/>
  <c r="AC19" i="21"/>
  <c r="AC19" i="20"/>
  <c r="AK19" i="22" s="1"/>
  <c r="I19" i="28" s="1"/>
  <c r="K19" i="23" s="1"/>
  <c r="E21" i="18"/>
  <c r="E21" i="19" s="1"/>
  <c r="Y21" i="18"/>
  <c r="Y21" i="19" s="1"/>
  <c r="AM22" i="21"/>
  <c r="AM22" i="20"/>
  <c r="O24" i="21"/>
  <c r="O24" i="20"/>
  <c r="O24" i="22" s="1"/>
  <c r="AE26" i="21"/>
  <c r="AE26" i="20"/>
  <c r="AM26" i="22" s="1"/>
  <c r="K26" i="28" s="1"/>
  <c r="M26" i="23" s="1"/>
  <c r="AA28" i="18"/>
  <c r="AA28" i="19" s="1"/>
  <c r="G28" i="18"/>
  <c r="G28" i="19" s="1"/>
  <c r="W30" i="18"/>
  <c r="W30" i="19" s="1"/>
  <c r="C30" i="18"/>
  <c r="C30" i="19" s="1"/>
  <c r="Q31" i="21"/>
  <c r="Q31" i="20"/>
  <c r="Q31" i="22" s="1"/>
  <c r="AG33" i="21"/>
  <c r="AG33" i="20"/>
  <c r="AO33" i="22" s="1"/>
  <c r="M33" i="28" s="1"/>
  <c r="O33" i="23" s="1"/>
  <c r="AC35" i="20"/>
  <c r="AK35" i="22" s="1"/>
  <c r="I35" i="28" s="1"/>
  <c r="K35" i="23" s="1"/>
  <c r="AC35" i="21"/>
  <c r="E37" i="18"/>
  <c r="E37" i="19" s="1"/>
  <c r="Y37" i="18"/>
  <c r="Y37" i="19" s="1"/>
  <c r="AM38" i="21"/>
  <c r="AM38" i="20"/>
  <c r="AU38" i="22" s="1"/>
  <c r="S38" i="28" s="1"/>
  <c r="U38" i="23" s="1"/>
  <c r="O40" i="21"/>
  <c r="O40" i="20"/>
  <c r="O40" i="22" s="1"/>
  <c r="AE42" i="21"/>
  <c r="AE42" i="20"/>
  <c r="G44" i="18"/>
  <c r="G44" i="19" s="1"/>
  <c r="AA44" i="18"/>
  <c r="AA44" i="19" s="1"/>
  <c r="W46" i="18"/>
  <c r="W46" i="19" s="1"/>
  <c r="C46" i="18"/>
  <c r="C46" i="19" s="1"/>
  <c r="AK47" i="21"/>
  <c r="AK47" i="20"/>
  <c r="AS47" i="22" s="1"/>
  <c r="Q47" i="28" s="1"/>
  <c r="S47" i="23" s="1"/>
  <c r="AG49" i="21"/>
  <c r="AG49" i="20"/>
  <c r="I51" i="21"/>
  <c r="I51" i="20"/>
  <c r="Y53" i="18"/>
  <c r="Y53" i="19" s="1"/>
  <c r="E53" i="18"/>
  <c r="E53" i="19" s="1"/>
  <c r="AM54" i="21"/>
  <c r="AM54" i="20"/>
  <c r="AU54" i="22" s="1"/>
  <c r="S54" i="28" s="1"/>
  <c r="U54" i="23" s="1"/>
  <c r="AI56" i="21"/>
  <c r="AI56" i="20"/>
  <c r="AE58" i="21"/>
  <c r="AE58" i="20"/>
  <c r="G60" i="18"/>
  <c r="G60" i="19" s="1"/>
  <c r="AA60" i="18"/>
  <c r="AA60" i="19" s="1"/>
  <c r="C62" i="18"/>
  <c r="C62" i="19" s="1"/>
  <c r="W62" i="18"/>
  <c r="W62" i="19" s="1"/>
  <c r="AK63" i="20"/>
  <c r="AS63" i="22" s="1"/>
  <c r="Q63" i="28" s="1"/>
  <c r="S63" i="23" s="1"/>
  <c r="AK63" i="21"/>
  <c r="AG65" i="21"/>
  <c r="AG65" i="20"/>
  <c r="E69" i="18"/>
  <c r="E69" i="19" s="1"/>
  <c r="Y69" i="18"/>
  <c r="Y69" i="19" s="1"/>
  <c r="AM70" i="21"/>
  <c r="AM70" i="20"/>
  <c r="AU70" i="22" s="1"/>
  <c r="S70" i="28" s="1"/>
  <c r="U70" i="23" s="1"/>
  <c r="O72" i="21"/>
  <c r="O72" i="20"/>
  <c r="AE74" i="21"/>
  <c r="AE74" i="20"/>
  <c r="G76" i="18"/>
  <c r="G76" i="19" s="1"/>
  <c r="AA76" i="18"/>
  <c r="AA76" i="19" s="1"/>
  <c r="C78" i="18"/>
  <c r="C78" i="19" s="1"/>
  <c r="W78" i="18"/>
  <c r="W78" i="19" s="1"/>
  <c r="AK79" i="21"/>
  <c r="AK79" i="20"/>
  <c r="AG81" i="21"/>
  <c r="AG81" i="20"/>
  <c r="I83" i="20"/>
  <c r="I83" i="21"/>
  <c r="AM86" i="21"/>
  <c r="AM86" i="20"/>
  <c r="AU86" i="22" s="1"/>
  <c r="S86" i="28" s="1"/>
  <c r="U86" i="23" s="1"/>
  <c r="AI88" i="20"/>
  <c r="AQ88" i="22" s="1"/>
  <c r="O88" i="28" s="1"/>
  <c r="Q88" i="23" s="1"/>
  <c r="AI88" i="21"/>
  <c r="AE90" i="21"/>
  <c r="AE90" i="20"/>
  <c r="C94" i="18"/>
  <c r="C94" i="19" s="1"/>
  <c r="W94" i="18"/>
  <c r="W94" i="19" s="1"/>
  <c r="Q95" i="20"/>
  <c r="Q95" i="21"/>
  <c r="AG97" i="21"/>
  <c r="AG97" i="20"/>
  <c r="AC99" i="21"/>
  <c r="AC99" i="20"/>
  <c r="E101" i="18"/>
  <c r="E101" i="19" s="1"/>
  <c r="Y101" i="18"/>
  <c r="Y101" i="19" s="1"/>
  <c r="AM102" i="21"/>
  <c r="AM102" i="20"/>
  <c r="AU102" i="22" s="1"/>
  <c r="S102" i="28" s="1"/>
  <c r="U102" i="23" s="1"/>
  <c r="AI104" i="21"/>
  <c r="AI104" i="20"/>
  <c r="AE106" i="21"/>
  <c r="AE106" i="20"/>
  <c r="G108" i="18"/>
  <c r="G108" i="19" s="1"/>
  <c r="AA108" i="18"/>
  <c r="AA108" i="19" s="1"/>
  <c r="AK111" i="21"/>
  <c r="AK111" i="20"/>
  <c r="AS111" i="22" s="1"/>
  <c r="Q111" i="28" s="1"/>
  <c r="S111" i="23" s="1"/>
  <c r="AG113" i="21"/>
  <c r="AG113" i="20"/>
  <c r="AC115" i="20"/>
  <c r="AK115" i="22" s="1"/>
  <c r="I115" i="28" s="1"/>
  <c r="K115" i="23" s="1"/>
  <c r="AC115" i="21"/>
  <c r="Y117" i="18"/>
  <c r="Y117" i="19" s="1"/>
  <c r="E117" i="18"/>
  <c r="E117" i="19" s="1"/>
  <c r="AM118" i="21"/>
  <c r="AM118" i="20"/>
  <c r="AU118" i="22" s="1"/>
  <c r="S118" i="28" s="1"/>
  <c r="U118" i="23" s="1"/>
  <c r="O120" i="20"/>
  <c r="O120" i="22" s="1"/>
  <c r="O120" i="21"/>
  <c r="K122" i="21"/>
  <c r="K122" i="20"/>
  <c r="AA124" i="18"/>
  <c r="AA124" i="19" s="1"/>
  <c r="G124" i="18"/>
  <c r="G124" i="19" s="1"/>
  <c r="W126" i="18"/>
  <c r="W126" i="19" s="1"/>
  <c r="C126" i="18"/>
  <c r="C126" i="19" s="1"/>
  <c r="AK127" i="20"/>
  <c r="AS127" i="22" s="1"/>
  <c r="Q127" i="28" s="1"/>
  <c r="S127" i="23" s="1"/>
  <c r="AK127" i="21"/>
  <c r="AG129" i="20"/>
  <c r="AO129" i="22" s="1"/>
  <c r="M129" i="28" s="1"/>
  <c r="O129" i="23" s="1"/>
  <c r="AG129" i="21"/>
  <c r="I131" i="20"/>
  <c r="I131" i="21"/>
  <c r="AJ5" i="21"/>
  <c r="AJ5" i="20"/>
  <c r="AR5" i="22" s="1"/>
  <c r="P5" i="28" s="1"/>
  <c r="R5" i="23" s="1"/>
  <c r="AD20" i="21"/>
  <c r="AD20" i="20"/>
  <c r="P25" i="21"/>
  <c r="P25" i="20"/>
  <c r="P33" i="21"/>
  <c r="P33" i="20"/>
  <c r="P33" i="22" s="1"/>
  <c r="J48" i="21"/>
  <c r="J48" i="20"/>
  <c r="J48" i="22" s="1"/>
  <c r="P53" i="21"/>
  <c r="P53" i="20"/>
  <c r="AL60" i="21"/>
  <c r="AL60" i="20"/>
  <c r="B68" i="18"/>
  <c r="B68" i="19" s="1"/>
  <c r="V68" i="18"/>
  <c r="V68" i="19" s="1"/>
  <c r="F82" i="18"/>
  <c r="F82" i="19" s="1"/>
  <c r="Z82" i="18"/>
  <c r="Z82" i="19" s="1"/>
  <c r="F90" i="18"/>
  <c r="F90" i="19" s="1"/>
  <c r="Z90" i="18"/>
  <c r="Z90" i="19" s="1"/>
  <c r="L95" i="21"/>
  <c r="L95" i="20"/>
  <c r="AF103" i="20"/>
  <c r="AF103" i="21"/>
  <c r="H109" i="18"/>
  <c r="H109" i="19" s="1"/>
  <c r="AB109" i="18"/>
  <c r="AB109" i="19" s="1"/>
  <c r="R116" i="21"/>
  <c r="R116" i="20"/>
  <c r="J124" i="20"/>
  <c r="J124" i="22" s="1"/>
  <c r="J124" i="21"/>
  <c r="V7" i="18"/>
  <c r="V7" i="19" s="1"/>
  <c r="B7" i="18"/>
  <c r="B7" i="19" s="1"/>
  <c r="AJ8" i="21"/>
  <c r="AJ8" i="20"/>
  <c r="AR8" i="22" s="1"/>
  <c r="P8" i="28" s="1"/>
  <c r="R8" i="23" s="1"/>
  <c r="AF10" i="21"/>
  <c r="AF10" i="20"/>
  <c r="H12" i="21"/>
  <c r="H12" i="20"/>
  <c r="J15" i="21"/>
  <c r="J15" i="20"/>
  <c r="J15" i="22" s="1"/>
  <c r="F17" i="18"/>
  <c r="F17" i="19" s="1"/>
  <c r="Z17" i="18"/>
  <c r="Z17" i="19" s="1"/>
  <c r="I18" i="5"/>
  <c r="P20" i="21"/>
  <c r="P20" i="20"/>
  <c r="P20" i="22" s="1"/>
  <c r="L22" i="20"/>
  <c r="L22" i="21"/>
  <c r="AB24" i="18"/>
  <c r="AB24" i="19" s="1"/>
  <c r="H24" i="18"/>
  <c r="H24" i="19" s="1"/>
  <c r="AL27" i="21"/>
  <c r="AL27" i="20"/>
  <c r="V31" i="18"/>
  <c r="V31" i="19" s="1"/>
  <c r="B31" i="18"/>
  <c r="B31" i="19" s="1"/>
  <c r="AJ32" i="21"/>
  <c r="AJ32" i="20"/>
  <c r="AR32" i="22" s="1"/>
  <c r="P32" i="28" s="1"/>
  <c r="R32" i="23" s="1"/>
  <c r="L34" i="21"/>
  <c r="L34" i="20"/>
  <c r="AB36" i="21"/>
  <c r="AB36" i="20"/>
  <c r="D38" i="18"/>
  <c r="D38" i="19" s="1"/>
  <c r="X38" i="18"/>
  <c r="X38" i="19" s="1"/>
  <c r="AL39" i="21"/>
  <c r="AL39" i="20"/>
  <c r="AT39" i="22" s="1"/>
  <c r="R39" i="28" s="1"/>
  <c r="T39" i="23" s="1"/>
  <c r="J43" i="21"/>
  <c r="J43" i="20"/>
  <c r="H48" i="18"/>
  <c r="H48" i="19" s="1"/>
  <c r="AB48" i="18"/>
  <c r="AB48" i="19" s="1"/>
  <c r="AL51" i="21"/>
  <c r="AL51" i="20"/>
  <c r="AT51" i="22" s="1"/>
  <c r="R51" i="28" s="1"/>
  <c r="T51" i="23" s="1"/>
  <c r="AD55" i="21"/>
  <c r="AD55" i="20"/>
  <c r="V59" i="18"/>
  <c r="V59" i="19" s="1"/>
  <c r="B59" i="18"/>
  <c r="B59" i="19" s="1"/>
  <c r="AJ60" i="21"/>
  <c r="AJ60" i="20"/>
  <c r="L62" i="20"/>
  <c r="L62" i="21"/>
  <c r="R63" i="21"/>
  <c r="R63" i="20"/>
  <c r="R63" i="22" s="1"/>
  <c r="N65" i="18"/>
  <c r="N65" i="19" s="1"/>
  <c r="AH65" i="18"/>
  <c r="AH65" i="19" s="1"/>
  <c r="AD67" i="21"/>
  <c r="AD67" i="20"/>
  <c r="H72" i="21"/>
  <c r="H72" i="20"/>
  <c r="H72" i="22" s="1"/>
  <c r="X74" i="18"/>
  <c r="X74" i="19" s="1"/>
  <c r="D74" i="18"/>
  <c r="D74" i="19" s="1"/>
  <c r="AL75" i="21"/>
  <c r="AL75" i="20"/>
  <c r="V79" i="18"/>
  <c r="V79" i="19" s="1"/>
  <c r="B79" i="18"/>
  <c r="B79" i="19" s="1"/>
  <c r="AJ80" i="21"/>
  <c r="AJ80" i="20"/>
  <c r="AR80" i="22" s="1"/>
  <c r="P80" i="28" s="1"/>
  <c r="R80" i="23" s="1"/>
  <c r="AF82" i="21"/>
  <c r="AF82" i="20"/>
  <c r="AB84" i="18"/>
  <c r="AB84" i="19" s="1"/>
  <c r="H84" i="18"/>
  <c r="H84" i="19" s="1"/>
  <c r="AL87" i="21"/>
  <c r="AL87" i="20"/>
  <c r="B91" i="18"/>
  <c r="B91" i="19" s="1"/>
  <c r="V91" i="18"/>
  <c r="V91" i="19" s="1"/>
  <c r="AJ92" i="20"/>
  <c r="AJ92" i="21"/>
  <c r="L94" i="21"/>
  <c r="L94" i="20"/>
  <c r="D98" i="18"/>
  <c r="D98" i="19" s="1"/>
  <c r="X98" i="18"/>
  <c r="X98" i="19" s="1"/>
  <c r="AL99" i="21"/>
  <c r="AL99" i="20"/>
  <c r="AT99" i="22" s="1"/>
  <c r="R99" i="28" s="1"/>
  <c r="T99" i="23" s="1"/>
  <c r="I102" i="5"/>
  <c r="P104" i="21"/>
  <c r="P104" i="20"/>
  <c r="L106" i="20"/>
  <c r="L106" i="21"/>
  <c r="AB108" i="20"/>
  <c r="AJ108" i="22" s="1"/>
  <c r="AB108" i="21"/>
  <c r="D110" i="18"/>
  <c r="D110" i="19" s="1"/>
  <c r="X110" i="18"/>
  <c r="X110" i="19" s="1"/>
  <c r="J111" i="21"/>
  <c r="J111" i="20"/>
  <c r="J111" i="22" s="1"/>
  <c r="I114" i="5"/>
  <c r="P116" i="21"/>
  <c r="P116" i="20"/>
  <c r="L118" i="20"/>
  <c r="L118" i="21"/>
  <c r="R119" i="20"/>
  <c r="R119" i="21"/>
  <c r="N121" i="18"/>
  <c r="N121" i="19" s="1"/>
  <c r="AH121" i="18"/>
  <c r="AH121" i="19" s="1"/>
  <c r="J123" i="21"/>
  <c r="J123" i="20"/>
  <c r="F125" i="18"/>
  <c r="F125" i="19" s="1"/>
  <c r="Z125" i="18"/>
  <c r="Z125" i="19" s="1"/>
  <c r="V127" i="18"/>
  <c r="V127" i="19" s="1"/>
  <c r="B127" i="18"/>
  <c r="B127" i="19" s="1"/>
  <c r="AJ128" i="21"/>
  <c r="AJ128" i="20"/>
  <c r="AF130" i="21"/>
  <c r="AF130" i="20"/>
  <c r="AL131" i="21"/>
  <c r="AL131" i="20"/>
  <c r="AT131" i="22" s="1"/>
  <c r="R131" i="28" s="1"/>
  <c r="T131" i="23" s="1"/>
  <c r="N14" i="18"/>
  <c r="N14" i="19" s="1"/>
  <c r="AH14" i="18"/>
  <c r="AH14" i="19" s="1"/>
  <c r="AJ21" i="21"/>
  <c r="AJ21" i="20"/>
  <c r="AL28" i="21"/>
  <c r="AL28" i="20"/>
  <c r="R40" i="20"/>
  <c r="R40" i="21"/>
  <c r="V48" i="18"/>
  <c r="V48" i="19" s="1"/>
  <c r="B48" i="18"/>
  <c r="B48" i="19" s="1"/>
  <c r="F62" i="18"/>
  <c r="F62" i="19" s="1"/>
  <c r="Z62" i="18"/>
  <c r="Z62" i="19" s="1"/>
  <c r="AD76" i="21"/>
  <c r="AD76" i="20"/>
  <c r="V104" i="18"/>
  <c r="V104" i="19" s="1"/>
  <c r="B104" i="18"/>
  <c r="B104" i="19" s="1"/>
  <c r="L111" i="20"/>
  <c r="L111" i="21"/>
  <c r="L119" i="21"/>
  <c r="L119" i="20"/>
  <c r="L127" i="21"/>
  <c r="L127" i="20"/>
  <c r="O5" i="20"/>
  <c r="O5" i="21"/>
  <c r="K7" i="21"/>
  <c r="K7" i="20"/>
  <c r="K7" i="22" s="1"/>
  <c r="W11" i="18"/>
  <c r="W11" i="19" s="1"/>
  <c r="C11" i="18"/>
  <c r="C11" i="19" s="1"/>
  <c r="Q12" i="21"/>
  <c r="Q12" i="20"/>
  <c r="AG14" i="21"/>
  <c r="AG14" i="20"/>
  <c r="AO14" i="22" s="1"/>
  <c r="M14" i="28" s="1"/>
  <c r="O14" i="23" s="1"/>
  <c r="I16" i="20"/>
  <c r="I16" i="21"/>
  <c r="S19" i="20"/>
  <c r="S19" i="22" s="1"/>
  <c r="S19" i="21"/>
  <c r="AI21" i="20"/>
  <c r="AQ21" i="22" s="1"/>
  <c r="O21" i="28" s="1"/>
  <c r="Q21" i="23" s="1"/>
  <c r="AI21" i="21"/>
  <c r="AE23" i="20"/>
  <c r="AE23" i="21"/>
  <c r="C27" i="18"/>
  <c r="C27" i="19" s="1"/>
  <c r="W27" i="18"/>
  <c r="W27" i="19" s="1"/>
  <c r="Q28" i="21"/>
  <c r="Q28" i="20"/>
  <c r="AG30" i="20"/>
  <c r="AO30" i="22" s="1"/>
  <c r="M30" i="28" s="1"/>
  <c r="O30" i="23" s="1"/>
  <c r="AG30" i="21"/>
  <c r="I32" i="21"/>
  <c r="I32" i="20"/>
  <c r="I32" i="22" s="1"/>
  <c r="S35" i="21"/>
  <c r="S35" i="20"/>
  <c r="S35" i="22" s="1"/>
  <c r="O37" i="20"/>
  <c r="O37" i="22" s="1"/>
  <c r="O37" i="21"/>
  <c r="K39" i="21"/>
  <c r="K39" i="20"/>
  <c r="W43" i="18"/>
  <c r="W43" i="19" s="1"/>
  <c r="C43" i="18"/>
  <c r="C43" i="19" s="1"/>
  <c r="Q44" i="20"/>
  <c r="Q44" i="21"/>
  <c r="M46" i="21"/>
  <c r="M46" i="20"/>
  <c r="I48" i="21"/>
  <c r="I48" i="20"/>
  <c r="AM51" i="21"/>
  <c r="AM51" i="20"/>
  <c r="AU51" i="22" s="1"/>
  <c r="S51" i="28" s="1"/>
  <c r="U51" i="23" s="1"/>
  <c r="AI53" i="20"/>
  <c r="AI53" i="21"/>
  <c r="K55" i="20"/>
  <c r="K55" i="22" s="1"/>
  <c r="K55" i="21"/>
  <c r="C59" i="18"/>
  <c r="C59" i="19" s="1"/>
  <c r="W59" i="18"/>
  <c r="W59" i="19" s="1"/>
  <c r="Q60" i="21"/>
  <c r="Q60" i="20"/>
  <c r="Q60" i="22" s="1"/>
  <c r="M62" i="21"/>
  <c r="M62" i="20"/>
  <c r="M62" i="22" s="1"/>
  <c r="AC64" i="21"/>
  <c r="AC64" i="20"/>
  <c r="S67" i="21"/>
  <c r="S67" i="20"/>
  <c r="O69" i="21"/>
  <c r="O69" i="20"/>
  <c r="O69" i="22" s="1"/>
  <c r="AE71" i="20"/>
  <c r="AE71" i="21"/>
  <c r="C75" i="18"/>
  <c r="C75" i="19" s="1"/>
  <c r="W75" i="18"/>
  <c r="W75" i="19" s="1"/>
  <c r="AK76" i="21"/>
  <c r="AK76" i="20"/>
  <c r="M78" i="21"/>
  <c r="M78" i="20"/>
  <c r="M78" i="22" s="1"/>
  <c r="I80" i="20"/>
  <c r="I80" i="21"/>
  <c r="S83" i="21"/>
  <c r="S83" i="20"/>
  <c r="O85" i="21"/>
  <c r="O85" i="20"/>
  <c r="K87" i="21"/>
  <c r="K87" i="20"/>
  <c r="K87" i="22" s="1"/>
  <c r="C91" i="18"/>
  <c r="C91" i="19" s="1"/>
  <c r="W91" i="18"/>
  <c r="W91" i="19" s="1"/>
  <c r="AK92" i="20"/>
  <c r="AS92" i="22" s="1"/>
  <c r="Q92" i="28" s="1"/>
  <c r="S92" i="23" s="1"/>
  <c r="AK92" i="21"/>
  <c r="AG94" i="21"/>
  <c r="AG94" i="20"/>
  <c r="I96" i="21"/>
  <c r="I96" i="20"/>
  <c r="I96" i="22" s="1"/>
  <c r="S99" i="21"/>
  <c r="S99" i="20"/>
  <c r="S99" i="22" s="1"/>
  <c r="O101" i="21"/>
  <c r="O101" i="20"/>
  <c r="AE103" i="21"/>
  <c r="AE103" i="20"/>
  <c r="W107" i="18"/>
  <c r="W107" i="19" s="1"/>
  <c r="C107" i="18"/>
  <c r="C107" i="19" s="1"/>
  <c r="AK108" i="21"/>
  <c r="AK108" i="20"/>
  <c r="AS108" i="22" s="1"/>
  <c r="Q108" i="28" s="1"/>
  <c r="S108" i="23" s="1"/>
  <c r="M110" i="21"/>
  <c r="M110" i="20"/>
  <c r="I112" i="21"/>
  <c r="I112" i="20"/>
  <c r="AM115" i="21"/>
  <c r="AM115" i="20"/>
  <c r="AU115" i="22" s="1"/>
  <c r="S115" i="28" s="1"/>
  <c r="U115" i="23" s="1"/>
  <c r="O117" i="20"/>
  <c r="O117" i="21"/>
  <c r="K119" i="21"/>
  <c r="K119" i="20"/>
  <c r="Q124" i="21"/>
  <c r="Q124" i="20"/>
  <c r="M126" i="21"/>
  <c r="M126" i="20"/>
  <c r="M126" i="22" s="1"/>
  <c r="AC128" i="21"/>
  <c r="AC128" i="20"/>
  <c r="AK128" i="22" s="1"/>
  <c r="I128" i="28" s="1"/>
  <c r="K128" i="23" s="1"/>
  <c r="S131" i="21"/>
  <c r="S131" i="20"/>
  <c r="I7" i="5"/>
  <c r="F14" i="18"/>
  <c r="F14" i="19" s="1"/>
  <c r="Z14" i="18"/>
  <c r="Z14" i="19" s="1"/>
  <c r="AD28" i="21"/>
  <c r="AD28" i="20"/>
  <c r="I39" i="5"/>
  <c r="L47" i="20"/>
  <c r="L47" i="22" s="1"/>
  <c r="L47" i="21"/>
  <c r="AJ61" i="20"/>
  <c r="AR61" i="22" s="1"/>
  <c r="P61" i="28" s="1"/>
  <c r="R61" i="23" s="1"/>
  <c r="AJ61" i="21"/>
  <c r="AL68" i="21"/>
  <c r="AL68" i="20"/>
  <c r="AT68" i="22" s="1"/>
  <c r="R68" i="28" s="1"/>
  <c r="T68" i="23" s="1"/>
  <c r="P73" i="20"/>
  <c r="P73" i="21"/>
  <c r="AJ81" i="20"/>
  <c r="AR81" i="22" s="1"/>
  <c r="P81" i="28" s="1"/>
  <c r="R81" i="23" s="1"/>
  <c r="AJ81" i="21"/>
  <c r="I87" i="5"/>
  <c r="AL108" i="20"/>
  <c r="AT108" i="22" s="1"/>
  <c r="R108" i="28" s="1"/>
  <c r="T108" i="23" s="1"/>
  <c r="AL108" i="21"/>
  <c r="L115" i="21"/>
  <c r="L115" i="20"/>
  <c r="AD128" i="21"/>
  <c r="AD128" i="20"/>
  <c r="AL128" i="22" s="1"/>
  <c r="J128" i="28" s="1"/>
  <c r="L128" i="23" s="1"/>
  <c r="E15" i="18"/>
  <c r="E15" i="19" s="1"/>
  <c r="Y15" i="18"/>
  <c r="Y15" i="19" s="1"/>
  <c r="Q41" i="21"/>
  <c r="Q41" i="20"/>
  <c r="O50" i="20"/>
  <c r="O50" i="22" s="1"/>
  <c r="O50" i="21"/>
  <c r="W72" i="18"/>
  <c r="W72" i="19" s="1"/>
  <c r="C72" i="18"/>
  <c r="C72" i="19" s="1"/>
  <c r="S80" i="21"/>
  <c r="S80" i="20"/>
  <c r="S80" i="22" s="1"/>
  <c r="W88" i="18"/>
  <c r="W88" i="19" s="1"/>
  <c r="C88" i="18"/>
  <c r="C88" i="19" s="1"/>
  <c r="Y95" i="18"/>
  <c r="Y95" i="19" s="1"/>
  <c r="E95" i="18"/>
  <c r="E95" i="19" s="1"/>
  <c r="Q105" i="21"/>
  <c r="Q105" i="20"/>
  <c r="Q105" i="22" s="1"/>
  <c r="O130" i="21"/>
  <c r="O130" i="20"/>
  <c r="O130" i="22" s="1"/>
  <c r="S129" i="20"/>
  <c r="S129" i="22" s="1"/>
  <c r="S129" i="21"/>
  <c r="AD13" i="21"/>
  <c r="AD13" i="20"/>
  <c r="R21" i="21"/>
  <c r="R21" i="20"/>
  <c r="R21" i="22" s="1"/>
  <c r="R33" i="20"/>
  <c r="R33" i="21"/>
  <c r="P50" i="21"/>
  <c r="P50" i="20"/>
  <c r="P62" i="21"/>
  <c r="P62" i="20"/>
  <c r="D84" i="18"/>
  <c r="D84" i="19" s="1"/>
  <c r="X84" i="18"/>
  <c r="X84" i="19" s="1"/>
  <c r="AL97" i="20"/>
  <c r="AL97" i="21"/>
  <c r="AL109" i="20"/>
  <c r="AT109" i="22" s="1"/>
  <c r="R109" i="28" s="1"/>
  <c r="T109" i="23" s="1"/>
  <c r="AL109" i="21"/>
  <c r="R121" i="20"/>
  <c r="R121" i="22" s="1"/>
  <c r="R121" i="21"/>
  <c r="AI7" i="21"/>
  <c r="AI7" i="20"/>
  <c r="AQ7" i="22" s="1"/>
  <c r="O7" i="28" s="1"/>
  <c r="Q7" i="23" s="1"/>
  <c r="I18" i="21"/>
  <c r="I18" i="20"/>
  <c r="I18" i="22" s="1"/>
  <c r="O23" i="20"/>
  <c r="O23" i="22" s="1"/>
  <c r="O23" i="21"/>
  <c r="I34" i="20"/>
  <c r="I34" i="22" s="1"/>
  <c r="I34" i="21"/>
  <c r="I50" i="20"/>
  <c r="I50" i="21"/>
  <c r="K57" i="20"/>
  <c r="K57" i="21"/>
  <c r="AG64" i="21"/>
  <c r="AG64" i="20"/>
  <c r="M80" i="21"/>
  <c r="M80" i="20"/>
  <c r="AE89" i="21"/>
  <c r="AE89" i="20"/>
  <c r="AM89" i="22" s="1"/>
  <c r="K89" i="28" s="1"/>
  <c r="M89" i="23" s="1"/>
  <c r="AK110" i="21"/>
  <c r="AK110" i="20"/>
  <c r="AS110" i="22" s="1"/>
  <c r="Q110" i="28" s="1"/>
  <c r="S110" i="23" s="1"/>
  <c r="D17" i="18"/>
  <c r="D17" i="19" s="1"/>
  <c r="X17" i="18"/>
  <c r="X17" i="19" s="1"/>
  <c r="AF25" i="21"/>
  <c r="AF25" i="20"/>
  <c r="AJ35" i="21"/>
  <c r="AJ35" i="20"/>
  <c r="AR35" i="22" s="1"/>
  <c r="P35" i="28" s="1"/>
  <c r="R35" i="23" s="1"/>
  <c r="AH40" i="18"/>
  <c r="AH40" i="19" s="1"/>
  <c r="N40" i="18"/>
  <c r="N40" i="19" s="1"/>
  <c r="H47" i="18"/>
  <c r="H47" i="19" s="1"/>
  <c r="AB47" i="18"/>
  <c r="AB47" i="19" s="1"/>
  <c r="J74" i="21"/>
  <c r="J74" i="20"/>
  <c r="R82" i="20"/>
  <c r="R82" i="21"/>
  <c r="V98" i="18"/>
  <c r="V98" i="19" s="1"/>
  <c r="B98" i="18"/>
  <c r="B98" i="19" s="1"/>
  <c r="N104" i="21"/>
  <c r="N104" i="20"/>
  <c r="R114" i="21"/>
  <c r="R114" i="20"/>
  <c r="L125" i="21"/>
  <c r="L125" i="20"/>
  <c r="L125" i="22" s="1"/>
  <c r="AJ9" i="21"/>
  <c r="AJ9" i="20"/>
  <c r="AR9" i="22" s="1"/>
  <c r="P9" i="28" s="1"/>
  <c r="R9" i="23" s="1"/>
  <c r="R36" i="21"/>
  <c r="R36" i="20"/>
  <c r="F94" i="18"/>
  <c r="F94" i="19" s="1"/>
  <c r="Z94" i="18"/>
  <c r="Z94" i="19" s="1"/>
  <c r="O4" i="21"/>
  <c r="O4" i="20"/>
  <c r="O4" i="22" s="1"/>
  <c r="Q11" i="21"/>
  <c r="Q11" i="20"/>
  <c r="Q11" i="22" s="1"/>
  <c r="S18" i="20"/>
  <c r="S18" i="22" s="1"/>
  <c r="S18" i="21"/>
  <c r="C26" i="18"/>
  <c r="C26" i="19" s="1"/>
  <c r="W26" i="18"/>
  <c r="W26" i="19" s="1"/>
  <c r="AC31" i="21"/>
  <c r="AC31" i="20"/>
  <c r="AK31" i="22" s="1"/>
  <c r="I31" i="28" s="1"/>
  <c r="K31" i="23" s="1"/>
  <c r="K38" i="21"/>
  <c r="K38" i="20"/>
  <c r="K38" i="22" s="1"/>
  <c r="AG45" i="21"/>
  <c r="AG45" i="20"/>
  <c r="AI52" i="21"/>
  <c r="AI52" i="20"/>
  <c r="Q59" i="21"/>
  <c r="Q59" i="20"/>
  <c r="Q59" i="22" s="1"/>
  <c r="AI68" i="21"/>
  <c r="AI68" i="20"/>
  <c r="AQ68" i="22" s="1"/>
  <c r="O68" i="28" s="1"/>
  <c r="Q68" i="23" s="1"/>
  <c r="C74" i="18"/>
  <c r="C74" i="19" s="1"/>
  <c r="W74" i="18"/>
  <c r="W74" i="19" s="1"/>
  <c r="AI84" i="21"/>
  <c r="AI84" i="20"/>
  <c r="AG93" i="21"/>
  <c r="AG93" i="20"/>
  <c r="AO93" i="22" s="1"/>
  <c r="M93" i="28" s="1"/>
  <c r="O93" i="23" s="1"/>
  <c r="O100" i="21"/>
  <c r="O100" i="20"/>
  <c r="O100" i="22" s="1"/>
  <c r="C106" i="18"/>
  <c r="C106" i="19" s="1"/>
  <c r="W106" i="18"/>
  <c r="W106" i="19" s="1"/>
  <c r="Y113" i="18"/>
  <c r="Y113" i="19" s="1"/>
  <c r="E113" i="18"/>
  <c r="E113" i="19" s="1"/>
  <c r="W122" i="18"/>
  <c r="W122" i="19" s="1"/>
  <c r="C122" i="18"/>
  <c r="C122" i="19" s="1"/>
  <c r="AM130" i="21"/>
  <c r="AM130" i="20"/>
  <c r="AU130" i="22" s="1"/>
  <c r="S130" i="28" s="1"/>
  <c r="U130" i="23" s="1"/>
  <c r="B24" i="18"/>
  <c r="B24" i="19" s="1"/>
  <c r="V24" i="18"/>
  <c r="V24" i="19" s="1"/>
  <c r="B52" i="18"/>
  <c r="B52" i="19" s="1"/>
  <c r="V52" i="18"/>
  <c r="V52" i="19" s="1"/>
  <c r="I107" i="5"/>
  <c r="AF18" i="21"/>
  <c r="AF18" i="20"/>
  <c r="J27" i="21"/>
  <c r="J27" i="20"/>
  <c r="AL35" i="20"/>
  <c r="AL35" i="21"/>
  <c r="AJ44" i="21"/>
  <c r="AJ44" i="20"/>
  <c r="AR44" i="22" s="1"/>
  <c r="P44" i="28" s="1"/>
  <c r="R44" i="23" s="1"/>
  <c r="AD51" i="21"/>
  <c r="AD51" i="20"/>
  <c r="AJ68" i="21"/>
  <c r="AJ68" i="20"/>
  <c r="AD75" i="21"/>
  <c r="AD75" i="20"/>
  <c r="AL75" i="22" s="1"/>
  <c r="J75" i="28" s="1"/>
  <c r="L75" i="23" s="1"/>
  <c r="X82" i="18"/>
  <c r="X82" i="19" s="1"/>
  <c r="D82" i="18"/>
  <c r="D82" i="19" s="1"/>
  <c r="F89" i="18"/>
  <c r="F89" i="19" s="1"/>
  <c r="Z89" i="18"/>
  <c r="Z89" i="19" s="1"/>
  <c r="AB92" i="18"/>
  <c r="AB92" i="19" s="1"/>
  <c r="H92" i="18"/>
  <c r="H92" i="19" s="1"/>
  <c r="B111" i="18"/>
  <c r="B111" i="19" s="1"/>
  <c r="V111" i="18"/>
  <c r="V111" i="19" s="1"/>
  <c r="AD131" i="20"/>
  <c r="AD131" i="21"/>
  <c r="AL80" i="21"/>
  <c r="AL80" i="20"/>
  <c r="P117" i="20"/>
  <c r="P117" i="22" s="1"/>
  <c r="P117" i="21"/>
  <c r="M10" i="21"/>
  <c r="M10" i="20"/>
  <c r="M10" i="22" s="1"/>
  <c r="O17" i="21"/>
  <c r="O17" i="20"/>
  <c r="O17" i="22" s="1"/>
  <c r="M26" i="21"/>
  <c r="M26" i="20"/>
  <c r="S31" i="20"/>
  <c r="S31" i="22" s="1"/>
  <c r="S31" i="21"/>
  <c r="Q40" i="21"/>
  <c r="Q40" i="20"/>
  <c r="Q40" i="22" s="1"/>
  <c r="E46" i="18"/>
  <c r="E46" i="19" s="1"/>
  <c r="Y46" i="18"/>
  <c r="Y46" i="19" s="1"/>
  <c r="W55" i="18"/>
  <c r="W55" i="19" s="1"/>
  <c r="C55" i="18"/>
  <c r="C55" i="19" s="1"/>
  <c r="I60" i="21"/>
  <c r="I60" i="20"/>
  <c r="K67" i="21"/>
  <c r="K67" i="20"/>
  <c r="K67" i="22" s="1"/>
  <c r="I76" i="20"/>
  <c r="I76" i="21"/>
  <c r="I92" i="21"/>
  <c r="I92" i="20"/>
  <c r="AI97" i="21"/>
  <c r="AI97" i="20"/>
  <c r="Q104" i="21"/>
  <c r="Q104" i="20"/>
  <c r="Q104" i="22" s="1"/>
  <c r="AM111" i="21"/>
  <c r="AM111" i="20"/>
  <c r="AU111" i="22" s="1"/>
  <c r="S111" i="28" s="1"/>
  <c r="U111" i="23" s="1"/>
  <c r="Q120" i="20"/>
  <c r="Q120" i="22" s="1"/>
  <c r="Q120" i="21"/>
  <c r="E126" i="18"/>
  <c r="E126" i="19" s="1"/>
  <c r="Y126" i="18"/>
  <c r="Y126" i="19" s="1"/>
  <c r="H5" i="18"/>
  <c r="H5" i="19" s="1"/>
  <c r="AB5" i="18"/>
  <c r="AB5" i="19" s="1"/>
  <c r="D107" i="18"/>
  <c r="D107" i="19" s="1"/>
  <c r="X107" i="18"/>
  <c r="X107" i="19" s="1"/>
  <c r="AC5" i="21"/>
  <c r="AC5" i="20"/>
  <c r="E7" i="18"/>
  <c r="E7" i="19" s="1"/>
  <c r="Y7" i="18"/>
  <c r="Y7" i="19" s="1"/>
  <c r="AM8" i="21"/>
  <c r="AM8" i="20"/>
  <c r="AU8" i="22" s="1"/>
  <c r="S8" i="28" s="1"/>
  <c r="U8" i="23" s="1"/>
  <c r="AI10" i="20"/>
  <c r="AI10" i="21"/>
  <c r="AA14" i="18"/>
  <c r="AA14" i="19" s="1"/>
  <c r="G14" i="18"/>
  <c r="G14" i="19" s="1"/>
  <c r="AK17" i="21"/>
  <c r="AK17" i="20"/>
  <c r="M19" i="21"/>
  <c r="M19" i="20"/>
  <c r="M19" i="22" s="1"/>
  <c r="AC21" i="21"/>
  <c r="AC21" i="20"/>
  <c r="AK21" i="22" s="1"/>
  <c r="I21" i="28" s="1"/>
  <c r="K21" i="23" s="1"/>
  <c r="E23" i="18"/>
  <c r="E23" i="19" s="1"/>
  <c r="Y23" i="18"/>
  <c r="Y23" i="19" s="1"/>
  <c r="AM24" i="21"/>
  <c r="AM24" i="20"/>
  <c r="O26" i="20"/>
  <c r="O26" i="21"/>
  <c r="AE28" i="21"/>
  <c r="AE28" i="20"/>
  <c r="AM28" i="22" s="1"/>
  <c r="K28" i="28" s="1"/>
  <c r="M28" i="23" s="1"/>
  <c r="G30" i="18"/>
  <c r="G30" i="19" s="1"/>
  <c r="AA30" i="18"/>
  <c r="AA30" i="19" s="1"/>
  <c r="AK33" i="20"/>
  <c r="AS33" i="22" s="1"/>
  <c r="Q33" i="28" s="1"/>
  <c r="S33" i="23" s="1"/>
  <c r="AK33" i="21"/>
  <c r="M35" i="20"/>
  <c r="M35" i="21"/>
  <c r="I37" i="21"/>
  <c r="I37" i="20"/>
  <c r="I37" i="22" s="1"/>
  <c r="S40" i="20"/>
  <c r="S40" i="22" s="1"/>
  <c r="S40" i="21"/>
  <c r="AI42" i="21"/>
  <c r="AI42" i="20"/>
  <c r="K44" i="21"/>
  <c r="K44" i="20"/>
  <c r="K44" i="22" s="1"/>
  <c r="AA46" i="18"/>
  <c r="AA46" i="19" s="1"/>
  <c r="G46" i="18"/>
  <c r="G46" i="19" s="1"/>
  <c r="W48" i="18"/>
  <c r="W48" i="19" s="1"/>
  <c r="C48" i="18"/>
  <c r="C48" i="19" s="1"/>
  <c r="AK49" i="20"/>
  <c r="AS49" i="22" s="1"/>
  <c r="Q49" i="28" s="1"/>
  <c r="S49" i="23" s="1"/>
  <c r="AK49" i="21"/>
  <c r="AG51" i="21"/>
  <c r="AG51" i="20"/>
  <c r="AO51" i="22" s="1"/>
  <c r="M51" i="28" s="1"/>
  <c r="O51" i="23" s="1"/>
  <c r="I53" i="21"/>
  <c r="I53" i="20"/>
  <c r="I53" i="22" s="1"/>
  <c r="E55" i="18"/>
  <c r="E55" i="19" s="1"/>
  <c r="Y55" i="18"/>
  <c r="Y55" i="19" s="1"/>
  <c r="AM56" i="20"/>
  <c r="AU56" i="22" s="1"/>
  <c r="S56" i="28" s="1"/>
  <c r="U56" i="23" s="1"/>
  <c r="AM56" i="21"/>
  <c r="AI58" i="21"/>
  <c r="AI58" i="20"/>
  <c r="AQ58" i="22" s="1"/>
  <c r="O58" i="28" s="1"/>
  <c r="Q58" i="23" s="1"/>
  <c r="AE60" i="21"/>
  <c r="AE60" i="20"/>
  <c r="AM60" i="22" s="1"/>
  <c r="K60" i="28" s="1"/>
  <c r="M60" i="23" s="1"/>
  <c r="G62" i="18"/>
  <c r="G62" i="19" s="1"/>
  <c r="AA62" i="18"/>
  <c r="AA62" i="19" s="1"/>
  <c r="AK65" i="21"/>
  <c r="AK65" i="20"/>
  <c r="AG67" i="21"/>
  <c r="AG67" i="20"/>
  <c r="AO67" i="22" s="1"/>
  <c r="M67" i="28" s="1"/>
  <c r="O67" i="23" s="1"/>
  <c r="I69" i="21"/>
  <c r="I69" i="20"/>
  <c r="I69" i="22" s="1"/>
  <c r="AM72" i="21"/>
  <c r="AM72" i="20"/>
  <c r="O74" i="20"/>
  <c r="O74" i="22" s="1"/>
  <c r="O74" i="21"/>
  <c r="K76" i="20"/>
  <c r="K76" i="21"/>
  <c r="G78" i="18"/>
  <c r="G78" i="19" s="1"/>
  <c r="AA78" i="18"/>
  <c r="AA78" i="19" s="1"/>
  <c r="Q81" i="21"/>
  <c r="Q81" i="20"/>
  <c r="AG83" i="21"/>
  <c r="AG83" i="20"/>
  <c r="I85" i="21"/>
  <c r="I85" i="20"/>
  <c r="I85" i="22" s="1"/>
  <c r="Y87" i="18"/>
  <c r="Y87" i="19" s="1"/>
  <c r="E87" i="18"/>
  <c r="E87" i="19" s="1"/>
  <c r="AM88" i="21"/>
  <c r="AM88" i="20"/>
  <c r="AI90" i="21"/>
  <c r="AI90" i="20"/>
  <c r="AE92" i="21"/>
  <c r="AE92" i="20"/>
  <c r="AM92" i="22" s="1"/>
  <c r="K92" i="28" s="1"/>
  <c r="M92" i="23" s="1"/>
  <c r="W96" i="18"/>
  <c r="W96" i="19" s="1"/>
  <c r="C96" i="18"/>
  <c r="C96" i="19" s="1"/>
  <c r="AK97" i="20"/>
  <c r="AS97" i="22" s="1"/>
  <c r="Q97" i="28" s="1"/>
  <c r="S97" i="23" s="1"/>
  <c r="AK97" i="21"/>
  <c r="M99" i="21"/>
  <c r="M99" i="20"/>
  <c r="I101" i="20"/>
  <c r="I101" i="21"/>
  <c r="AM104" i="21"/>
  <c r="AM104" i="20"/>
  <c r="AU104" i="22" s="1"/>
  <c r="S104" i="28" s="1"/>
  <c r="U104" i="23" s="1"/>
  <c r="O106" i="21"/>
  <c r="O106" i="20"/>
  <c r="AE108" i="21"/>
  <c r="AE108" i="20"/>
  <c r="G110" i="18"/>
  <c r="G110" i="19" s="1"/>
  <c r="AA110" i="18"/>
  <c r="AA110" i="19" s="1"/>
  <c r="AK113" i="20"/>
  <c r="AK113" i="21"/>
  <c r="AG115" i="20"/>
  <c r="AO115" i="22" s="1"/>
  <c r="M115" i="28" s="1"/>
  <c r="O115" i="23" s="1"/>
  <c r="AG115" i="21"/>
  <c r="AC117" i="21"/>
  <c r="AC117" i="20"/>
  <c r="AM120" i="20"/>
  <c r="AM120" i="21"/>
  <c r="AI122" i="21"/>
  <c r="AI122" i="20"/>
  <c r="AQ122" i="22" s="1"/>
  <c r="O122" i="28" s="1"/>
  <c r="Q122" i="23" s="1"/>
  <c r="AE124" i="20"/>
  <c r="AM124" i="22" s="1"/>
  <c r="K124" i="28" s="1"/>
  <c r="M124" i="23" s="1"/>
  <c r="AE124" i="21"/>
  <c r="W128" i="18"/>
  <c r="W128" i="19" s="1"/>
  <c r="C128" i="18"/>
  <c r="C128" i="19" s="1"/>
  <c r="AK129" i="21"/>
  <c r="AK129" i="20"/>
  <c r="AS129" i="22" s="1"/>
  <c r="Q129" i="28" s="1"/>
  <c r="S129" i="23" s="1"/>
  <c r="AG131" i="21"/>
  <c r="AG131" i="20"/>
  <c r="B4" i="18"/>
  <c r="B4" i="19" s="1"/>
  <c r="V4" i="18"/>
  <c r="V4" i="19" s="1"/>
  <c r="W113" i="18"/>
  <c r="W113" i="19" s="1"/>
  <c r="C113" i="18"/>
  <c r="C113" i="19" s="1"/>
  <c r="K117" i="21"/>
  <c r="K117" i="20"/>
  <c r="K117" i="22" s="1"/>
  <c r="S121" i="20"/>
  <c r="S121" i="21"/>
  <c r="AC126" i="20"/>
  <c r="AK126" i="22" s="1"/>
  <c r="I126" i="28" s="1"/>
  <c r="K126" i="23" s="1"/>
  <c r="AC126" i="21"/>
  <c r="I4" i="5"/>
  <c r="AJ6" i="21"/>
  <c r="AJ6" i="20"/>
  <c r="AF8" i="21"/>
  <c r="AF8" i="20"/>
  <c r="H10" i="18"/>
  <c r="H10" i="19" s="1"/>
  <c r="AB10" i="18"/>
  <c r="AB10" i="19" s="1"/>
  <c r="R13" i="21"/>
  <c r="R13" i="20"/>
  <c r="R13" i="22" s="1"/>
  <c r="N15" i="18"/>
  <c r="N15" i="19" s="1"/>
  <c r="AH15" i="18"/>
  <c r="AH15" i="19" s="1"/>
  <c r="J17" i="21"/>
  <c r="J17" i="20"/>
  <c r="F19" i="18"/>
  <c r="F19" i="19" s="1"/>
  <c r="Z19" i="18"/>
  <c r="Z19" i="19" s="1"/>
  <c r="AB22" i="18"/>
  <c r="AB22" i="19" s="1"/>
  <c r="H22" i="18"/>
  <c r="H22" i="19" s="1"/>
  <c r="X24" i="18"/>
  <c r="X24" i="19" s="1"/>
  <c r="D24" i="18"/>
  <c r="D24" i="19" s="1"/>
  <c r="R25" i="20"/>
  <c r="R25" i="22" s="1"/>
  <c r="R25" i="21"/>
  <c r="N27" i="21"/>
  <c r="N27" i="20"/>
  <c r="N27" i="22" s="1"/>
  <c r="J29" i="21"/>
  <c r="J29" i="20"/>
  <c r="J29" i="22" s="1"/>
  <c r="F31" i="18"/>
  <c r="F31" i="19" s="1"/>
  <c r="Z31" i="18"/>
  <c r="Z31" i="19" s="1"/>
  <c r="AB34" i="18"/>
  <c r="AB34" i="19" s="1"/>
  <c r="H34" i="18"/>
  <c r="H34" i="19" s="1"/>
  <c r="D36" i="18"/>
  <c r="D36" i="19" s="1"/>
  <c r="X36" i="18"/>
  <c r="X36" i="19" s="1"/>
  <c r="AL37" i="20"/>
  <c r="AL37" i="21"/>
  <c r="I40" i="5"/>
  <c r="P42" i="20"/>
  <c r="P42" i="21"/>
  <c r="L44" i="21"/>
  <c r="L44" i="20"/>
  <c r="AB46" i="20"/>
  <c r="AJ46" i="22" s="1"/>
  <c r="AB46" i="21"/>
  <c r="AL49" i="21"/>
  <c r="AL49" i="20"/>
  <c r="B53" i="18"/>
  <c r="B53" i="19" s="1"/>
  <c r="V53" i="18"/>
  <c r="V53" i="19" s="1"/>
  <c r="AJ54" i="20"/>
  <c r="AJ54" i="21"/>
  <c r="L56" i="21"/>
  <c r="L56" i="20"/>
  <c r="X60" i="18"/>
  <c r="X60" i="19" s="1"/>
  <c r="D60" i="18"/>
  <c r="D60" i="19" s="1"/>
  <c r="AL61" i="21"/>
  <c r="AL61" i="20"/>
  <c r="AT61" i="22" s="1"/>
  <c r="R61" i="28" s="1"/>
  <c r="T61" i="23" s="1"/>
  <c r="J65" i="21"/>
  <c r="J65" i="20"/>
  <c r="F67" i="18"/>
  <c r="F67" i="19" s="1"/>
  <c r="Z67" i="18"/>
  <c r="Z67" i="19" s="1"/>
  <c r="I68" i="5"/>
  <c r="AJ70" i="20"/>
  <c r="AR70" i="22" s="1"/>
  <c r="P70" i="28" s="1"/>
  <c r="R70" i="23" s="1"/>
  <c r="AJ70" i="21"/>
  <c r="AF72" i="20"/>
  <c r="AN72" i="22" s="1"/>
  <c r="L72" i="28" s="1"/>
  <c r="N72" i="23" s="1"/>
  <c r="AF72" i="21"/>
  <c r="D76" i="18"/>
  <c r="D76" i="19" s="1"/>
  <c r="X76" i="18"/>
  <c r="X76" i="19" s="1"/>
  <c r="J77" i="18"/>
  <c r="J77" i="19" s="1"/>
  <c r="AD77" i="18"/>
  <c r="AD77" i="19" s="1"/>
  <c r="I80" i="5"/>
  <c r="P82" i="21"/>
  <c r="P82" i="20"/>
  <c r="P82" i="22" s="1"/>
  <c r="AF84" i="21"/>
  <c r="AF84" i="20"/>
  <c r="H86" i="18"/>
  <c r="H86" i="19" s="1"/>
  <c r="AB86" i="18"/>
  <c r="AB86" i="19" s="1"/>
  <c r="X88" i="18"/>
  <c r="X88" i="19" s="1"/>
  <c r="D88" i="18"/>
  <c r="D88" i="19" s="1"/>
  <c r="R89" i="21"/>
  <c r="R89" i="20"/>
  <c r="R89" i="22" s="1"/>
  <c r="AH91" i="21"/>
  <c r="AH91" i="20"/>
  <c r="AP91" i="22" s="1"/>
  <c r="AD93" i="20"/>
  <c r="AL93" i="22" s="1"/>
  <c r="J93" i="28" s="1"/>
  <c r="L93" i="23" s="1"/>
  <c r="AD93" i="21"/>
  <c r="Z95" i="18"/>
  <c r="Z95" i="19" s="1"/>
  <c r="F95" i="18"/>
  <c r="F95" i="19" s="1"/>
  <c r="H98" i="18"/>
  <c r="H98" i="19" s="1"/>
  <c r="AB98" i="18"/>
  <c r="AB98" i="19" s="1"/>
  <c r="R101" i="21"/>
  <c r="R101" i="20"/>
  <c r="R101" i="22" s="1"/>
  <c r="N103" i="18"/>
  <c r="N103" i="19" s="1"/>
  <c r="AH103" i="18"/>
  <c r="AH103" i="19" s="1"/>
  <c r="AD105" i="21"/>
  <c r="AD105" i="20"/>
  <c r="Z107" i="18"/>
  <c r="Z107" i="19" s="1"/>
  <c r="F107" i="18"/>
  <c r="F107" i="19" s="1"/>
  <c r="AJ110" i="20"/>
  <c r="AJ110" i="21"/>
  <c r="L112" i="20"/>
  <c r="L112" i="22" s="1"/>
  <c r="L112" i="21"/>
  <c r="R113" i="21"/>
  <c r="R113" i="20"/>
  <c r="N115" i="18"/>
  <c r="N115" i="19" s="1"/>
  <c r="AH115" i="18"/>
  <c r="AH115" i="19" s="1"/>
  <c r="AD117" i="21"/>
  <c r="AD117" i="20"/>
  <c r="F119" i="18"/>
  <c r="F119" i="19" s="1"/>
  <c r="Z119" i="18"/>
  <c r="Z119" i="19" s="1"/>
  <c r="AB122" i="18"/>
  <c r="AB122" i="19" s="1"/>
  <c r="H122" i="18"/>
  <c r="H122" i="19" s="1"/>
  <c r="D124" i="18"/>
  <c r="D124" i="19" s="1"/>
  <c r="X124" i="18"/>
  <c r="X124" i="19" s="1"/>
  <c r="R125" i="20"/>
  <c r="R125" i="21"/>
  <c r="AD129" i="21"/>
  <c r="AD129" i="20"/>
  <c r="Z131" i="18"/>
  <c r="Z131" i="19" s="1"/>
  <c r="F131" i="18"/>
  <c r="F131" i="19" s="1"/>
  <c r="AE113" i="21"/>
  <c r="AE113" i="20"/>
  <c r="AM113" i="22" s="1"/>
  <c r="K113" i="28" s="1"/>
  <c r="M113" i="23" s="1"/>
  <c r="S117" i="21"/>
  <c r="S117" i="20"/>
  <c r="S117" i="22" s="1"/>
  <c r="I122" i="20"/>
  <c r="I122" i="22" s="1"/>
  <c r="I122" i="21"/>
  <c r="AA127" i="18"/>
  <c r="AA127" i="19" s="1"/>
  <c r="G127" i="18"/>
  <c r="G127" i="19" s="1"/>
  <c r="O131" i="21"/>
  <c r="O131" i="20"/>
  <c r="O131" i="22" s="1"/>
  <c r="C5" i="18"/>
  <c r="C5" i="19" s="1"/>
  <c r="W5" i="18"/>
  <c r="W5" i="19" s="1"/>
  <c r="AK6" i="21"/>
  <c r="AK6" i="20"/>
  <c r="M8" i="21"/>
  <c r="M8" i="20"/>
  <c r="I10" i="20"/>
  <c r="I10" i="21"/>
  <c r="AM13" i="20"/>
  <c r="AM13" i="21"/>
  <c r="AI15" i="21"/>
  <c r="AI15" i="20"/>
  <c r="AE17" i="20"/>
  <c r="AM17" i="22" s="1"/>
  <c r="K17" i="28" s="1"/>
  <c r="M17" i="23" s="1"/>
  <c r="AE17" i="21"/>
  <c r="G19" i="18"/>
  <c r="G19" i="19" s="1"/>
  <c r="AA19" i="18"/>
  <c r="AA19" i="19" s="1"/>
  <c r="C21" i="18"/>
  <c r="C21" i="19" s="1"/>
  <c r="W21" i="18"/>
  <c r="W21" i="19" s="1"/>
  <c r="AK22" i="20"/>
  <c r="AS22" i="22" s="1"/>
  <c r="Q22" i="28" s="1"/>
  <c r="S22" i="23" s="1"/>
  <c r="AK22" i="21"/>
  <c r="AG24" i="21"/>
  <c r="AG24" i="20"/>
  <c r="AC26" i="21"/>
  <c r="AC26" i="20"/>
  <c r="AK26" i="22" s="1"/>
  <c r="I26" i="28" s="1"/>
  <c r="K26" i="23" s="1"/>
  <c r="Y28" i="18"/>
  <c r="Y28" i="19" s="1"/>
  <c r="E28" i="18"/>
  <c r="E28" i="19" s="1"/>
  <c r="S29" i="20"/>
  <c r="S29" i="22" s="1"/>
  <c r="S29" i="21"/>
  <c r="O31" i="20"/>
  <c r="O31" i="22" s="1"/>
  <c r="O31" i="21"/>
  <c r="AE33" i="21"/>
  <c r="AE33" i="20"/>
  <c r="AM33" i="22" s="1"/>
  <c r="K33" i="28" s="1"/>
  <c r="M33" i="23" s="1"/>
  <c r="AA35" i="18"/>
  <c r="AA35" i="19" s="1"/>
  <c r="G35" i="18"/>
  <c r="G35" i="19" s="1"/>
  <c r="W37" i="18"/>
  <c r="W37" i="19" s="1"/>
  <c r="C37" i="18"/>
  <c r="C37" i="19" s="1"/>
  <c r="AK38" i="21"/>
  <c r="AK38" i="20"/>
  <c r="AG40" i="21"/>
  <c r="AG40" i="20"/>
  <c r="AO40" i="22" s="1"/>
  <c r="M40" i="28" s="1"/>
  <c r="O40" i="23" s="1"/>
  <c r="AC42" i="21"/>
  <c r="AC42" i="20"/>
  <c r="E44" i="18"/>
  <c r="E44" i="19" s="1"/>
  <c r="Y44" i="18"/>
  <c r="Y44" i="19" s="1"/>
  <c r="AM45" i="20"/>
  <c r="AU45" i="22" s="1"/>
  <c r="S45" i="28" s="1"/>
  <c r="U45" i="23" s="1"/>
  <c r="AM45" i="21"/>
  <c r="O47" i="20"/>
  <c r="O47" i="21"/>
  <c r="AE49" i="20"/>
  <c r="AE49" i="21"/>
  <c r="G51" i="18"/>
  <c r="G51" i="19" s="1"/>
  <c r="AA51" i="18"/>
  <c r="AA51" i="19" s="1"/>
  <c r="W53" i="18"/>
  <c r="W53" i="19" s="1"/>
  <c r="C53" i="18"/>
  <c r="C53" i="19" s="1"/>
  <c r="AK54" i="20"/>
  <c r="AK54" i="21"/>
  <c r="AG56" i="20"/>
  <c r="AG56" i="21"/>
  <c r="I58" i="20"/>
  <c r="I58" i="22" s="1"/>
  <c r="I58" i="21"/>
  <c r="S61" i="21"/>
  <c r="S61" i="20"/>
  <c r="O63" i="20"/>
  <c r="O63" i="21"/>
  <c r="K65" i="21"/>
  <c r="K65" i="20"/>
  <c r="AK70" i="21"/>
  <c r="AK70" i="20"/>
  <c r="AG72" i="21"/>
  <c r="AG72" i="20"/>
  <c r="I74" i="20"/>
  <c r="I74" i="21"/>
  <c r="E76" i="18"/>
  <c r="E76" i="19" s="1"/>
  <c r="Y76" i="18"/>
  <c r="Y76" i="19" s="1"/>
  <c r="AM77" i="20"/>
  <c r="AU77" i="22" s="1"/>
  <c r="S77" i="28" s="1"/>
  <c r="U77" i="23" s="1"/>
  <c r="AM77" i="21"/>
  <c r="AI79" i="21"/>
  <c r="AI79" i="20"/>
  <c r="AE81" i="20"/>
  <c r="AE81" i="21"/>
  <c r="G83" i="18"/>
  <c r="G83" i="19" s="1"/>
  <c r="AA83" i="18"/>
  <c r="AA83" i="19" s="1"/>
  <c r="C85" i="18"/>
  <c r="C85" i="19" s="1"/>
  <c r="W85" i="18"/>
  <c r="W85" i="19" s="1"/>
  <c r="AK86" i="21"/>
  <c r="AK86" i="20"/>
  <c r="AG88" i="21"/>
  <c r="AG88" i="20"/>
  <c r="AO88" i="22" s="1"/>
  <c r="M88" i="28" s="1"/>
  <c r="O88" i="23" s="1"/>
  <c r="I90" i="21"/>
  <c r="I90" i="20"/>
  <c r="E92" i="18"/>
  <c r="E92" i="19" s="1"/>
  <c r="Y92" i="18"/>
  <c r="Y92" i="19" s="1"/>
  <c r="AM93" i="21"/>
  <c r="AM93" i="20"/>
  <c r="AI95" i="20"/>
  <c r="AI95" i="21"/>
  <c r="K97" i="21"/>
  <c r="K97" i="20"/>
  <c r="AA99" i="18"/>
  <c r="AA99" i="19" s="1"/>
  <c r="G99" i="18"/>
  <c r="G99" i="19" s="1"/>
  <c r="C101" i="18"/>
  <c r="C101" i="19" s="1"/>
  <c r="W101" i="18"/>
  <c r="W101" i="19" s="1"/>
  <c r="AI103" i="21"/>
  <c r="AI103" i="20"/>
  <c r="AQ103" i="22" s="1"/>
  <c r="O103" i="28" s="1"/>
  <c r="Q103" i="23" s="1"/>
  <c r="AE105" i="20"/>
  <c r="AE105" i="21"/>
  <c r="G107" i="18"/>
  <c r="G107" i="19" s="1"/>
  <c r="AA107" i="18"/>
  <c r="AA107" i="19" s="1"/>
  <c r="AK114" i="20"/>
  <c r="AS114" i="22" s="1"/>
  <c r="Q114" i="28" s="1"/>
  <c r="S114" i="23" s="1"/>
  <c r="AK114" i="21"/>
  <c r="AK122" i="21"/>
  <c r="AK122" i="20"/>
  <c r="AS122" i="22" s="1"/>
  <c r="Q122" i="28" s="1"/>
  <c r="S122" i="23" s="1"/>
  <c r="Q130" i="21"/>
  <c r="Q130" i="20"/>
  <c r="Q130" i="22" s="1"/>
  <c r="H7" i="18"/>
  <c r="H7" i="19" s="1"/>
  <c r="AB7" i="18"/>
  <c r="AB7" i="19" s="1"/>
  <c r="X9" i="18"/>
  <c r="X9" i="19" s="1"/>
  <c r="D9" i="18"/>
  <c r="D9" i="19" s="1"/>
  <c r="AL10" i="21"/>
  <c r="AL10" i="20"/>
  <c r="AT10" i="22" s="1"/>
  <c r="R10" i="28" s="1"/>
  <c r="T10" i="23" s="1"/>
  <c r="I13" i="5"/>
  <c r="P15" i="18"/>
  <c r="P15" i="19" s="1"/>
  <c r="AJ15" i="18"/>
  <c r="AJ15" i="19" s="1"/>
  <c r="L17" i="20"/>
  <c r="L17" i="21"/>
  <c r="D21" i="18"/>
  <c r="D21" i="19" s="1"/>
  <c r="X21" i="18"/>
  <c r="X21" i="19" s="1"/>
  <c r="AD22" i="21"/>
  <c r="AD22" i="20"/>
  <c r="I25" i="5"/>
  <c r="P27" i="21"/>
  <c r="P27" i="20"/>
  <c r="L29" i="21"/>
  <c r="L29" i="20"/>
  <c r="D33" i="18"/>
  <c r="D33" i="19" s="1"/>
  <c r="X33" i="18"/>
  <c r="X33" i="19" s="1"/>
  <c r="J34" i="21"/>
  <c r="J34" i="20"/>
  <c r="V38" i="18"/>
  <c r="V38" i="19" s="1"/>
  <c r="B38" i="18"/>
  <c r="B38" i="19" s="1"/>
  <c r="AF41" i="21"/>
  <c r="AF41" i="20"/>
  <c r="R42" i="21"/>
  <c r="R42" i="20"/>
  <c r="R42" i="22" s="1"/>
  <c r="N44" i="21"/>
  <c r="N44" i="20"/>
  <c r="N44" i="22" s="1"/>
  <c r="AD46" i="20"/>
  <c r="AL46" i="22" s="1"/>
  <c r="J46" i="28" s="1"/>
  <c r="L46" i="23" s="1"/>
  <c r="AD46" i="21"/>
  <c r="F48" i="18"/>
  <c r="F48" i="19" s="1"/>
  <c r="Z48" i="18"/>
  <c r="Z48" i="19" s="1"/>
  <c r="H51" i="18"/>
  <c r="H51" i="19" s="1"/>
  <c r="AB51" i="18"/>
  <c r="AB51" i="19" s="1"/>
  <c r="X53" i="18"/>
  <c r="X53" i="19" s="1"/>
  <c r="D53" i="18"/>
  <c r="D53" i="19" s="1"/>
  <c r="R54" i="21"/>
  <c r="R54" i="20"/>
  <c r="AH56" i="21"/>
  <c r="AH56" i="20"/>
  <c r="B58" i="18"/>
  <c r="B58" i="19" s="1"/>
  <c r="V58" i="18"/>
  <c r="V58" i="19" s="1"/>
  <c r="P59" i="20"/>
  <c r="P59" i="21"/>
  <c r="L61" i="21"/>
  <c r="L61" i="20"/>
  <c r="J66" i="21"/>
  <c r="J66" i="20"/>
  <c r="I69" i="5"/>
  <c r="AJ71" i="21"/>
  <c r="AJ71" i="20"/>
  <c r="L73" i="20"/>
  <c r="L73" i="21"/>
  <c r="R74" i="21"/>
  <c r="R74" i="20"/>
  <c r="R74" i="22" s="1"/>
  <c r="N76" i="18"/>
  <c r="N76" i="19" s="1"/>
  <c r="AH76" i="18"/>
  <c r="AH76" i="19" s="1"/>
  <c r="H83" i="18"/>
  <c r="H83" i="19" s="1"/>
  <c r="AB83" i="18"/>
  <c r="AB83" i="19" s="1"/>
  <c r="AL86" i="21"/>
  <c r="AL86" i="20"/>
  <c r="AT86" i="22" s="1"/>
  <c r="R86" i="28" s="1"/>
  <c r="T86" i="23" s="1"/>
  <c r="I89" i="5"/>
  <c r="P91" i="21"/>
  <c r="P91" i="20"/>
  <c r="L93" i="21"/>
  <c r="L93" i="20"/>
  <c r="L93" i="22" s="1"/>
  <c r="D97" i="18"/>
  <c r="D97" i="19" s="1"/>
  <c r="X97" i="18"/>
  <c r="X97" i="19" s="1"/>
  <c r="J98" i="21"/>
  <c r="J98" i="20"/>
  <c r="B102" i="18"/>
  <c r="B102" i="19" s="1"/>
  <c r="V102" i="18"/>
  <c r="V102" i="19" s="1"/>
  <c r="AJ103" i="20"/>
  <c r="AJ103" i="21"/>
  <c r="AF105" i="21"/>
  <c r="AF105" i="20"/>
  <c r="R106" i="21"/>
  <c r="R106" i="20"/>
  <c r="N108" i="18"/>
  <c r="N108" i="19" s="1"/>
  <c r="AH108" i="18"/>
  <c r="AH108" i="19" s="1"/>
  <c r="J110" i="21"/>
  <c r="J110" i="20"/>
  <c r="J110" i="22" s="1"/>
  <c r="B114" i="18"/>
  <c r="B114" i="19" s="1"/>
  <c r="V114" i="18"/>
  <c r="V114" i="19" s="1"/>
  <c r="P115" i="21"/>
  <c r="P115" i="20"/>
  <c r="AF117" i="21"/>
  <c r="AF117" i="20"/>
  <c r="AL118" i="21"/>
  <c r="AL118" i="20"/>
  <c r="AT118" i="22" s="1"/>
  <c r="R118" i="28" s="1"/>
  <c r="T118" i="23" s="1"/>
  <c r="N120" i="18"/>
  <c r="N120" i="19" s="1"/>
  <c r="AH120" i="18"/>
  <c r="AH120" i="19" s="1"/>
  <c r="J122" i="21"/>
  <c r="J122" i="20"/>
  <c r="B126" i="18"/>
  <c r="B126" i="19" s="1"/>
  <c r="V126" i="18"/>
  <c r="V126" i="19" s="1"/>
  <c r="AJ127" i="20"/>
  <c r="AJ127" i="21"/>
  <c r="AF129" i="20"/>
  <c r="AF129" i="21"/>
  <c r="AL130" i="21"/>
  <c r="AL130" i="20"/>
  <c r="W4" i="18"/>
  <c r="W4" i="19" s="1"/>
  <c r="C4" i="18"/>
  <c r="C4" i="19" s="1"/>
  <c r="I11" i="5"/>
  <c r="D19" i="18"/>
  <c r="D19" i="19" s="1"/>
  <c r="X19" i="18"/>
  <c r="X19" i="19" s="1"/>
  <c r="AD40" i="20"/>
  <c r="AD40" i="21"/>
  <c r="AB45" i="21"/>
  <c r="AB45" i="20"/>
  <c r="AJ45" i="22" s="1"/>
  <c r="J52" i="20"/>
  <c r="J52" i="22" s="1"/>
  <c r="J52" i="21"/>
  <c r="L59" i="21"/>
  <c r="L59" i="20"/>
  <c r="H81" i="18"/>
  <c r="H81" i="19" s="1"/>
  <c r="AB81" i="18"/>
  <c r="AB81" i="19" s="1"/>
  <c r="AB89" i="18"/>
  <c r="AB89" i="19" s="1"/>
  <c r="H89" i="18"/>
  <c r="H89" i="19" s="1"/>
  <c r="I95" i="5"/>
  <c r="P109" i="21"/>
  <c r="P109" i="20"/>
  <c r="P109" i="22" s="1"/>
  <c r="AH114" i="20"/>
  <c r="AH114" i="21"/>
  <c r="S6" i="21"/>
  <c r="S6" i="20"/>
  <c r="AI8" i="21"/>
  <c r="AI8" i="20"/>
  <c r="K10" i="21"/>
  <c r="K10" i="20"/>
  <c r="K10" i="22" s="1"/>
  <c r="Q15" i="20"/>
  <c r="Q15" i="21"/>
  <c r="M17" i="21"/>
  <c r="M17" i="20"/>
  <c r="I19" i="20"/>
  <c r="I19" i="22" s="1"/>
  <c r="I19" i="21"/>
  <c r="S22" i="21"/>
  <c r="S22" i="20"/>
  <c r="S22" i="22" s="1"/>
  <c r="AI24" i="21"/>
  <c r="AI24" i="20"/>
  <c r="AQ24" i="22" s="1"/>
  <c r="O24" i="28" s="1"/>
  <c r="Q24" i="23" s="1"/>
  <c r="K26" i="21"/>
  <c r="K26" i="20"/>
  <c r="AK31" i="20"/>
  <c r="AS31" i="22" s="1"/>
  <c r="Q31" i="28" s="1"/>
  <c r="S31" i="23" s="1"/>
  <c r="AK31" i="21"/>
  <c r="M33" i="20"/>
  <c r="M33" i="21"/>
  <c r="I35" i="21"/>
  <c r="I35" i="20"/>
  <c r="S38" i="20"/>
  <c r="S38" i="22" s="1"/>
  <c r="S38" i="21"/>
  <c r="AI40" i="21"/>
  <c r="AI40" i="20"/>
  <c r="K42" i="21"/>
  <c r="K42" i="20"/>
  <c r="K42" i="22" s="1"/>
  <c r="Q47" i="21"/>
  <c r="Q47" i="20"/>
  <c r="Q47" i="22" s="1"/>
  <c r="M49" i="20"/>
  <c r="M49" i="22" s="1"/>
  <c r="M49" i="21"/>
  <c r="AC51" i="21"/>
  <c r="AC51" i="20"/>
  <c r="S54" i="21"/>
  <c r="S54" i="20"/>
  <c r="S54" i="22" s="1"/>
  <c r="O56" i="21"/>
  <c r="O56" i="20"/>
  <c r="O56" i="22" s="1"/>
  <c r="K58" i="20"/>
  <c r="K58" i="22" s="1"/>
  <c r="K58" i="21"/>
  <c r="Q63" i="21"/>
  <c r="Q63" i="20"/>
  <c r="M65" i="21"/>
  <c r="M65" i="20"/>
  <c r="M65" i="22" s="1"/>
  <c r="I67" i="18"/>
  <c r="I67" i="19" s="1"/>
  <c r="AC67" i="18"/>
  <c r="AC67" i="19" s="1"/>
  <c r="S70" i="20"/>
  <c r="S70" i="22" s="1"/>
  <c r="S70" i="21"/>
  <c r="AI72" i="21"/>
  <c r="AI72" i="20"/>
  <c r="K74" i="20"/>
  <c r="K74" i="21"/>
  <c r="Q79" i="21"/>
  <c r="Q79" i="20"/>
  <c r="Q79" i="22" s="1"/>
  <c r="M81" i="20"/>
  <c r="M81" i="22" s="1"/>
  <c r="M81" i="21"/>
  <c r="AC83" i="21"/>
  <c r="AC83" i="20"/>
  <c r="E85" i="18"/>
  <c r="E85" i="19" s="1"/>
  <c r="Y85" i="18"/>
  <c r="Y85" i="19" s="1"/>
  <c r="S86" i="21"/>
  <c r="S86" i="20"/>
  <c r="S86" i="22" s="1"/>
  <c r="O88" i="20"/>
  <c r="O88" i="22" s="1"/>
  <c r="O88" i="21"/>
  <c r="K90" i="21"/>
  <c r="K90" i="20"/>
  <c r="G92" i="18"/>
  <c r="G92" i="19" s="1"/>
  <c r="AA92" i="18"/>
  <c r="AA92" i="19" s="1"/>
  <c r="AK95" i="21"/>
  <c r="AK95" i="20"/>
  <c r="AS95" i="22" s="1"/>
  <c r="Q95" i="28" s="1"/>
  <c r="S95" i="23" s="1"/>
  <c r="M97" i="20"/>
  <c r="M97" i="22" s="1"/>
  <c r="M97" i="21"/>
  <c r="I99" i="21"/>
  <c r="I99" i="20"/>
  <c r="S102" i="21"/>
  <c r="S102" i="20"/>
  <c r="S102" i="22" s="1"/>
  <c r="O104" i="20"/>
  <c r="O104" i="21"/>
  <c r="K106" i="20"/>
  <c r="K106" i="22" s="1"/>
  <c r="K106" i="21"/>
  <c r="C110" i="18"/>
  <c r="C110" i="19" s="1"/>
  <c r="W110" i="18"/>
  <c r="W110" i="19" s="1"/>
  <c r="Q111" i="21"/>
  <c r="Q111" i="20"/>
  <c r="Q111" i="22" s="1"/>
  <c r="M113" i="21"/>
  <c r="M113" i="20"/>
  <c r="I115" i="21"/>
  <c r="I115" i="20"/>
  <c r="S118" i="21"/>
  <c r="S118" i="20"/>
  <c r="AI120" i="21"/>
  <c r="AI120" i="20"/>
  <c r="AQ120" i="22" s="1"/>
  <c r="O120" i="28" s="1"/>
  <c r="Q120" i="23" s="1"/>
  <c r="AE122" i="21"/>
  <c r="AE122" i="20"/>
  <c r="Q127" i="21"/>
  <c r="Q127" i="20"/>
  <c r="M129" i="20"/>
  <c r="M129" i="22" s="1"/>
  <c r="M129" i="21"/>
  <c r="AC131" i="20"/>
  <c r="AC131" i="21"/>
  <c r="P5" i="21"/>
  <c r="P5" i="20"/>
  <c r="P5" i="22" s="1"/>
  <c r="AB13" i="18"/>
  <c r="AB13" i="19" s="1"/>
  <c r="H13" i="18"/>
  <c r="H13" i="19" s="1"/>
  <c r="J20" i="20"/>
  <c r="J20" i="22" s="1"/>
  <c r="J20" i="21"/>
  <c r="AJ33" i="21"/>
  <c r="AJ33" i="20"/>
  <c r="AR33" i="22" s="1"/>
  <c r="P33" i="28" s="1"/>
  <c r="R33" i="23" s="1"/>
  <c r="AB41" i="18"/>
  <c r="AB41" i="19" s="1"/>
  <c r="H41" i="18"/>
  <c r="H41" i="19" s="1"/>
  <c r="AD48" i="21"/>
  <c r="AD48" i="20"/>
  <c r="R60" i="21"/>
  <c r="R60" i="20"/>
  <c r="I67" i="5"/>
  <c r="X75" i="18"/>
  <c r="X75" i="19" s="1"/>
  <c r="D75" i="18"/>
  <c r="D75" i="19" s="1"/>
  <c r="P97" i="20"/>
  <c r="P97" i="21"/>
  <c r="L103" i="21"/>
  <c r="L103" i="20"/>
  <c r="L103" i="22" s="1"/>
  <c r="D111" i="18"/>
  <c r="D111" i="19" s="1"/>
  <c r="X111" i="18"/>
  <c r="X111" i="19" s="1"/>
  <c r="AD7" i="21"/>
  <c r="AD7" i="20"/>
  <c r="AB12" i="21"/>
  <c r="AB12" i="20"/>
  <c r="AJ12" i="22" s="1"/>
  <c r="X14" i="18"/>
  <c r="X14" i="19" s="1"/>
  <c r="D14" i="18"/>
  <c r="D14" i="19" s="1"/>
  <c r="R15" i="21"/>
  <c r="R15" i="20"/>
  <c r="AD19" i="21"/>
  <c r="AD19" i="20"/>
  <c r="V23" i="18"/>
  <c r="V23" i="19" s="1"/>
  <c r="B23" i="18"/>
  <c r="B23" i="19" s="1"/>
  <c r="AJ24" i="21"/>
  <c r="AJ24" i="20"/>
  <c r="AR24" i="22" s="1"/>
  <c r="P24" i="28" s="1"/>
  <c r="R24" i="23" s="1"/>
  <c r="AF26" i="21"/>
  <c r="AF26" i="20"/>
  <c r="R27" i="21"/>
  <c r="R27" i="20"/>
  <c r="N29" i="18"/>
  <c r="N29" i="19" s="1"/>
  <c r="AH29" i="18"/>
  <c r="AH29" i="19" s="1"/>
  <c r="AD31" i="21"/>
  <c r="AD31" i="20"/>
  <c r="AL31" i="22" s="1"/>
  <c r="J31" i="28" s="1"/>
  <c r="L31" i="23" s="1"/>
  <c r="Z33" i="18"/>
  <c r="Z33" i="19" s="1"/>
  <c r="F33" i="18"/>
  <c r="F33" i="19" s="1"/>
  <c r="H36" i="21"/>
  <c r="H36" i="20"/>
  <c r="R39" i="21"/>
  <c r="R39" i="20"/>
  <c r="R39" i="22" s="1"/>
  <c r="AH41" i="18"/>
  <c r="AH41" i="19" s="1"/>
  <c r="N41" i="18"/>
  <c r="N41" i="19" s="1"/>
  <c r="AD43" i="21"/>
  <c r="AD43" i="20"/>
  <c r="F45" i="18"/>
  <c r="F45" i="19" s="1"/>
  <c r="Z45" i="18"/>
  <c r="Z45" i="19" s="1"/>
  <c r="I46" i="5"/>
  <c r="AJ48" i="21"/>
  <c r="AJ48" i="20"/>
  <c r="L50" i="21"/>
  <c r="L50" i="20"/>
  <c r="R51" i="20"/>
  <c r="R51" i="21"/>
  <c r="N53" i="18"/>
  <c r="N53" i="19" s="1"/>
  <c r="AH53" i="18"/>
  <c r="AH53" i="19" s="1"/>
  <c r="J55" i="21"/>
  <c r="J55" i="20"/>
  <c r="F57" i="18"/>
  <c r="F57" i="19" s="1"/>
  <c r="Z57" i="18"/>
  <c r="Z57" i="19" s="1"/>
  <c r="I58" i="5"/>
  <c r="P60" i="20"/>
  <c r="P60" i="22" s="1"/>
  <c r="P60" i="21"/>
  <c r="AF62" i="20"/>
  <c r="AF62" i="21"/>
  <c r="D66" i="18"/>
  <c r="D66" i="19" s="1"/>
  <c r="X66" i="18"/>
  <c r="X66" i="19" s="1"/>
  <c r="J67" i="21"/>
  <c r="J67" i="20"/>
  <c r="Z69" i="18"/>
  <c r="Z69" i="19" s="1"/>
  <c r="F69" i="18"/>
  <c r="F69" i="19" s="1"/>
  <c r="V71" i="18"/>
  <c r="V71" i="19" s="1"/>
  <c r="B71" i="18"/>
  <c r="B71" i="19" s="1"/>
  <c r="AJ72" i="21"/>
  <c r="AJ72" i="20"/>
  <c r="AR72" i="22" s="1"/>
  <c r="P72" i="28" s="1"/>
  <c r="R72" i="23" s="1"/>
  <c r="AF74" i="21"/>
  <c r="AF74" i="20"/>
  <c r="R75" i="20"/>
  <c r="R75" i="22" s="1"/>
  <c r="R75" i="21"/>
  <c r="N77" i="18"/>
  <c r="N77" i="19" s="1"/>
  <c r="AH77" i="18"/>
  <c r="AH77" i="19" s="1"/>
  <c r="AD79" i="21"/>
  <c r="AD79" i="20"/>
  <c r="AL79" i="22" s="1"/>
  <c r="J79" i="28" s="1"/>
  <c r="L79" i="23" s="1"/>
  <c r="V83" i="18"/>
  <c r="V83" i="19" s="1"/>
  <c r="B83" i="18"/>
  <c r="B83" i="19" s="1"/>
  <c r="AJ84" i="21"/>
  <c r="AJ84" i="20"/>
  <c r="AF86" i="20"/>
  <c r="AF86" i="21"/>
  <c r="R87" i="20"/>
  <c r="R87" i="21"/>
  <c r="N89" i="18"/>
  <c r="N89" i="19" s="1"/>
  <c r="AH89" i="18"/>
  <c r="AH89" i="19" s="1"/>
  <c r="AD91" i="21"/>
  <c r="AD91" i="20"/>
  <c r="F93" i="18"/>
  <c r="F93" i="19" s="1"/>
  <c r="Z93" i="18"/>
  <c r="Z93" i="19" s="1"/>
  <c r="H96" i="18"/>
  <c r="H96" i="19" s="1"/>
  <c r="AB96" i="18"/>
  <c r="AB96" i="19" s="1"/>
  <c r="R99" i="20"/>
  <c r="R99" i="22" s="1"/>
  <c r="R99" i="21"/>
  <c r="N101" i="18"/>
  <c r="N101" i="19" s="1"/>
  <c r="AH101" i="18"/>
  <c r="AH101" i="19" s="1"/>
  <c r="AD103" i="21"/>
  <c r="AD103" i="20"/>
  <c r="AL103" i="22" s="1"/>
  <c r="J103" i="28" s="1"/>
  <c r="L103" i="23" s="1"/>
  <c r="Z105" i="18"/>
  <c r="Z105" i="19" s="1"/>
  <c r="F105" i="18"/>
  <c r="F105" i="19" s="1"/>
  <c r="H108" i="20"/>
  <c r="H108" i="22" s="1"/>
  <c r="H108" i="21"/>
  <c r="AL111" i="21"/>
  <c r="AL111" i="20"/>
  <c r="AH113" i="21"/>
  <c r="AH113" i="20"/>
  <c r="AP113" i="22" s="1"/>
  <c r="B115" i="18"/>
  <c r="B115" i="19" s="1"/>
  <c r="V115" i="18"/>
  <c r="V115" i="19" s="1"/>
  <c r="AJ116" i="21"/>
  <c r="AJ116" i="20"/>
  <c r="AF118" i="20"/>
  <c r="AN118" i="22" s="1"/>
  <c r="L118" i="28" s="1"/>
  <c r="N118" i="23" s="1"/>
  <c r="AF118" i="21"/>
  <c r="R123" i="20"/>
  <c r="R123" i="21"/>
  <c r="I126" i="5"/>
  <c r="P128" i="20"/>
  <c r="P128" i="22" s="1"/>
  <c r="P128" i="21"/>
  <c r="L130" i="21"/>
  <c r="L130" i="20"/>
  <c r="L130" i="22" s="1"/>
  <c r="AC4" i="21"/>
  <c r="AC4" i="20"/>
  <c r="R8" i="21"/>
  <c r="R8" i="20"/>
  <c r="AD16" i="21"/>
  <c r="AD16" i="20"/>
  <c r="P21" i="21"/>
  <c r="P21" i="20"/>
  <c r="P21" i="22" s="1"/>
  <c r="R28" i="21"/>
  <c r="R28" i="20"/>
  <c r="R28" i="22" s="1"/>
  <c r="I35" i="5"/>
  <c r="I47" i="5"/>
  <c r="N54" i="18"/>
  <c r="N54" i="19" s="1"/>
  <c r="AH54" i="18"/>
  <c r="AH54" i="19" s="1"/>
  <c r="AB69" i="18"/>
  <c r="AB69" i="19" s="1"/>
  <c r="H69" i="18"/>
  <c r="H69" i="19" s="1"/>
  <c r="J76" i="21"/>
  <c r="J76" i="20"/>
  <c r="N82" i="18"/>
  <c r="N82" i="19" s="1"/>
  <c r="AH82" i="18"/>
  <c r="AH82" i="19" s="1"/>
  <c r="N90" i="18"/>
  <c r="N90" i="19" s="1"/>
  <c r="AH90" i="18"/>
  <c r="AH90" i="19" s="1"/>
  <c r="AH98" i="18"/>
  <c r="AH98" i="19" s="1"/>
  <c r="N98" i="18"/>
  <c r="N98" i="19" s="1"/>
  <c r="AB105" i="21"/>
  <c r="AB105" i="20"/>
  <c r="P113" i="21"/>
  <c r="P113" i="20"/>
  <c r="AJ121" i="21"/>
  <c r="AJ121" i="20"/>
  <c r="Y6" i="18"/>
  <c r="Y6" i="19" s="1"/>
  <c r="E6" i="18"/>
  <c r="E6" i="19" s="1"/>
  <c r="AM7" i="20"/>
  <c r="AM7" i="21"/>
  <c r="AI9" i="20"/>
  <c r="AQ9" i="22" s="1"/>
  <c r="O9" i="28" s="1"/>
  <c r="Q9" i="23" s="1"/>
  <c r="AI9" i="21"/>
  <c r="K11" i="21"/>
  <c r="K11" i="20"/>
  <c r="AA13" i="18"/>
  <c r="AA13" i="19" s="1"/>
  <c r="G13" i="18"/>
  <c r="G13" i="19" s="1"/>
  <c r="Q16" i="21"/>
  <c r="Q16" i="20"/>
  <c r="Q16" i="22" s="1"/>
  <c r="M18" i="20"/>
  <c r="M18" i="22" s="1"/>
  <c r="M18" i="21"/>
  <c r="AC20" i="21"/>
  <c r="AC20" i="20"/>
  <c r="E22" i="18"/>
  <c r="E22" i="19" s="1"/>
  <c r="Y22" i="18"/>
  <c r="Y22" i="19" s="1"/>
  <c r="AM23" i="21"/>
  <c r="AM23" i="20"/>
  <c r="AU23" i="22" s="1"/>
  <c r="S23" i="28" s="1"/>
  <c r="U23" i="23" s="1"/>
  <c r="AI25" i="21"/>
  <c r="AI25" i="20"/>
  <c r="AE27" i="21"/>
  <c r="AE27" i="20"/>
  <c r="G29" i="18"/>
  <c r="G29" i="19" s="1"/>
  <c r="AA29" i="18"/>
  <c r="AA29" i="19" s="1"/>
  <c r="Q32" i="21"/>
  <c r="Q32" i="20"/>
  <c r="Q32" i="22" s="1"/>
  <c r="AG34" i="20"/>
  <c r="AO34" i="22" s="1"/>
  <c r="M34" i="28" s="1"/>
  <c r="O34" i="23" s="1"/>
  <c r="AG34" i="21"/>
  <c r="AC36" i="20"/>
  <c r="AK36" i="22" s="1"/>
  <c r="I36" i="28" s="1"/>
  <c r="K36" i="23" s="1"/>
  <c r="AC36" i="21"/>
  <c r="E38" i="18"/>
  <c r="E38" i="19" s="1"/>
  <c r="Y38" i="18"/>
  <c r="Y38" i="19" s="1"/>
  <c r="S39" i="21"/>
  <c r="S39" i="20"/>
  <c r="S39" i="22" s="1"/>
  <c r="AI41" i="20"/>
  <c r="AQ41" i="22" s="1"/>
  <c r="O41" i="28" s="1"/>
  <c r="Q41" i="23" s="1"/>
  <c r="AI41" i="21"/>
  <c r="AE43" i="21"/>
  <c r="AE43" i="20"/>
  <c r="G45" i="18"/>
  <c r="G45" i="19" s="1"/>
  <c r="AA45" i="18"/>
  <c r="AA45" i="19" s="1"/>
  <c r="AK48" i="21"/>
  <c r="AK48" i="20"/>
  <c r="AS48" i="22" s="1"/>
  <c r="Q48" i="28" s="1"/>
  <c r="S48" i="23" s="1"/>
  <c r="M50" i="20"/>
  <c r="M50" i="22" s="1"/>
  <c r="M50" i="21"/>
  <c r="AC52" i="21"/>
  <c r="AC52" i="20"/>
  <c r="AM55" i="21"/>
  <c r="AM55" i="20"/>
  <c r="AU55" i="22" s="1"/>
  <c r="S55" i="28" s="1"/>
  <c r="U55" i="23" s="1"/>
  <c r="AI57" i="20"/>
  <c r="AI57" i="21"/>
  <c r="K59" i="21"/>
  <c r="K59" i="20"/>
  <c r="G61" i="18"/>
  <c r="G61" i="19" s="1"/>
  <c r="AA61" i="18"/>
  <c r="AA61" i="19" s="1"/>
  <c r="C63" i="18"/>
  <c r="C63" i="19" s="1"/>
  <c r="W63" i="18"/>
  <c r="W63" i="19" s="1"/>
  <c r="AK64" i="21"/>
  <c r="AK64" i="20"/>
  <c r="AS64" i="22" s="1"/>
  <c r="Q64" i="28" s="1"/>
  <c r="S64" i="23" s="1"/>
  <c r="AG66" i="20"/>
  <c r="AO66" i="22" s="1"/>
  <c r="M66" i="28" s="1"/>
  <c r="O66" i="23" s="1"/>
  <c r="AG66" i="21"/>
  <c r="E70" i="18"/>
  <c r="E70" i="19" s="1"/>
  <c r="Y70" i="18"/>
  <c r="Y70" i="19" s="1"/>
  <c r="AM71" i="21"/>
  <c r="AM71" i="20"/>
  <c r="AU71" i="22" s="1"/>
  <c r="S71" i="28" s="1"/>
  <c r="U71" i="23" s="1"/>
  <c r="O73" i="20"/>
  <c r="O73" i="21"/>
  <c r="AE75" i="20"/>
  <c r="AM75" i="22" s="1"/>
  <c r="K75" i="28" s="1"/>
  <c r="M75" i="23" s="1"/>
  <c r="AE75" i="21"/>
  <c r="AA77" i="18"/>
  <c r="AA77" i="19" s="1"/>
  <c r="G77" i="18"/>
  <c r="G77" i="19" s="1"/>
  <c r="Q80" i="21"/>
  <c r="Q80" i="20"/>
  <c r="Q80" i="22" s="1"/>
  <c r="AG82" i="21"/>
  <c r="AG82" i="20"/>
  <c r="I84" i="21"/>
  <c r="I84" i="20"/>
  <c r="AM87" i="21"/>
  <c r="AM87" i="20"/>
  <c r="AI89" i="21"/>
  <c r="AI89" i="20"/>
  <c r="AQ89" i="22" s="1"/>
  <c r="O89" i="28" s="1"/>
  <c r="Q89" i="23" s="1"/>
  <c r="AE91" i="20"/>
  <c r="AE91" i="21"/>
  <c r="AA93" i="18"/>
  <c r="AA93" i="19" s="1"/>
  <c r="G93" i="18"/>
  <c r="G93" i="19" s="1"/>
  <c r="W95" i="18"/>
  <c r="W95" i="19" s="1"/>
  <c r="C95" i="18"/>
  <c r="C95" i="19" s="1"/>
  <c r="AK96" i="21"/>
  <c r="AK96" i="20"/>
  <c r="AS96" i="22" s="1"/>
  <c r="Q96" i="28" s="1"/>
  <c r="S96" i="23" s="1"/>
  <c r="M98" i="20"/>
  <c r="M98" i="21"/>
  <c r="AC100" i="21"/>
  <c r="AC100" i="20"/>
  <c r="E102" i="18"/>
  <c r="E102" i="19" s="1"/>
  <c r="Y102" i="18"/>
  <c r="Y102" i="19" s="1"/>
  <c r="S103" i="21"/>
  <c r="S103" i="20"/>
  <c r="S103" i="22" s="1"/>
  <c r="AI105" i="21"/>
  <c r="AI105" i="20"/>
  <c r="AQ105" i="22" s="1"/>
  <c r="O105" i="28" s="1"/>
  <c r="Q105" i="23" s="1"/>
  <c r="AE107" i="20"/>
  <c r="AM107" i="22" s="1"/>
  <c r="K107" i="28" s="1"/>
  <c r="M107" i="23" s="1"/>
  <c r="AE107" i="21"/>
  <c r="W111" i="18"/>
  <c r="W111" i="19" s="1"/>
  <c r="C111" i="18"/>
  <c r="C111" i="19" s="1"/>
  <c r="AK112" i="21"/>
  <c r="AK112" i="20"/>
  <c r="AS112" i="22" s="1"/>
  <c r="Q112" i="28" s="1"/>
  <c r="S112" i="23" s="1"/>
  <c r="M114" i="21"/>
  <c r="M114" i="20"/>
  <c r="I116" i="20"/>
  <c r="I116" i="22" s="1"/>
  <c r="I116" i="21"/>
  <c r="Y118" i="18"/>
  <c r="Y118" i="19" s="1"/>
  <c r="E118" i="18"/>
  <c r="E118" i="19" s="1"/>
  <c r="AM119" i="21"/>
  <c r="AM119" i="20"/>
  <c r="AU119" i="22" s="1"/>
  <c r="S119" i="28" s="1"/>
  <c r="U119" i="23" s="1"/>
  <c r="AI121" i="20"/>
  <c r="AI121" i="21"/>
  <c r="K123" i="21"/>
  <c r="K123" i="20"/>
  <c r="G125" i="18"/>
  <c r="G125" i="19" s="1"/>
  <c r="AA125" i="18"/>
  <c r="AA125" i="19" s="1"/>
  <c r="AK128" i="21"/>
  <c r="AK128" i="20"/>
  <c r="AS128" i="22" s="1"/>
  <c r="Q128" i="28" s="1"/>
  <c r="S128" i="23" s="1"/>
  <c r="AG130" i="21"/>
  <c r="AG130" i="20"/>
  <c r="AD4" i="21"/>
  <c r="AD4" i="20"/>
  <c r="B8" i="18"/>
  <c r="B8" i="19" s="1"/>
  <c r="V8" i="18"/>
  <c r="V8" i="19" s="1"/>
  <c r="H21" i="18"/>
  <c r="H21" i="19" s="1"/>
  <c r="AB21" i="18"/>
  <c r="AB21" i="19" s="1"/>
  <c r="J28" i="21"/>
  <c r="J28" i="20"/>
  <c r="N34" i="18"/>
  <c r="N34" i="19" s="1"/>
  <c r="AH34" i="18"/>
  <c r="AH34" i="19" s="1"/>
  <c r="AJ41" i="21"/>
  <c r="AJ41" i="20"/>
  <c r="AJ49" i="21"/>
  <c r="AJ49" i="20"/>
  <c r="AR49" i="22" s="1"/>
  <c r="P49" i="28" s="1"/>
  <c r="R49" i="23" s="1"/>
  <c r="AD56" i="20"/>
  <c r="AD56" i="21"/>
  <c r="P61" i="21"/>
  <c r="P61" i="20"/>
  <c r="R68" i="21"/>
  <c r="R68" i="20"/>
  <c r="P81" i="20"/>
  <c r="P81" i="21"/>
  <c r="V88" i="18"/>
  <c r="V88" i="19" s="1"/>
  <c r="B88" i="18"/>
  <c r="B88" i="19" s="1"/>
  <c r="AH94" i="18"/>
  <c r="AH94" i="19" s="1"/>
  <c r="N94" i="18"/>
  <c r="N94" i="19" s="1"/>
  <c r="H101" i="18"/>
  <c r="H101" i="19" s="1"/>
  <c r="AB101" i="18"/>
  <c r="AB101" i="19" s="1"/>
  <c r="R108" i="20"/>
  <c r="R108" i="21"/>
  <c r="AF115" i="20"/>
  <c r="AF115" i="21"/>
  <c r="F122" i="18"/>
  <c r="F122" i="19" s="1"/>
  <c r="Z122" i="18"/>
  <c r="Z122" i="19" s="1"/>
  <c r="J128" i="20"/>
  <c r="J128" i="22" s="1"/>
  <c r="J128" i="21"/>
  <c r="Q9" i="20"/>
  <c r="Q9" i="21"/>
  <c r="AE20" i="21"/>
  <c r="AE20" i="20"/>
  <c r="I29" i="21"/>
  <c r="I29" i="20"/>
  <c r="O66" i="21"/>
  <c r="O66" i="20"/>
  <c r="Q89" i="21"/>
  <c r="Q89" i="20"/>
  <c r="Q89" i="22" s="1"/>
  <c r="K100" i="21"/>
  <c r="K100" i="20"/>
  <c r="AI114" i="21"/>
  <c r="AI114" i="20"/>
  <c r="AG120" i="21"/>
  <c r="AG120" i="20"/>
  <c r="AJ38" i="21"/>
  <c r="AJ38" i="20"/>
  <c r="AR38" i="22" s="1"/>
  <c r="P38" i="28" s="1"/>
  <c r="R38" i="23" s="1"/>
  <c r="AD45" i="21"/>
  <c r="AD45" i="20"/>
  <c r="J57" i="21"/>
  <c r="J57" i="20"/>
  <c r="H66" i="18"/>
  <c r="H66" i="19" s="1"/>
  <c r="AB66" i="18"/>
  <c r="AB66" i="19" s="1"/>
  <c r="AF80" i="21"/>
  <c r="AF80" i="20"/>
  <c r="AN80" i="22" s="1"/>
  <c r="L80" i="28" s="1"/>
  <c r="N80" i="23" s="1"/>
  <c r="P90" i="20"/>
  <c r="P90" i="21"/>
  <c r="O115" i="21"/>
  <c r="O115" i="20"/>
  <c r="Q30" i="20"/>
  <c r="Q30" i="22" s="1"/>
  <c r="Q30" i="21"/>
  <c r="S37" i="21"/>
  <c r="S37" i="20"/>
  <c r="S37" i="22" s="1"/>
  <c r="S53" i="21"/>
  <c r="S53" i="20"/>
  <c r="S53" i="22" s="1"/>
  <c r="O71" i="20"/>
  <c r="O71" i="22" s="1"/>
  <c r="O71" i="21"/>
  <c r="Q78" i="21"/>
  <c r="Q78" i="20"/>
  <c r="S85" i="21"/>
  <c r="S85" i="20"/>
  <c r="S85" i="22" s="1"/>
  <c r="I98" i="20"/>
  <c r="I98" i="21"/>
  <c r="AC106" i="20"/>
  <c r="AK106" i="22" s="1"/>
  <c r="I106" i="28" s="1"/>
  <c r="K106" i="23" s="1"/>
  <c r="AC106" i="21"/>
  <c r="Q126" i="20"/>
  <c r="Q126" i="22" s="1"/>
  <c r="Q126" i="21"/>
  <c r="AL6" i="21"/>
  <c r="AL6" i="20"/>
  <c r="AT6" i="22" s="1"/>
  <c r="R6" i="28" s="1"/>
  <c r="T6" i="23" s="1"/>
  <c r="L13" i="20"/>
  <c r="L13" i="21"/>
  <c r="J18" i="20"/>
  <c r="J18" i="22" s="1"/>
  <c r="J18" i="21"/>
  <c r="AJ23" i="21"/>
  <c r="AJ23" i="20"/>
  <c r="J30" i="21"/>
  <c r="J30" i="20"/>
  <c r="J30" i="22" s="1"/>
  <c r="L37" i="20"/>
  <c r="L37" i="21"/>
  <c r="I53" i="5"/>
  <c r="AD62" i="20"/>
  <c r="AD62" i="21"/>
  <c r="L69" i="20"/>
  <c r="L69" i="22" s="1"/>
  <c r="L69" i="21"/>
  <c r="N72" i="18"/>
  <c r="N72" i="19" s="1"/>
  <c r="AH72" i="18"/>
  <c r="AH72" i="19" s="1"/>
  <c r="AF89" i="20"/>
  <c r="AF89" i="21"/>
  <c r="AD94" i="21"/>
  <c r="AD94" i="20"/>
  <c r="AL94" i="22" s="1"/>
  <c r="J94" i="28" s="1"/>
  <c r="L94" i="23" s="1"/>
  <c r="AJ99" i="21"/>
  <c r="AJ99" i="20"/>
  <c r="V110" i="18"/>
  <c r="V110" i="19" s="1"/>
  <c r="B110" i="18"/>
  <c r="B110" i="19" s="1"/>
  <c r="N116" i="18"/>
  <c r="N116" i="19" s="1"/>
  <c r="AH116" i="18"/>
  <c r="AH116" i="19" s="1"/>
  <c r="P123" i="20"/>
  <c r="P123" i="21"/>
  <c r="AH128" i="18"/>
  <c r="AH128" i="19" s="1"/>
  <c r="N128" i="18"/>
  <c r="N128" i="19" s="1"/>
  <c r="L15" i="20"/>
  <c r="L15" i="22" s="1"/>
  <c r="L15" i="21"/>
  <c r="P29" i="21"/>
  <c r="P29" i="20"/>
  <c r="P57" i="20"/>
  <c r="P57" i="21"/>
  <c r="AF87" i="21"/>
  <c r="AF87" i="20"/>
  <c r="AH106" i="18"/>
  <c r="AH106" i="19" s="1"/>
  <c r="N106" i="18"/>
  <c r="N106" i="19" s="1"/>
  <c r="AE22" i="21"/>
  <c r="AE22" i="20"/>
  <c r="AM22" i="22" s="1"/>
  <c r="K22" i="28" s="1"/>
  <c r="M22" i="23" s="1"/>
  <c r="AA56" i="18"/>
  <c r="AA56" i="19" s="1"/>
  <c r="G56" i="18"/>
  <c r="G56" i="19" s="1"/>
  <c r="AC63" i="21"/>
  <c r="AC63" i="20"/>
  <c r="AE70" i="21"/>
  <c r="AE70" i="20"/>
  <c r="AG77" i="20"/>
  <c r="AG77" i="21"/>
  <c r="E81" i="18"/>
  <c r="E81" i="19" s="1"/>
  <c r="Y81" i="18"/>
  <c r="Y81" i="19" s="1"/>
  <c r="K86" i="21"/>
  <c r="K86" i="20"/>
  <c r="AK91" i="21"/>
  <c r="AK91" i="20"/>
  <c r="E97" i="18"/>
  <c r="E97" i="19" s="1"/>
  <c r="Y97" i="18"/>
  <c r="Y97" i="19" s="1"/>
  <c r="G104" i="18"/>
  <c r="G104" i="19" s="1"/>
  <c r="AA104" i="18"/>
  <c r="AA104" i="19" s="1"/>
  <c r="AC111" i="21"/>
  <c r="AC111" i="20"/>
  <c r="O116" i="21"/>
  <c r="O116" i="20"/>
  <c r="Q123" i="21"/>
  <c r="Q123" i="20"/>
  <c r="Q123" i="22" s="1"/>
  <c r="Y129" i="18"/>
  <c r="Y129" i="19" s="1"/>
  <c r="E129" i="18"/>
  <c r="E129" i="19" s="1"/>
  <c r="D4" i="18"/>
  <c r="D4" i="19" s="1"/>
  <c r="X4" i="18"/>
  <c r="X4" i="19" s="1"/>
  <c r="L31" i="21"/>
  <c r="L31" i="20"/>
  <c r="D59" i="18"/>
  <c r="D59" i="19" s="1"/>
  <c r="X59" i="18"/>
  <c r="X59" i="19" s="1"/>
  <c r="AJ93" i="21"/>
  <c r="AJ93" i="20"/>
  <c r="AR93" i="22" s="1"/>
  <c r="P93" i="28" s="1"/>
  <c r="R93" i="23" s="1"/>
  <c r="L131" i="20"/>
  <c r="L131" i="22" s="1"/>
  <c r="L131" i="21"/>
  <c r="AL11" i="20"/>
  <c r="AT11" i="22" s="1"/>
  <c r="R11" i="28" s="1"/>
  <c r="T11" i="23" s="1"/>
  <c r="AL11" i="21"/>
  <c r="AJ16" i="21"/>
  <c r="AJ16" i="20"/>
  <c r="AR16" i="22" s="1"/>
  <c r="P16" i="28" s="1"/>
  <c r="R16" i="23" s="1"/>
  <c r="AL23" i="21"/>
  <c r="AL23" i="20"/>
  <c r="AT23" i="22" s="1"/>
  <c r="R23" i="28" s="1"/>
  <c r="T23" i="23" s="1"/>
  <c r="F29" i="18"/>
  <c r="F29" i="19" s="1"/>
  <c r="Z29" i="18"/>
  <c r="Z29" i="19" s="1"/>
  <c r="H32" i="18"/>
  <c r="H32" i="19" s="1"/>
  <c r="AB32" i="18"/>
  <c r="AB32" i="19" s="1"/>
  <c r="B43" i="18"/>
  <c r="B43" i="19" s="1"/>
  <c r="V43" i="18"/>
  <c r="V43" i="19" s="1"/>
  <c r="AF58" i="21"/>
  <c r="AF58" i="20"/>
  <c r="AN58" i="22" s="1"/>
  <c r="L58" i="28" s="1"/>
  <c r="N58" i="23" s="1"/>
  <c r="D62" i="18"/>
  <c r="D62" i="19" s="1"/>
  <c r="X62" i="18"/>
  <c r="X62" i="19" s="1"/>
  <c r="B67" i="18"/>
  <c r="B67" i="19" s="1"/>
  <c r="V67" i="18"/>
  <c r="V67" i="19" s="1"/>
  <c r="AL71" i="21"/>
  <c r="AL71" i="20"/>
  <c r="AT71" i="22" s="1"/>
  <c r="R71" i="28" s="1"/>
  <c r="T71" i="23" s="1"/>
  <c r="R83" i="21"/>
  <c r="R83" i="20"/>
  <c r="R83" i="22" s="1"/>
  <c r="H104" i="18"/>
  <c r="H104" i="19" s="1"/>
  <c r="AB104" i="18"/>
  <c r="AB104" i="19" s="1"/>
  <c r="X106" i="18"/>
  <c r="X106" i="19" s="1"/>
  <c r="D106" i="18"/>
  <c r="D106" i="19" s="1"/>
  <c r="P112" i="21"/>
  <c r="P112" i="20"/>
  <c r="P112" i="22" s="1"/>
  <c r="L126" i="21"/>
  <c r="L126" i="20"/>
  <c r="L126" i="22" s="1"/>
  <c r="D130" i="18"/>
  <c r="D130" i="19" s="1"/>
  <c r="X130" i="18"/>
  <c r="X130" i="19" s="1"/>
  <c r="N6" i="18"/>
  <c r="N6" i="19" s="1"/>
  <c r="AH6" i="18"/>
  <c r="AH6" i="19" s="1"/>
  <c r="D27" i="18"/>
  <c r="D27" i="19" s="1"/>
  <c r="X27" i="18"/>
  <c r="X27" i="19" s="1"/>
  <c r="Z34" i="18"/>
  <c r="Z34" i="19" s="1"/>
  <c r="F34" i="18"/>
  <c r="F34" i="19" s="1"/>
  <c r="J60" i="21"/>
  <c r="J60" i="20"/>
  <c r="AJ125" i="21"/>
  <c r="AJ125" i="20"/>
  <c r="AK8" i="21"/>
  <c r="AK8" i="20"/>
  <c r="AS8" i="22" s="1"/>
  <c r="Q8" i="28" s="1"/>
  <c r="S8" i="23" s="1"/>
  <c r="E14" i="18"/>
  <c r="E14" i="19" s="1"/>
  <c r="Y14" i="18"/>
  <c r="Y14" i="19" s="1"/>
  <c r="AE19" i="21"/>
  <c r="AE19" i="20"/>
  <c r="Q24" i="21"/>
  <c r="Q24" i="20"/>
  <c r="E30" i="18"/>
  <c r="E30" i="19" s="1"/>
  <c r="Y30" i="18"/>
  <c r="Y30" i="19" s="1"/>
  <c r="K35" i="21"/>
  <c r="K35" i="20"/>
  <c r="K35" i="22" s="1"/>
  <c r="W39" i="18"/>
  <c r="W39" i="19" s="1"/>
  <c r="C39" i="18"/>
  <c r="C39" i="19" s="1"/>
  <c r="AM47" i="21"/>
  <c r="AM47" i="20"/>
  <c r="Q56" i="20"/>
  <c r="Q56" i="21"/>
  <c r="E62" i="18"/>
  <c r="E62" i="19" s="1"/>
  <c r="Y62" i="18"/>
  <c r="Y62" i="19" s="1"/>
  <c r="M74" i="20"/>
  <c r="M74" i="22" s="1"/>
  <c r="M74" i="21"/>
  <c r="S79" i="21"/>
  <c r="S79" i="20"/>
  <c r="G85" i="18"/>
  <c r="G85" i="19" s="1"/>
  <c r="AA85" i="18"/>
  <c r="AA85" i="19" s="1"/>
  <c r="AE99" i="20"/>
  <c r="AE99" i="21"/>
  <c r="AI113" i="21"/>
  <c r="AI113" i="20"/>
  <c r="W119" i="18"/>
  <c r="W119" i="19" s="1"/>
  <c r="C119" i="18"/>
  <c r="C119" i="19" s="1"/>
  <c r="I124" i="21"/>
  <c r="I124" i="20"/>
  <c r="I124" i="22" s="1"/>
  <c r="K131" i="21"/>
  <c r="K131" i="20"/>
  <c r="K131" i="22" s="1"/>
  <c r="L19" i="21"/>
  <c r="L19" i="20"/>
  <c r="R32" i="20"/>
  <c r="R32" i="22" s="1"/>
  <c r="R32" i="21"/>
  <c r="B72" i="18"/>
  <c r="B72" i="19" s="1"/>
  <c r="V72" i="18"/>
  <c r="V72" i="19" s="1"/>
  <c r="AF99" i="21"/>
  <c r="AF99" i="20"/>
  <c r="AN99" i="22" s="1"/>
  <c r="L99" i="28" s="1"/>
  <c r="N99" i="23" s="1"/>
  <c r="F114" i="18"/>
  <c r="F114" i="19" s="1"/>
  <c r="Z114" i="18"/>
  <c r="Z114" i="19" s="1"/>
  <c r="K12" i="20"/>
  <c r="K12" i="22" s="1"/>
  <c r="K12" i="21"/>
  <c r="I5" i="20"/>
  <c r="I5" i="21"/>
  <c r="S8" i="21"/>
  <c r="S8" i="20"/>
  <c r="S8" i="22" s="1"/>
  <c r="O10" i="20"/>
  <c r="O10" i="22" s="1"/>
  <c r="O10" i="21"/>
  <c r="AE12" i="21"/>
  <c r="AE12" i="20"/>
  <c r="C16" i="18"/>
  <c r="C16" i="19" s="1"/>
  <c r="W16" i="18"/>
  <c r="W16" i="19" s="1"/>
  <c r="Q17" i="21"/>
  <c r="Q17" i="20"/>
  <c r="Q17" i="22" s="1"/>
  <c r="AG19" i="21"/>
  <c r="AG19" i="20"/>
  <c r="I21" i="20"/>
  <c r="I21" i="22" s="1"/>
  <c r="I21" i="21"/>
  <c r="S24" i="21"/>
  <c r="S24" i="20"/>
  <c r="S24" i="22" s="1"/>
  <c r="AI26" i="20"/>
  <c r="AI26" i="21"/>
  <c r="K28" i="21"/>
  <c r="K28" i="20"/>
  <c r="C32" i="18"/>
  <c r="C32" i="19" s="1"/>
  <c r="W32" i="18"/>
  <c r="W32" i="19" s="1"/>
  <c r="Q33" i="21"/>
  <c r="Q33" i="20"/>
  <c r="Q33" i="22" s="1"/>
  <c r="AG35" i="21"/>
  <c r="AG35" i="20"/>
  <c r="AO35" i="22" s="1"/>
  <c r="M35" i="28" s="1"/>
  <c r="O35" i="23" s="1"/>
  <c r="AC37" i="20"/>
  <c r="AK37" i="22" s="1"/>
  <c r="I37" i="28" s="1"/>
  <c r="K37" i="23" s="1"/>
  <c r="AC37" i="21"/>
  <c r="E39" i="18"/>
  <c r="E39" i="19" s="1"/>
  <c r="Y39" i="18"/>
  <c r="Y39" i="19" s="1"/>
  <c r="AM40" i="21"/>
  <c r="AM40" i="20"/>
  <c r="AU40" i="22" s="1"/>
  <c r="S40" i="28" s="1"/>
  <c r="U40" i="23" s="1"/>
  <c r="O42" i="20"/>
  <c r="O42" i="21"/>
  <c r="AE44" i="21"/>
  <c r="AE44" i="20"/>
  <c r="Q49" i="21"/>
  <c r="Q49" i="20"/>
  <c r="M51" i="21"/>
  <c r="M51" i="20"/>
  <c r="M51" i="22" s="1"/>
  <c r="AC53" i="20"/>
  <c r="AC53" i="21"/>
  <c r="S56" i="21"/>
  <c r="S56" i="20"/>
  <c r="O58" i="21"/>
  <c r="O58" i="20"/>
  <c r="K60" i="21"/>
  <c r="K60" i="20"/>
  <c r="K60" i="22" s="1"/>
  <c r="C64" i="18"/>
  <c r="C64" i="19" s="1"/>
  <c r="W64" i="18"/>
  <c r="W64" i="19" s="1"/>
  <c r="Q65" i="20"/>
  <c r="Q65" i="22" s="1"/>
  <c r="Q65" i="21"/>
  <c r="M67" i="20"/>
  <c r="M67" i="21"/>
  <c r="AC69" i="21"/>
  <c r="AC69" i="20"/>
  <c r="AK69" i="22" s="1"/>
  <c r="I69" i="28" s="1"/>
  <c r="K69" i="23" s="1"/>
  <c r="E71" i="18"/>
  <c r="E71" i="19" s="1"/>
  <c r="Y71" i="18"/>
  <c r="Y71" i="19" s="1"/>
  <c r="S72" i="21"/>
  <c r="S72" i="20"/>
  <c r="AI74" i="21"/>
  <c r="AI74" i="20"/>
  <c r="AE76" i="21"/>
  <c r="AE76" i="20"/>
  <c r="AM76" i="22" s="1"/>
  <c r="K76" i="28" s="1"/>
  <c r="M76" i="23" s="1"/>
  <c r="C80" i="18"/>
  <c r="C80" i="19" s="1"/>
  <c r="W80" i="18"/>
  <c r="W80" i="19" s="1"/>
  <c r="AK81" i="21"/>
  <c r="AK81" i="20"/>
  <c r="M83" i="21"/>
  <c r="M83" i="20"/>
  <c r="AC85" i="21"/>
  <c r="AC85" i="20"/>
  <c r="AK85" i="22" s="1"/>
  <c r="I85" i="28" s="1"/>
  <c r="K85" i="23" s="1"/>
  <c r="S88" i="21"/>
  <c r="S88" i="20"/>
  <c r="S88" i="22" s="1"/>
  <c r="O90" i="21"/>
  <c r="O90" i="20"/>
  <c r="K92" i="20"/>
  <c r="K92" i="22" s="1"/>
  <c r="K92" i="21"/>
  <c r="G94" i="18"/>
  <c r="G94" i="19" s="1"/>
  <c r="AA94" i="18"/>
  <c r="AA94" i="19" s="1"/>
  <c r="Q97" i="21"/>
  <c r="Q97" i="20"/>
  <c r="Q97" i="22" s="1"/>
  <c r="AG99" i="21"/>
  <c r="AG99" i="20"/>
  <c r="AC101" i="20"/>
  <c r="AK101" i="22" s="1"/>
  <c r="I101" i="28" s="1"/>
  <c r="K101" i="23" s="1"/>
  <c r="AC101" i="21"/>
  <c r="Y103" i="18"/>
  <c r="Y103" i="19" s="1"/>
  <c r="E103" i="18"/>
  <c r="E103" i="19" s="1"/>
  <c r="S104" i="21"/>
  <c r="S104" i="20"/>
  <c r="S104" i="22" s="1"/>
  <c r="AI106" i="21"/>
  <c r="AI106" i="20"/>
  <c r="K108" i="20"/>
  <c r="K108" i="22" s="1"/>
  <c r="K108" i="21"/>
  <c r="W112" i="18"/>
  <c r="W112" i="19" s="1"/>
  <c r="C112" i="18"/>
  <c r="C112" i="19" s="1"/>
  <c r="Q113" i="21"/>
  <c r="Q113" i="20"/>
  <c r="Q113" i="22" s="1"/>
  <c r="M115" i="21"/>
  <c r="M115" i="20"/>
  <c r="I117" i="20"/>
  <c r="I117" i="22" s="1"/>
  <c r="I117" i="21"/>
  <c r="E119" i="18"/>
  <c r="E119" i="19" s="1"/>
  <c r="Y119" i="18"/>
  <c r="Y119" i="19" s="1"/>
  <c r="S120" i="21"/>
  <c r="S120" i="20"/>
  <c r="S120" i="22" s="1"/>
  <c r="O122" i="21"/>
  <c r="O122" i="20"/>
  <c r="K124" i="21"/>
  <c r="K124" i="20"/>
  <c r="G126" i="18"/>
  <c r="G126" i="19" s="1"/>
  <c r="AA126" i="18"/>
  <c r="AA126" i="19" s="1"/>
  <c r="Q129" i="21"/>
  <c r="Q129" i="20"/>
  <c r="Q129" i="22" s="1"/>
  <c r="M131" i="21"/>
  <c r="M131" i="20"/>
  <c r="Q102" i="21"/>
  <c r="Q102" i="20"/>
  <c r="AM113" i="20"/>
  <c r="AM113" i="21"/>
  <c r="AC118" i="21"/>
  <c r="AC118" i="20"/>
  <c r="AK118" i="22" s="1"/>
  <c r="I118" i="28" s="1"/>
  <c r="K118" i="23" s="1"/>
  <c r="AI127" i="21"/>
  <c r="AI127" i="20"/>
  <c r="R4" i="20"/>
  <c r="R4" i="22" s="1"/>
  <c r="R4" i="21"/>
  <c r="J5" i="20"/>
  <c r="J5" i="21"/>
  <c r="B9" i="18"/>
  <c r="B9" i="19" s="1"/>
  <c r="V9" i="18"/>
  <c r="V9" i="19" s="1"/>
  <c r="AJ10" i="21"/>
  <c r="AJ10" i="20"/>
  <c r="L12" i="20"/>
  <c r="L12" i="22" s="1"/>
  <c r="L12" i="21"/>
  <c r="H14" i="21"/>
  <c r="H14" i="20"/>
  <c r="H14" i="22" s="1"/>
  <c r="X16" i="18"/>
  <c r="X16" i="19" s="1"/>
  <c r="D16" i="18"/>
  <c r="D16" i="19" s="1"/>
  <c r="AD17" i="21"/>
  <c r="AD17" i="20"/>
  <c r="B21" i="18"/>
  <c r="B21" i="19" s="1"/>
  <c r="V21" i="18"/>
  <c r="V21" i="19" s="1"/>
  <c r="P22" i="21"/>
  <c r="P22" i="20"/>
  <c r="P22" i="22" s="1"/>
  <c r="AF24" i="21"/>
  <c r="AF24" i="20"/>
  <c r="AN24" i="22" s="1"/>
  <c r="L24" i="28" s="1"/>
  <c r="N24" i="23" s="1"/>
  <c r="D28" i="18"/>
  <c r="D28" i="19" s="1"/>
  <c r="X28" i="18"/>
  <c r="X28" i="19" s="1"/>
  <c r="AD29" i="21"/>
  <c r="AD29" i="20"/>
  <c r="B33" i="18"/>
  <c r="B33" i="19" s="1"/>
  <c r="V33" i="18"/>
  <c r="V33" i="19" s="1"/>
  <c r="AF36" i="21"/>
  <c r="AF36" i="20"/>
  <c r="AN36" i="22" s="1"/>
  <c r="L36" i="28" s="1"/>
  <c r="N36" i="23" s="1"/>
  <c r="R37" i="21"/>
  <c r="R37" i="20"/>
  <c r="AH39" i="18"/>
  <c r="AH39" i="19" s="1"/>
  <c r="N39" i="18"/>
  <c r="N39" i="19" s="1"/>
  <c r="J41" i="21"/>
  <c r="J41" i="20"/>
  <c r="J41" i="22" s="1"/>
  <c r="H46" i="21"/>
  <c r="H46" i="20"/>
  <c r="H46" i="22" s="1"/>
  <c r="X48" i="18"/>
  <c r="X48" i="19" s="1"/>
  <c r="D48" i="18"/>
  <c r="D48" i="19" s="1"/>
  <c r="R49" i="20"/>
  <c r="R49" i="22" s="1"/>
  <c r="R49" i="21"/>
  <c r="N51" i="18"/>
  <c r="N51" i="19" s="1"/>
  <c r="AH51" i="18"/>
  <c r="AH51" i="19" s="1"/>
  <c r="AD53" i="21"/>
  <c r="AD53" i="20"/>
  <c r="AL53" i="22" s="1"/>
  <c r="J53" i="28" s="1"/>
  <c r="L53" i="23" s="1"/>
  <c r="F55" i="18"/>
  <c r="F55" i="19" s="1"/>
  <c r="Z55" i="18"/>
  <c r="Z55" i="19" s="1"/>
  <c r="H58" i="18"/>
  <c r="H58" i="19" s="1"/>
  <c r="AB58" i="18"/>
  <c r="AB58" i="19" s="1"/>
  <c r="R61" i="21"/>
  <c r="R61" i="20"/>
  <c r="R61" i="22" s="1"/>
  <c r="N63" i="18"/>
  <c r="N63" i="19" s="1"/>
  <c r="AH63" i="18"/>
  <c r="AH63" i="19" s="1"/>
  <c r="AD65" i="21"/>
  <c r="AD65" i="20"/>
  <c r="B69" i="18"/>
  <c r="B69" i="19" s="1"/>
  <c r="V69" i="18"/>
  <c r="V69" i="19" s="1"/>
  <c r="P70" i="21"/>
  <c r="P70" i="20"/>
  <c r="P70" i="22" s="1"/>
  <c r="L72" i="21"/>
  <c r="L72" i="20"/>
  <c r="L72" i="22" s="1"/>
  <c r="H74" i="18"/>
  <c r="H74" i="19" s="1"/>
  <c r="AB74" i="18"/>
  <c r="AB74" i="19" s="1"/>
  <c r="AL77" i="21"/>
  <c r="AL77" i="20"/>
  <c r="AD81" i="21"/>
  <c r="AD81" i="20"/>
  <c r="AL81" i="22" s="1"/>
  <c r="J81" i="28" s="1"/>
  <c r="L81" i="23" s="1"/>
  <c r="F83" i="18"/>
  <c r="F83" i="19" s="1"/>
  <c r="Z83" i="18"/>
  <c r="Z83" i="19" s="1"/>
  <c r="P86" i="21"/>
  <c r="P86" i="20"/>
  <c r="L88" i="20"/>
  <c r="L88" i="22" s="1"/>
  <c r="L88" i="21"/>
  <c r="AL89" i="21"/>
  <c r="AL89" i="20"/>
  <c r="AT89" i="22" s="1"/>
  <c r="R89" i="28" s="1"/>
  <c r="T89" i="23" s="1"/>
  <c r="N91" i="20"/>
  <c r="N91" i="21"/>
  <c r="J93" i="21"/>
  <c r="J93" i="20"/>
  <c r="V97" i="18"/>
  <c r="V97" i="19" s="1"/>
  <c r="B97" i="18"/>
  <c r="B97" i="19" s="1"/>
  <c r="AJ98" i="21"/>
  <c r="AJ98" i="20"/>
  <c r="AR98" i="22" s="1"/>
  <c r="P98" i="28" s="1"/>
  <c r="R98" i="23" s="1"/>
  <c r="L100" i="21"/>
  <c r="L100" i="20"/>
  <c r="L100" i="22" s="1"/>
  <c r="AB102" i="20"/>
  <c r="AJ102" i="22" s="1"/>
  <c r="AB102" i="21"/>
  <c r="J105" i="21"/>
  <c r="J105" i="20"/>
  <c r="V109" i="18"/>
  <c r="V109" i="19" s="1"/>
  <c r="B109" i="18"/>
  <c r="B109" i="19" s="1"/>
  <c r="P110" i="21"/>
  <c r="P110" i="20"/>
  <c r="P110" i="22" s="1"/>
  <c r="AF112" i="20"/>
  <c r="AN112" i="22" s="1"/>
  <c r="L112" i="28" s="1"/>
  <c r="N112" i="23" s="1"/>
  <c r="AF112" i="21"/>
  <c r="J117" i="21"/>
  <c r="J117" i="20"/>
  <c r="I120" i="5"/>
  <c r="AJ122" i="21"/>
  <c r="AJ122" i="20"/>
  <c r="AF124" i="20"/>
  <c r="AN124" i="22" s="1"/>
  <c r="L124" i="28" s="1"/>
  <c r="N124" i="23" s="1"/>
  <c r="AF124" i="21"/>
  <c r="AL125" i="20"/>
  <c r="AL125" i="21"/>
  <c r="AH127" i="18"/>
  <c r="AH127" i="19" s="1"/>
  <c r="N127" i="18"/>
  <c r="N127" i="19" s="1"/>
  <c r="J129" i="20"/>
  <c r="J129" i="22" s="1"/>
  <c r="J129" i="21"/>
  <c r="G103" i="18"/>
  <c r="G103" i="19" s="1"/>
  <c r="AA103" i="18"/>
  <c r="AA103" i="19" s="1"/>
  <c r="K113" i="21"/>
  <c r="K113" i="20"/>
  <c r="K113" i="22" s="1"/>
  <c r="AM117" i="20"/>
  <c r="AM117" i="21"/>
  <c r="AC122" i="20"/>
  <c r="AK122" i="22" s="1"/>
  <c r="I122" i="28" s="1"/>
  <c r="K122" i="23" s="1"/>
  <c r="AC122" i="21"/>
  <c r="AI131" i="21"/>
  <c r="AI131" i="20"/>
  <c r="Q6" i="21"/>
  <c r="Q6" i="20"/>
  <c r="Q6" i="22" s="1"/>
  <c r="AG8" i="21"/>
  <c r="AG8" i="20"/>
  <c r="AC10" i="21"/>
  <c r="AC10" i="20"/>
  <c r="Y12" i="18"/>
  <c r="Y12" i="19" s="1"/>
  <c r="E12" i="18"/>
  <c r="E12" i="19" s="1"/>
  <c r="S13" i="20"/>
  <c r="S13" i="21"/>
  <c r="O15" i="20"/>
  <c r="O15" i="21"/>
  <c r="K17" i="21"/>
  <c r="K17" i="20"/>
  <c r="Q22" i="20"/>
  <c r="Q22" i="22" s="1"/>
  <c r="Q22" i="21"/>
  <c r="M24" i="21"/>
  <c r="M24" i="20"/>
  <c r="M24" i="22" s="1"/>
  <c r="I26" i="20"/>
  <c r="I26" i="21"/>
  <c r="AM29" i="21"/>
  <c r="AM29" i="20"/>
  <c r="AI31" i="21"/>
  <c r="AI31" i="20"/>
  <c r="K33" i="20"/>
  <c r="K33" i="21"/>
  <c r="Q38" i="21"/>
  <c r="Q38" i="20"/>
  <c r="Q38" i="22" s="1"/>
  <c r="M40" i="21"/>
  <c r="M40" i="20"/>
  <c r="I42" i="20"/>
  <c r="I42" i="22" s="1"/>
  <c r="I42" i="21"/>
  <c r="S45" i="21"/>
  <c r="S45" i="20"/>
  <c r="S45" i="22" s="1"/>
  <c r="AI47" i="20"/>
  <c r="AI47" i="21"/>
  <c r="K49" i="21"/>
  <c r="K49" i="20"/>
  <c r="Q54" i="21"/>
  <c r="Q54" i="20"/>
  <c r="M56" i="21"/>
  <c r="M56" i="20"/>
  <c r="M56" i="22" s="1"/>
  <c r="AC58" i="21"/>
  <c r="AC58" i="20"/>
  <c r="E60" i="18"/>
  <c r="E60" i="19" s="1"/>
  <c r="Y60" i="18"/>
  <c r="Y60" i="19" s="1"/>
  <c r="AM61" i="21"/>
  <c r="AM61" i="20"/>
  <c r="AI63" i="21"/>
  <c r="AI63" i="20"/>
  <c r="AQ63" i="22" s="1"/>
  <c r="O63" i="28" s="1"/>
  <c r="Q63" i="23" s="1"/>
  <c r="AE65" i="20"/>
  <c r="AE65" i="21"/>
  <c r="AA67" i="18"/>
  <c r="AA67" i="19" s="1"/>
  <c r="G67" i="18"/>
  <c r="G67" i="19" s="1"/>
  <c r="C69" i="18"/>
  <c r="C69" i="19" s="1"/>
  <c r="W69" i="18"/>
  <c r="W69" i="19" s="1"/>
  <c r="Q70" i="20"/>
  <c r="Q70" i="21"/>
  <c r="M72" i="21"/>
  <c r="M72" i="20"/>
  <c r="AC74" i="21"/>
  <c r="AC74" i="20"/>
  <c r="S77" i="21"/>
  <c r="S77" i="20"/>
  <c r="O79" i="21"/>
  <c r="O79" i="20"/>
  <c r="O79" i="22" s="1"/>
  <c r="K81" i="21"/>
  <c r="K81" i="20"/>
  <c r="Q86" i="21"/>
  <c r="Q86" i="20"/>
  <c r="M88" i="21"/>
  <c r="M88" i="20"/>
  <c r="AC90" i="21"/>
  <c r="AC90" i="20"/>
  <c r="AK90" i="22" s="1"/>
  <c r="I90" i="28" s="1"/>
  <c r="K90" i="23" s="1"/>
  <c r="S93" i="20"/>
  <c r="S93" i="21"/>
  <c r="O95" i="20"/>
  <c r="O95" i="22" s="1"/>
  <c r="O95" i="21"/>
  <c r="AE97" i="21"/>
  <c r="AE97" i="20"/>
  <c r="O103" i="21"/>
  <c r="O103" i="20"/>
  <c r="O103" i="22" s="1"/>
  <c r="K105" i="21"/>
  <c r="K105" i="20"/>
  <c r="C109" i="18"/>
  <c r="C109" i="19" s="1"/>
  <c r="W109" i="18"/>
  <c r="W109" i="19" s="1"/>
  <c r="Q114" i="21"/>
  <c r="Q114" i="20"/>
  <c r="Q122" i="20"/>
  <c r="Q122" i="21"/>
  <c r="AK130" i="21"/>
  <c r="AK130" i="20"/>
  <c r="AS130" i="22" s="1"/>
  <c r="Q130" i="28" s="1"/>
  <c r="S130" i="23" s="1"/>
  <c r="V6" i="18"/>
  <c r="V6" i="19" s="1"/>
  <c r="B6" i="18"/>
  <c r="B6" i="19" s="1"/>
  <c r="AJ7" i="21"/>
  <c r="AJ7" i="20"/>
  <c r="L9" i="21"/>
  <c r="L9" i="20"/>
  <c r="L9" i="22" s="1"/>
  <c r="R10" i="21"/>
  <c r="R10" i="20"/>
  <c r="R10" i="22" s="1"/>
  <c r="AH12" i="18"/>
  <c r="AH12" i="19" s="1"/>
  <c r="N12" i="18"/>
  <c r="N12" i="19" s="1"/>
  <c r="AD14" i="21"/>
  <c r="AD14" i="20"/>
  <c r="H19" i="18"/>
  <c r="H19" i="19" s="1"/>
  <c r="AB19" i="18"/>
  <c r="AB19" i="19" s="1"/>
  <c r="AL22" i="21"/>
  <c r="AL22" i="20"/>
  <c r="AT22" i="22" s="1"/>
  <c r="R22" i="28" s="1"/>
  <c r="T22" i="23" s="1"/>
  <c r="B26" i="18"/>
  <c r="B26" i="19" s="1"/>
  <c r="V26" i="18"/>
  <c r="V26" i="19" s="1"/>
  <c r="AJ27" i="21"/>
  <c r="AJ27" i="20"/>
  <c r="AF29" i="21"/>
  <c r="AF29" i="20"/>
  <c r="AN29" i="22" s="1"/>
  <c r="L29" i="28" s="1"/>
  <c r="N29" i="23" s="1"/>
  <c r="AB31" i="18"/>
  <c r="AB31" i="19" s="1"/>
  <c r="H31" i="18"/>
  <c r="H31" i="19" s="1"/>
  <c r="R34" i="21"/>
  <c r="R34" i="20"/>
  <c r="I37" i="5"/>
  <c r="AJ39" i="18"/>
  <c r="AJ39" i="19" s="1"/>
  <c r="P39" i="18"/>
  <c r="P39" i="19" s="1"/>
  <c r="L41" i="21"/>
  <c r="L41" i="20"/>
  <c r="D45" i="18"/>
  <c r="D45" i="19" s="1"/>
  <c r="X45" i="18"/>
  <c r="X45" i="19" s="1"/>
  <c r="J46" i="21"/>
  <c r="J46" i="20"/>
  <c r="J46" i="22" s="1"/>
  <c r="V50" i="18"/>
  <c r="V50" i="19" s="1"/>
  <c r="B50" i="18"/>
  <c r="B50" i="19" s="1"/>
  <c r="AJ51" i="21"/>
  <c r="AJ51" i="20"/>
  <c r="L53" i="20"/>
  <c r="L53" i="21"/>
  <c r="AL54" i="21"/>
  <c r="AL54" i="20"/>
  <c r="AT54" i="22" s="1"/>
  <c r="R54" i="28" s="1"/>
  <c r="T54" i="23" s="1"/>
  <c r="N56" i="20"/>
  <c r="N56" i="22" s="1"/>
  <c r="N56" i="21"/>
  <c r="AD58" i="21"/>
  <c r="AD58" i="20"/>
  <c r="F60" i="18"/>
  <c r="F60" i="19" s="1"/>
  <c r="Z60" i="18"/>
  <c r="Z60" i="19" s="1"/>
  <c r="H63" i="18"/>
  <c r="H63" i="19" s="1"/>
  <c r="AB63" i="18"/>
  <c r="AB63" i="19" s="1"/>
  <c r="D65" i="18"/>
  <c r="D65" i="19" s="1"/>
  <c r="X65" i="18"/>
  <c r="X65" i="19" s="1"/>
  <c r="AL66" i="21"/>
  <c r="AL66" i="20"/>
  <c r="AH68" i="21"/>
  <c r="AH68" i="20"/>
  <c r="AP68" i="22" s="1"/>
  <c r="V70" i="18"/>
  <c r="V70" i="19" s="1"/>
  <c r="B70" i="18"/>
  <c r="B70" i="19" s="1"/>
  <c r="P71" i="21"/>
  <c r="P71" i="20"/>
  <c r="AF73" i="20"/>
  <c r="AN73" i="22" s="1"/>
  <c r="L73" i="28" s="1"/>
  <c r="N73" i="23" s="1"/>
  <c r="AF73" i="21"/>
  <c r="J78" i="18"/>
  <c r="J78" i="19" s="1"/>
  <c r="AD78" i="18"/>
  <c r="AD78" i="19" s="1"/>
  <c r="Z80" i="18"/>
  <c r="Z80" i="19" s="1"/>
  <c r="F80" i="18"/>
  <c r="F80" i="19" s="1"/>
  <c r="I81" i="5"/>
  <c r="P83" i="21"/>
  <c r="P83" i="20"/>
  <c r="P83" i="22" s="1"/>
  <c r="L85" i="21"/>
  <c r="L85" i="20"/>
  <c r="R86" i="20"/>
  <c r="R86" i="22" s="1"/>
  <c r="R86" i="21"/>
  <c r="AH88" i="18"/>
  <c r="AH88" i="19" s="1"/>
  <c r="N88" i="18"/>
  <c r="N88" i="19" s="1"/>
  <c r="AD90" i="21"/>
  <c r="AD90" i="20"/>
  <c r="AL90" i="22" s="1"/>
  <c r="J90" i="28" s="1"/>
  <c r="L90" i="23" s="1"/>
  <c r="F92" i="18"/>
  <c r="F92" i="19" s="1"/>
  <c r="Z92" i="18"/>
  <c r="Z92" i="19" s="1"/>
  <c r="H95" i="18"/>
  <c r="H95" i="19" s="1"/>
  <c r="AB95" i="18"/>
  <c r="AB95" i="19" s="1"/>
  <c r="AL98" i="20"/>
  <c r="AT98" i="22" s="1"/>
  <c r="R98" i="28" s="1"/>
  <c r="T98" i="23" s="1"/>
  <c r="AL98" i="21"/>
  <c r="I101" i="5"/>
  <c r="P103" i="21"/>
  <c r="P103" i="20"/>
  <c r="L105" i="20"/>
  <c r="L105" i="21"/>
  <c r="AL110" i="21"/>
  <c r="AL110" i="20"/>
  <c r="AT110" i="22" s="1"/>
  <c r="R110" i="28" s="1"/>
  <c r="T110" i="23" s="1"/>
  <c r="I113" i="5"/>
  <c r="AJ115" i="21"/>
  <c r="AJ115" i="20"/>
  <c r="AR115" i="22" s="1"/>
  <c r="P115" i="28" s="1"/>
  <c r="R115" i="23" s="1"/>
  <c r="L117" i="21"/>
  <c r="L117" i="20"/>
  <c r="AL122" i="20"/>
  <c r="AT122" i="22" s="1"/>
  <c r="R122" i="28" s="1"/>
  <c r="T122" i="23" s="1"/>
  <c r="AL122" i="21"/>
  <c r="N124" i="21"/>
  <c r="N124" i="20"/>
  <c r="I125" i="5"/>
  <c r="P127" i="21"/>
  <c r="P127" i="20"/>
  <c r="L129" i="21"/>
  <c r="L129" i="20"/>
  <c r="L129" i="22" s="1"/>
  <c r="F6" i="18"/>
  <c r="F6" i="19" s="1"/>
  <c r="Z6" i="18"/>
  <c r="Z6" i="19" s="1"/>
  <c r="B12" i="18"/>
  <c r="B12" i="19" s="1"/>
  <c r="V12" i="18"/>
  <c r="V12" i="19" s="1"/>
  <c r="F26" i="18"/>
  <c r="F26" i="19" s="1"/>
  <c r="Z26" i="18"/>
  <c r="Z26" i="19" s="1"/>
  <c r="AB33" i="18"/>
  <c r="AB33" i="19" s="1"/>
  <c r="H33" i="18"/>
  <c r="H33" i="19" s="1"/>
  <c r="J40" i="21"/>
  <c r="J40" i="20"/>
  <c r="J40" i="22" s="1"/>
  <c r="D47" i="18"/>
  <c r="D47" i="19" s="1"/>
  <c r="X47" i="18"/>
  <c r="X47" i="19" s="1"/>
  <c r="AB61" i="21"/>
  <c r="AB61" i="20"/>
  <c r="AD68" i="21"/>
  <c r="AD68" i="20"/>
  <c r="AL68" i="22" s="1"/>
  <c r="J68" i="28" s="1"/>
  <c r="L68" i="23" s="1"/>
  <c r="L75" i="21"/>
  <c r="L75" i="20"/>
  <c r="L75" i="22" s="1"/>
  <c r="D83" i="18"/>
  <c r="D83" i="19" s="1"/>
  <c r="X83" i="18"/>
  <c r="X83" i="19" s="1"/>
  <c r="X91" i="18"/>
  <c r="X91" i="19" s="1"/>
  <c r="D91" i="18"/>
  <c r="D91" i="19" s="1"/>
  <c r="V96" i="18"/>
  <c r="V96" i="19" s="1"/>
  <c r="B96" i="18"/>
  <c r="B96" i="19" s="1"/>
  <c r="N102" i="18"/>
  <c r="N102" i="19" s="1"/>
  <c r="AH102" i="18"/>
  <c r="AH102" i="19" s="1"/>
  <c r="AJ109" i="21"/>
  <c r="AJ109" i="20"/>
  <c r="J116" i="21"/>
  <c r="J116" i="20"/>
  <c r="H121" i="18"/>
  <c r="H121" i="19" s="1"/>
  <c r="AB121" i="18"/>
  <c r="AB121" i="19" s="1"/>
  <c r="B128" i="18"/>
  <c r="B128" i="19" s="1"/>
  <c r="V128" i="18"/>
  <c r="V128" i="19" s="1"/>
  <c r="M5" i="21"/>
  <c r="M5" i="20"/>
  <c r="I7" i="21"/>
  <c r="I7" i="20"/>
  <c r="Y9" i="18"/>
  <c r="Y9" i="19" s="1"/>
  <c r="E9" i="18"/>
  <c r="E9" i="19" s="1"/>
  <c r="AM10" i="20"/>
  <c r="AM10" i="21"/>
  <c r="AI12" i="21"/>
  <c r="AI12" i="20"/>
  <c r="AE14" i="21"/>
  <c r="AE14" i="20"/>
  <c r="G16" i="18"/>
  <c r="G16" i="19" s="1"/>
  <c r="AA16" i="18"/>
  <c r="AA16" i="19" s="1"/>
  <c r="W18" i="18"/>
  <c r="W18" i="19" s="1"/>
  <c r="C18" i="18"/>
  <c r="C18" i="19" s="1"/>
  <c r="AK19" i="21"/>
  <c r="AK19" i="20"/>
  <c r="AG21" i="21"/>
  <c r="AG21" i="20"/>
  <c r="AC23" i="20"/>
  <c r="AC23" i="21"/>
  <c r="E25" i="18"/>
  <c r="E25" i="19" s="1"/>
  <c r="Y25" i="18"/>
  <c r="Y25" i="19" s="1"/>
  <c r="S26" i="20"/>
  <c r="S26" i="22" s="1"/>
  <c r="S26" i="21"/>
  <c r="AI28" i="21"/>
  <c r="AI28" i="20"/>
  <c r="AE30" i="20"/>
  <c r="AE30" i="21"/>
  <c r="G32" i="18"/>
  <c r="G32" i="19" s="1"/>
  <c r="AA32" i="18"/>
  <c r="AA32" i="19" s="1"/>
  <c r="AK35" i="21"/>
  <c r="AK35" i="20"/>
  <c r="M37" i="21"/>
  <c r="M37" i="20"/>
  <c r="I39" i="21"/>
  <c r="I39" i="20"/>
  <c r="I39" i="22" s="1"/>
  <c r="E41" i="18"/>
  <c r="E41" i="19" s="1"/>
  <c r="Y41" i="18"/>
  <c r="Y41" i="19" s="1"/>
  <c r="AM42" i="21"/>
  <c r="AM42" i="20"/>
  <c r="AI44" i="20"/>
  <c r="AQ44" i="22" s="1"/>
  <c r="O44" i="28" s="1"/>
  <c r="Q44" i="23" s="1"/>
  <c r="AI44" i="21"/>
  <c r="AE46" i="20"/>
  <c r="AE46" i="21"/>
  <c r="G48" i="18"/>
  <c r="G48" i="19" s="1"/>
  <c r="AA48" i="18"/>
  <c r="AA48" i="19" s="1"/>
  <c r="C50" i="18"/>
  <c r="C50" i="19" s="1"/>
  <c r="W50" i="18"/>
  <c r="W50" i="19" s="1"/>
  <c r="Q51" i="20"/>
  <c r="Q51" i="22" s="1"/>
  <c r="Q51" i="21"/>
  <c r="AG53" i="20"/>
  <c r="AG53" i="21"/>
  <c r="E57" i="18"/>
  <c r="E57" i="19" s="1"/>
  <c r="Y57" i="18"/>
  <c r="Y57" i="19" s="1"/>
  <c r="S58" i="20"/>
  <c r="S58" i="22" s="1"/>
  <c r="S58" i="21"/>
  <c r="O60" i="21"/>
  <c r="O60" i="20"/>
  <c r="AE62" i="21"/>
  <c r="AE62" i="20"/>
  <c r="AM62" i="22" s="1"/>
  <c r="K62" i="28" s="1"/>
  <c r="M62" i="23" s="1"/>
  <c r="G64" i="18"/>
  <c r="G64" i="19" s="1"/>
  <c r="AA64" i="18"/>
  <c r="AA64" i="19" s="1"/>
  <c r="W66" i="18"/>
  <c r="W66" i="19" s="1"/>
  <c r="C66" i="18"/>
  <c r="C66" i="19" s="1"/>
  <c r="AK67" i="21"/>
  <c r="AK67" i="20"/>
  <c r="AG69" i="21"/>
  <c r="AG69" i="20"/>
  <c r="AO69" i="22" s="1"/>
  <c r="M69" i="28" s="1"/>
  <c r="O69" i="23" s="1"/>
  <c r="AC71" i="21"/>
  <c r="AC71" i="20"/>
  <c r="AK71" i="22" s="1"/>
  <c r="I71" i="28" s="1"/>
  <c r="K71" i="23" s="1"/>
  <c r="E73" i="18"/>
  <c r="E73" i="19" s="1"/>
  <c r="Y73" i="18"/>
  <c r="Y73" i="19" s="1"/>
  <c r="AM74" i="20"/>
  <c r="AU74" i="22" s="1"/>
  <c r="S74" i="28" s="1"/>
  <c r="U74" i="23" s="1"/>
  <c r="AM74" i="21"/>
  <c r="O76" i="21"/>
  <c r="O76" i="20"/>
  <c r="O76" i="22" s="1"/>
  <c r="AE78" i="21"/>
  <c r="AE78" i="20"/>
  <c r="AM78" i="22" s="1"/>
  <c r="K78" i="28" s="1"/>
  <c r="M78" i="23" s="1"/>
  <c r="G80" i="18"/>
  <c r="G80" i="19" s="1"/>
  <c r="AA80" i="18"/>
  <c r="AA80" i="19" s="1"/>
  <c r="W82" i="18"/>
  <c r="W82" i="19" s="1"/>
  <c r="C82" i="18"/>
  <c r="C82" i="19" s="1"/>
  <c r="Q83" i="21"/>
  <c r="Q83" i="20"/>
  <c r="Q83" i="22" s="1"/>
  <c r="AG85" i="21"/>
  <c r="AG85" i="20"/>
  <c r="AO85" i="22" s="1"/>
  <c r="M85" i="28" s="1"/>
  <c r="O85" i="23" s="1"/>
  <c r="I87" i="21"/>
  <c r="I87" i="20"/>
  <c r="Y89" i="18"/>
  <c r="Y89" i="19" s="1"/>
  <c r="E89" i="18"/>
  <c r="E89" i="19" s="1"/>
  <c r="S90" i="20"/>
  <c r="S90" i="21"/>
  <c r="AI92" i="21"/>
  <c r="AI92" i="20"/>
  <c r="AQ92" i="22" s="1"/>
  <c r="O92" i="28" s="1"/>
  <c r="Q92" i="23" s="1"/>
  <c r="K94" i="21"/>
  <c r="K94" i="20"/>
  <c r="AA96" i="18"/>
  <c r="AA96" i="19" s="1"/>
  <c r="G96" i="18"/>
  <c r="G96" i="19" s="1"/>
  <c r="C98" i="18"/>
  <c r="C98" i="19" s="1"/>
  <c r="W98" i="18"/>
  <c r="W98" i="19" s="1"/>
  <c r="AK99" i="21"/>
  <c r="AK99" i="20"/>
  <c r="AS99" i="22" s="1"/>
  <c r="Q99" i="28" s="1"/>
  <c r="S99" i="23" s="1"/>
  <c r="AG101" i="21"/>
  <c r="AG101" i="20"/>
  <c r="I103" i="21"/>
  <c r="I103" i="22" s="1"/>
  <c r="I103" i="20"/>
  <c r="E105" i="18"/>
  <c r="E105" i="19" s="1"/>
  <c r="Y105" i="18"/>
  <c r="Y105" i="19" s="1"/>
  <c r="AM106" i="21"/>
  <c r="AM106" i="20"/>
  <c r="AU106" i="22" s="1"/>
  <c r="S106" i="28" s="1"/>
  <c r="U106" i="23" s="1"/>
  <c r="AI108" i="21"/>
  <c r="AI108" i="20"/>
  <c r="AE110" i="20"/>
  <c r="AM110" i="22" s="1"/>
  <c r="K110" i="28" s="1"/>
  <c r="M110" i="23" s="1"/>
  <c r="AE110" i="21"/>
  <c r="G112" i="18"/>
  <c r="G112" i="19" s="1"/>
  <c r="AA112" i="18"/>
  <c r="AA112" i="19" s="1"/>
  <c r="C114" i="18"/>
  <c r="C114" i="19" s="1"/>
  <c r="W114" i="18"/>
  <c r="W114" i="19" s="1"/>
  <c r="AK115" i="21"/>
  <c r="AK115" i="20"/>
  <c r="AG117" i="20"/>
  <c r="AO117" i="22" s="1"/>
  <c r="M117" i="28" s="1"/>
  <c r="O117" i="23" s="1"/>
  <c r="AG117" i="21"/>
  <c r="AC119" i="21"/>
  <c r="AC119" i="20"/>
  <c r="AK119" i="22" s="1"/>
  <c r="I119" i="28" s="1"/>
  <c r="K119" i="23" s="1"/>
  <c r="E121" i="18"/>
  <c r="E121" i="19" s="1"/>
  <c r="Y121" i="18"/>
  <c r="Y121" i="19" s="1"/>
  <c r="AM122" i="20"/>
  <c r="AU122" i="22" s="1"/>
  <c r="S122" i="28" s="1"/>
  <c r="U122" i="23" s="1"/>
  <c r="AM122" i="21"/>
  <c r="AI124" i="20"/>
  <c r="AQ124" i="22" s="1"/>
  <c r="O124" i="28" s="1"/>
  <c r="Q124" i="23" s="1"/>
  <c r="AI124" i="21"/>
  <c r="K126" i="21"/>
  <c r="K126" i="20"/>
  <c r="K126" i="22" s="1"/>
  <c r="AA128" i="18"/>
  <c r="AA128" i="19" s="1"/>
  <c r="G128" i="18"/>
  <c r="G128" i="19" s="1"/>
  <c r="W130" i="18"/>
  <c r="W130" i="19" s="1"/>
  <c r="C130" i="18"/>
  <c r="C130" i="19" s="1"/>
  <c r="AK131" i="21"/>
  <c r="AK131" i="20"/>
  <c r="AD8" i="21"/>
  <c r="AD8" i="20"/>
  <c r="AL8" i="22" s="1"/>
  <c r="J8" i="28" s="1"/>
  <c r="L8" i="23" s="1"/>
  <c r="X15" i="18"/>
  <c r="X15" i="19" s="1"/>
  <c r="D15" i="18"/>
  <c r="D15" i="19" s="1"/>
  <c r="F22" i="18"/>
  <c r="F22" i="19" s="1"/>
  <c r="Z22" i="18"/>
  <c r="Z22" i="19" s="1"/>
  <c r="B28" i="18"/>
  <c r="B28" i="19" s="1"/>
  <c r="V28" i="18"/>
  <c r="V28" i="19" s="1"/>
  <c r="AF35" i="21"/>
  <c r="AF35" i="20"/>
  <c r="AN35" i="22" s="1"/>
  <c r="L35" i="28" s="1"/>
  <c r="N35" i="23" s="1"/>
  <c r="X43" i="18"/>
  <c r="X43" i="19" s="1"/>
  <c r="D43" i="18"/>
  <c r="D43" i="19" s="1"/>
  <c r="B56" i="18"/>
  <c r="B56" i="19" s="1"/>
  <c r="V56" i="18"/>
  <c r="V56" i="19" s="1"/>
  <c r="AH62" i="20"/>
  <c r="AP62" i="22" s="1"/>
  <c r="AH62" i="21"/>
  <c r="P69" i="20"/>
  <c r="P69" i="21"/>
  <c r="AL76" i="21"/>
  <c r="AL76" i="20"/>
  <c r="AT76" i="22" s="1"/>
  <c r="R76" i="28" s="1"/>
  <c r="T76" i="23" s="1"/>
  <c r="AF83" i="21"/>
  <c r="AF83" i="20"/>
  <c r="AJ97" i="21"/>
  <c r="AJ97" i="20"/>
  <c r="AJ105" i="21"/>
  <c r="AJ105" i="20"/>
  <c r="AR105" i="22" s="1"/>
  <c r="P105" i="28" s="1"/>
  <c r="R105" i="23" s="1"/>
  <c r="N118" i="18"/>
  <c r="N118" i="19" s="1"/>
  <c r="AH118" i="18"/>
  <c r="AH118" i="19" s="1"/>
  <c r="N126" i="18"/>
  <c r="N126" i="19" s="1"/>
  <c r="AH126" i="18"/>
  <c r="AH126" i="19" s="1"/>
  <c r="N5" i="18"/>
  <c r="N5" i="19" s="1"/>
  <c r="AH5" i="18"/>
  <c r="AH5" i="19" s="1"/>
  <c r="J7" i="21"/>
  <c r="J7" i="20"/>
  <c r="J7" i="22" s="1"/>
  <c r="F9" i="18"/>
  <c r="F9" i="19" s="1"/>
  <c r="Z9" i="18"/>
  <c r="Z9" i="19" s="1"/>
  <c r="B11" i="18"/>
  <c r="B11" i="19" s="1"/>
  <c r="V11" i="18"/>
  <c r="V11" i="19" s="1"/>
  <c r="P12" i="21"/>
  <c r="P12" i="20"/>
  <c r="AF14" i="20"/>
  <c r="AF14" i="21"/>
  <c r="AL15" i="21"/>
  <c r="AL15" i="20"/>
  <c r="AT15" i="22" s="1"/>
  <c r="R15" i="28" s="1"/>
  <c r="T15" i="23" s="1"/>
  <c r="N17" i="18"/>
  <c r="N17" i="19" s="1"/>
  <c r="AH17" i="18"/>
  <c r="AH17" i="19" s="1"/>
  <c r="J19" i="21"/>
  <c r="J19" i="20"/>
  <c r="Z21" i="18"/>
  <c r="Z21" i="19" s="1"/>
  <c r="F21" i="18"/>
  <c r="F21" i="19" s="1"/>
  <c r="I22" i="5"/>
  <c r="P24" i="20"/>
  <c r="P24" i="22" s="1"/>
  <c r="P24" i="21"/>
  <c r="L26" i="20"/>
  <c r="L26" i="21"/>
  <c r="X30" i="18"/>
  <c r="X30" i="19" s="1"/>
  <c r="D30" i="18"/>
  <c r="D30" i="19" s="1"/>
  <c r="J31" i="20"/>
  <c r="J31" i="22" s="1"/>
  <c r="J31" i="21"/>
  <c r="I34" i="5"/>
  <c r="P36" i="20"/>
  <c r="P36" i="22" s="1"/>
  <c r="P36" i="21"/>
  <c r="AF38" i="21"/>
  <c r="AF38" i="20"/>
  <c r="R43" i="21"/>
  <c r="R43" i="20"/>
  <c r="R43" i="22" s="1"/>
  <c r="B47" i="18"/>
  <c r="B47" i="19" s="1"/>
  <c r="V47" i="18"/>
  <c r="V47" i="19" s="1"/>
  <c r="P48" i="21"/>
  <c r="P48" i="20"/>
  <c r="AF50" i="20"/>
  <c r="AN50" i="22" s="1"/>
  <c r="L50" i="28" s="1"/>
  <c r="N50" i="23" s="1"/>
  <c r="AF50" i="21"/>
  <c r="X54" i="18"/>
  <c r="X54" i="19" s="1"/>
  <c r="D54" i="18"/>
  <c r="D54" i="19" s="1"/>
  <c r="AL55" i="21"/>
  <c r="AL55" i="20"/>
  <c r="AT55" i="22" s="1"/>
  <c r="R55" i="28" s="1"/>
  <c r="T55" i="23" s="1"/>
  <c r="AD59" i="21"/>
  <c r="AD59" i="20"/>
  <c r="AB64" i="18"/>
  <c r="AB64" i="19" s="1"/>
  <c r="H64" i="18"/>
  <c r="H64" i="19" s="1"/>
  <c r="AL67" i="20"/>
  <c r="AL67" i="21"/>
  <c r="I70" i="5"/>
  <c r="P72" i="20"/>
  <c r="P72" i="22" s="1"/>
  <c r="P72" i="21"/>
  <c r="L74" i="21"/>
  <c r="L74" i="20"/>
  <c r="L74" i="22" s="1"/>
  <c r="J79" i="21"/>
  <c r="J79" i="20"/>
  <c r="Z81" i="18"/>
  <c r="Z81" i="19" s="1"/>
  <c r="F81" i="18"/>
  <c r="F81" i="19" s="1"/>
  <c r="I82" i="5"/>
  <c r="P84" i="21"/>
  <c r="P84" i="20"/>
  <c r="L86" i="20"/>
  <c r="L86" i="22" s="1"/>
  <c r="L86" i="21"/>
  <c r="X90" i="18"/>
  <c r="X90" i="19" s="1"/>
  <c r="D90" i="18"/>
  <c r="D90" i="19" s="1"/>
  <c r="J91" i="20"/>
  <c r="J91" i="21"/>
  <c r="I94" i="5"/>
  <c r="P96" i="21"/>
  <c r="P96" i="20"/>
  <c r="P96" i="22" s="1"/>
  <c r="AF98" i="21"/>
  <c r="AF98" i="20"/>
  <c r="D102" i="18"/>
  <c r="D102" i="19" s="1"/>
  <c r="X102" i="18"/>
  <c r="X102" i="19" s="1"/>
  <c r="J103" i="21"/>
  <c r="J103" i="20"/>
  <c r="B107" i="18"/>
  <c r="B107" i="19" s="1"/>
  <c r="V107" i="18"/>
  <c r="V107" i="19" s="1"/>
  <c r="AJ108" i="21"/>
  <c r="AJ108" i="20"/>
  <c r="AR108" i="22" s="1"/>
  <c r="P108" i="28" s="1"/>
  <c r="R108" i="23" s="1"/>
  <c r="L110" i="21"/>
  <c r="L110" i="20"/>
  <c r="R111" i="21"/>
  <c r="R111" i="20"/>
  <c r="N113" i="21"/>
  <c r="N113" i="20"/>
  <c r="N113" i="22" s="1"/>
  <c r="AD115" i="21"/>
  <c r="AD115" i="20"/>
  <c r="AB120" i="18"/>
  <c r="AB120" i="19" s="1"/>
  <c r="H120" i="18"/>
  <c r="H120" i="19" s="1"/>
  <c r="X122" i="18"/>
  <c r="X122" i="19" s="1"/>
  <c r="D122" i="18"/>
  <c r="D122" i="19" s="1"/>
  <c r="AL123" i="21"/>
  <c r="AL123" i="20"/>
  <c r="AT123" i="22" s="1"/>
  <c r="R123" i="28" s="1"/>
  <c r="T123" i="23" s="1"/>
  <c r="AH125" i="18"/>
  <c r="AH125" i="19" s="1"/>
  <c r="N125" i="18"/>
  <c r="N125" i="19" s="1"/>
  <c r="AD127" i="20"/>
  <c r="AL127" i="22" s="1"/>
  <c r="J127" i="28" s="1"/>
  <c r="L127" i="23" s="1"/>
  <c r="AD127" i="21"/>
  <c r="F129" i="18"/>
  <c r="F129" i="19" s="1"/>
  <c r="Z129" i="18"/>
  <c r="Z129" i="19" s="1"/>
  <c r="I4" i="21"/>
  <c r="I4" i="20"/>
  <c r="I4" i="22" s="1"/>
  <c r="AL8" i="20"/>
  <c r="AL8" i="21"/>
  <c r="J16" i="20"/>
  <c r="J16" i="22" s="1"/>
  <c r="J16" i="21"/>
  <c r="L23" i="20"/>
  <c r="L23" i="22" s="1"/>
  <c r="L23" i="21"/>
  <c r="V36" i="18"/>
  <c r="V36" i="19" s="1"/>
  <c r="B36" i="18"/>
  <c r="B36" i="19" s="1"/>
  <c r="N42" i="18"/>
  <c r="N42" i="19" s="1"/>
  <c r="AH42" i="18"/>
  <c r="AH42" i="19" s="1"/>
  <c r="AB49" i="21"/>
  <c r="AB49" i="20"/>
  <c r="AL56" i="21"/>
  <c r="AL56" i="20"/>
  <c r="B64" i="18"/>
  <c r="B64" i="19" s="1"/>
  <c r="V64" i="18"/>
  <c r="V64" i="19" s="1"/>
  <c r="D71" i="18"/>
  <c r="D71" i="19" s="1"/>
  <c r="X71" i="18"/>
  <c r="X71" i="19" s="1"/>
  <c r="F78" i="18"/>
  <c r="F78" i="19" s="1"/>
  <c r="Z78" i="18"/>
  <c r="Z78" i="19" s="1"/>
  <c r="AD92" i="21"/>
  <c r="AD92" i="20"/>
  <c r="AD100" i="20"/>
  <c r="AD100" i="21"/>
  <c r="H105" i="21"/>
  <c r="H105" i="20"/>
  <c r="AJ113" i="21"/>
  <c r="AJ113" i="20"/>
  <c r="P121" i="21"/>
  <c r="P121" i="20"/>
  <c r="N130" i="18"/>
  <c r="N130" i="19" s="1"/>
  <c r="AH130" i="18"/>
  <c r="AH130" i="19" s="1"/>
  <c r="S7" i="21"/>
  <c r="S7" i="20"/>
  <c r="S7" i="22" s="1"/>
  <c r="O9" i="21"/>
  <c r="O9" i="20"/>
  <c r="AE11" i="21"/>
  <c r="AE11" i="20"/>
  <c r="C15" i="18"/>
  <c r="C15" i="19" s="1"/>
  <c r="W15" i="18"/>
  <c r="W15" i="19" s="1"/>
  <c r="AK16" i="20"/>
  <c r="AK16" i="21"/>
  <c r="AG18" i="21"/>
  <c r="AG18" i="20"/>
  <c r="I20" i="21"/>
  <c r="I20" i="20"/>
  <c r="S23" i="21"/>
  <c r="S23" i="20"/>
  <c r="S23" i="22" s="1"/>
  <c r="O25" i="21"/>
  <c r="O25" i="20"/>
  <c r="O25" i="22" s="1"/>
  <c r="K27" i="21"/>
  <c r="K27" i="20"/>
  <c r="C31" i="18"/>
  <c r="C31" i="19" s="1"/>
  <c r="W31" i="18"/>
  <c r="W31" i="19" s="1"/>
  <c r="AK32" i="21"/>
  <c r="AK32" i="20"/>
  <c r="AS32" i="22" s="1"/>
  <c r="Q32" i="28" s="1"/>
  <c r="S32" i="23" s="1"/>
  <c r="M34" i="20"/>
  <c r="M34" i="21"/>
  <c r="I36" i="21"/>
  <c r="I36" i="20"/>
  <c r="AM39" i="21"/>
  <c r="AM39" i="20"/>
  <c r="O41" i="21"/>
  <c r="O41" i="20"/>
  <c r="O41" i="22" s="1"/>
  <c r="K43" i="21"/>
  <c r="K43" i="20"/>
  <c r="C47" i="18"/>
  <c r="C47" i="19" s="1"/>
  <c r="W47" i="18"/>
  <c r="W47" i="19" s="1"/>
  <c r="Q48" i="20"/>
  <c r="Q48" i="22" s="1"/>
  <c r="Q48" i="21"/>
  <c r="AG50" i="21"/>
  <c r="AG50" i="20"/>
  <c r="AO50" i="22" s="1"/>
  <c r="M50" i="28" s="1"/>
  <c r="O50" i="23" s="1"/>
  <c r="I52" i="21"/>
  <c r="I52" i="20"/>
  <c r="Y54" i="18"/>
  <c r="Y54" i="19" s="1"/>
  <c r="E54" i="18"/>
  <c r="E54" i="19" s="1"/>
  <c r="S55" i="21"/>
  <c r="S55" i="20"/>
  <c r="O57" i="21"/>
  <c r="O57" i="20"/>
  <c r="O57" i="22" s="1"/>
  <c r="AE59" i="20"/>
  <c r="AE59" i="21"/>
  <c r="Q64" i="21"/>
  <c r="Q64" i="20"/>
  <c r="M66" i="21"/>
  <c r="M66" i="20"/>
  <c r="I68" i="18"/>
  <c r="I68" i="19" s="1"/>
  <c r="AC68" i="18"/>
  <c r="AC68" i="19" s="1"/>
  <c r="S71" i="21"/>
  <c r="S71" i="20"/>
  <c r="S71" i="22" s="1"/>
  <c r="AI73" i="20"/>
  <c r="AQ73" i="22" s="1"/>
  <c r="O73" i="28" s="1"/>
  <c r="Q73" i="23" s="1"/>
  <c r="AI73" i="21"/>
  <c r="K75" i="21"/>
  <c r="K75" i="20"/>
  <c r="C79" i="18"/>
  <c r="C79" i="19" s="1"/>
  <c r="W79" i="18"/>
  <c r="W79" i="19" s="1"/>
  <c r="AK80" i="20"/>
  <c r="AK80" i="21"/>
  <c r="M82" i="21"/>
  <c r="M82" i="20"/>
  <c r="AC84" i="20"/>
  <c r="AK84" i="22" s="1"/>
  <c r="I84" i="28" s="1"/>
  <c r="K84" i="23" s="1"/>
  <c r="AC84" i="21"/>
  <c r="Y86" i="18"/>
  <c r="Y86" i="19" s="1"/>
  <c r="E86" i="18"/>
  <c r="E86" i="19" s="1"/>
  <c r="S87" i="21"/>
  <c r="S87" i="20"/>
  <c r="S87" i="22" s="1"/>
  <c r="O89" i="21"/>
  <c r="O89" i="20"/>
  <c r="K91" i="21"/>
  <c r="K91" i="20"/>
  <c r="Q96" i="21"/>
  <c r="Q96" i="20"/>
  <c r="Q96" i="22" s="1"/>
  <c r="AG98" i="21"/>
  <c r="AG98" i="20"/>
  <c r="I100" i="21"/>
  <c r="I100" i="20"/>
  <c r="AM103" i="21"/>
  <c r="AM103" i="20"/>
  <c r="O105" i="21"/>
  <c r="O105" i="20"/>
  <c r="O105" i="22" s="1"/>
  <c r="K107" i="20"/>
  <c r="K107" i="21"/>
  <c r="AA109" i="18"/>
  <c r="AA109" i="19" s="1"/>
  <c r="G109" i="18"/>
  <c r="G109" i="19" s="1"/>
  <c r="Q112" i="21"/>
  <c r="Q112" i="20"/>
  <c r="AG114" i="20"/>
  <c r="AG114" i="21"/>
  <c r="AC116" i="21"/>
  <c r="AC116" i="20"/>
  <c r="S119" i="21"/>
  <c r="S119" i="20"/>
  <c r="O121" i="21"/>
  <c r="O121" i="20"/>
  <c r="AE123" i="21"/>
  <c r="AE123" i="20"/>
  <c r="AM123" i="22" s="1"/>
  <c r="K123" i="28" s="1"/>
  <c r="M123" i="23" s="1"/>
  <c r="W127" i="18"/>
  <c r="W127" i="19" s="1"/>
  <c r="C127" i="18"/>
  <c r="C127" i="19" s="1"/>
  <c r="Q128" i="21"/>
  <c r="Q128" i="20"/>
  <c r="M130" i="20"/>
  <c r="M130" i="22" s="1"/>
  <c r="M130" i="21"/>
  <c r="J4" i="21"/>
  <c r="J4" i="20"/>
  <c r="J4" i="22" s="1"/>
  <c r="I15" i="5"/>
  <c r="F30" i="18"/>
  <c r="F30" i="19" s="1"/>
  <c r="Z30" i="18"/>
  <c r="Z30" i="19" s="1"/>
  <c r="AD36" i="21"/>
  <c r="AD36" i="20"/>
  <c r="AL36" i="22" s="1"/>
  <c r="J36" i="28" s="1"/>
  <c r="L36" i="23" s="1"/>
  <c r="P41" i="20"/>
  <c r="P41" i="22" s="1"/>
  <c r="P41" i="21"/>
  <c r="P49" i="20"/>
  <c r="P49" i="22" s="1"/>
  <c r="P49" i="21"/>
  <c r="J56" i="21"/>
  <c r="J56" i="20"/>
  <c r="J56" i="22" s="1"/>
  <c r="F70" i="18"/>
  <c r="F70" i="19" s="1"/>
  <c r="Z70" i="18"/>
  <c r="Z70" i="19" s="1"/>
  <c r="I75" i="5"/>
  <c r="AJ89" i="20"/>
  <c r="AJ89" i="21"/>
  <c r="J96" i="20"/>
  <c r="J96" i="21"/>
  <c r="N110" i="20"/>
  <c r="N110" i="22" s="1"/>
  <c r="N110" i="21"/>
  <c r="AB117" i="20"/>
  <c r="AJ117" i="22" s="1"/>
  <c r="AB117" i="21"/>
  <c r="I123" i="5"/>
  <c r="X131" i="18"/>
  <c r="X131" i="19" s="1"/>
  <c r="D131" i="18"/>
  <c r="D131" i="19" s="1"/>
  <c r="H94" i="18"/>
  <c r="H94" i="19" s="1"/>
  <c r="AB94" i="18"/>
  <c r="AB94" i="19" s="1"/>
  <c r="B86" i="18"/>
  <c r="B86" i="19" s="1"/>
  <c r="V86" i="18"/>
  <c r="V86" i="19" s="1"/>
  <c r="AK5" i="21"/>
  <c r="AK5" i="20"/>
  <c r="W20" i="18"/>
  <c r="W20" i="19" s="1"/>
  <c r="C20" i="18"/>
  <c r="C20" i="19" s="1"/>
  <c r="AI30" i="21"/>
  <c r="AI30" i="20"/>
  <c r="AQ30" i="22" s="1"/>
  <c r="O30" i="28" s="1"/>
  <c r="Q30" i="23" s="1"/>
  <c r="C36" i="18"/>
  <c r="C36" i="19" s="1"/>
  <c r="W36" i="18"/>
  <c r="W36" i="19" s="1"/>
  <c r="AI46" i="21"/>
  <c r="AI46" i="20"/>
  <c r="AK69" i="20"/>
  <c r="AS69" i="22" s="1"/>
  <c r="Q69" i="28" s="1"/>
  <c r="S69" i="23" s="1"/>
  <c r="AK69" i="21"/>
  <c r="Y75" i="18"/>
  <c r="Y75" i="19" s="1"/>
  <c r="E75" i="18"/>
  <c r="E75" i="19" s="1"/>
  <c r="Q85" i="20"/>
  <c r="Q85" i="21"/>
  <c r="E91" i="18"/>
  <c r="E91" i="19" s="1"/>
  <c r="Y91" i="18"/>
  <c r="Y91" i="19" s="1"/>
  <c r="AK101" i="20"/>
  <c r="AS101" i="22" s="1"/>
  <c r="Q101" i="28" s="1"/>
  <c r="S101" i="23" s="1"/>
  <c r="AK101" i="21"/>
  <c r="Y107" i="18"/>
  <c r="Y107" i="19" s="1"/>
  <c r="E107" i="18"/>
  <c r="E107" i="19" s="1"/>
  <c r="AK117" i="20"/>
  <c r="AK117" i="21"/>
  <c r="O126" i="20"/>
  <c r="O126" i="22" s="1"/>
  <c r="O126" i="21"/>
  <c r="AK102" i="21"/>
  <c r="AK102" i="20"/>
  <c r="AD5" i="20"/>
  <c r="AD5" i="21"/>
  <c r="R29" i="21"/>
  <c r="R29" i="20"/>
  <c r="R29" i="22" s="1"/>
  <c r="P46" i="20"/>
  <c r="P46" i="22" s="1"/>
  <c r="P46" i="21"/>
  <c r="AJ58" i="21"/>
  <c r="AJ58" i="20"/>
  <c r="F71" i="18"/>
  <c r="F71" i="19" s="1"/>
  <c r="Z71" i="18"/>
  <c r="Z71" i="19" s="1"/>
  <c r="AF100" i="20"/>
  <c r="AF100" i="21"/>
  <c r="G119" i="18"/>
  <c r="G119" i="19" s="1"/>
  <c r="AA119" i="18"/>
  <c r="AA119" i="19" s="1"/>
  <c r="AK10" i="21"/>
  <c r="AK10" i="20"/>
  <c r="S17" i="21"/>
  <c r="S17" i="20"/>
  <c r="S17" i="22" s="1"/>
  <c r="AK26" i="21"/>
  <c r="AK26" i="20"/>
  <c r="AS26" i="22" s="1"/>
  <c r="Q26" i="28" s="1"/>
  <c r="S26" i="23" s="1"/>
  <c r="Y32" i="18"/>
  <c r="Y32" i="19" s="1"/>
  <c r="E32" i="18"/>
  <c r="E32" i="19" s="1"/>
  <c r="AK42" i="21"/>
  <c r="AK42" i="20"/>
  <c r="S49" i="20"/>
  <c r="S49" i="21"/>
  <c r="AC62" i="20"/>
  <c r="AC62" i="21"/>
  <c r="AK74" i="21"/>
  <c r="AK74" i="20"/>
  <c r="Y80" i="18"/>
  <c r="Y80" i="19" s="1"/>
  <c r="E80" i="18"/>
  <c r="E80" i="19" s="1"/>
  <c r="G87" i="18"/>
  <c r="G87" i="19" s="1"/>
  <c r="AA87" i="18"/>
  <c r="AA87" i="19" s="1"/>
  <c r="AM97" i="21"/>
  <c r="AM97" i="20"/>
  <c r="AU97" i="22" s="1"/>
  <c r="S97" i="28" s="1"/>
  <c r="U97" i="23" s="1"/>
  <c r="AM105" i="21"/>
  <c r="AM105" i="20"/>
  <c r="P7" i="20"/>
  <c r="P7" i="22" s="1"/>
  <c r="P7" i="21"/>
  <c r="V18" i="18"/>
  <c r="V18" i="19" s="1"/>
  <c r="B18" i="18"/>
  <c r="B18" i="19" s="1"/>
  <c r="AD26" i="21"/>
  <c r="AD26" i="20"/>
  <c r="AL26" i="22" s="1"/>
  <c r="J26" i="28" s="1"/>
  <c r="L26" i="23" s="1"/>
  <c r="P31" i="20"/>
  <c r="P31" i="22" s="1"/>
  <c r="P31" i="21"/>
  <c r="AF33" i="21"/>
  <c r="AF33" i="20"/>
  <c r="AL34" i="21"/>
  <c r="AL34" i="20"/>
  <c r="AT34" i="22" s="1"/>
  <c r="R34" i="28" s="1"/>
  <c r="T34" i="23" s="1"/>
  <c r="AH36" i="18"/>
  <c r="AH36" i="19" s="1"/>
  <c r="N36" i="18"/>
  <c r="N36" i="19" s="1"/>
  <c r="J38" i="20"/>
  <c r="J38" i="22" s="1"/>
  <c r="J38" i="21"/>
  <c r="H43" i="18"/>
  <c r="H43" i="19" s="1"/>
  <c r="AB43" i="18"/>
  <c r="AB43" i="19" s="1"/>
  <c r="R46" i="20"/>
  <c r="R46" i="21"/>
  <c r="I49" i="5"/>
  <c r="P51" i="21"/>
  <c r="P51" i="20"/>
  <c r="AF53" i="20"/>
  <c r="AF53" i="21"/>
  <c r="B62" i="18"/>
  <c r="B62" i="19" s="1"/>
  <c r="V62" i="18"/>
  <c r="V62" i="19" s="1"/>
  <c r="AJ63" i="20"/>
  <c r="AR63" i="22" s="1"/>
  <c r="P63" i="28" s="1"/>
  <c r="R63" i="23" s="1"/>
  <c r="AJ63" i="21"/>
  <c r="AF65" i="21"/>
  <c r="AF65" i="20"/>
  <c r="R66" i="21"/>
  <c r="R66" i="20"/>
  <c r="R66" i="22" s="1"/>
  <c r="N68" i="21"/>
  <c r="N68" i="20"/>
  <c r="N68" i="22" s="1"/>
  <c r="AD70" i="20"/>
  <c r="AL70" i="22" s="1"/>
  <c r="J70" i="28" s="1"/>
  <c r="L70" i="23" s="1"/>
  <c r="AD70" i="21"/>
  <c r="F72" i="18"/>
  <c r="F72" i="19" s="1"/>
  <c r="Z72" i="18"/>
  <c r="Z72" i="19" s="1"/>
  <c r="AB75" i="18"/>
  <c r="AB75" i="19" s="1"/>
  <c r="H75" i="18"/>
  <c r="H75" i="19" s="1"/>
  <c r="D77" i="18"/>
  <c r="D77" i="19" s="1"/>
  <c r="X77" i="18"/>
  <c r="X77" i="19" s="1"/>
  <c r="R78" i="21"/>
  <c r="R78" i="20"/>
  <c r="B82" i="18"/>
  <c r="B82" i="19" s="1"/>
  <c r="V82" i="18"/>
  <c r="V82" i="19" s="1"/>
  <c r="AJ83" i="21"/>
  <c r="AJ83" i="20"/>
  <c r="AR83" i="22" s="1"/>
  <c r="P83" i="28" s="1"/>
  <c r="R83" i="23" s="1"/>
  <c r="AF85" i="21"/>
  <c r="AF85" i="20"/>
  <c r="H87" i="21"/>
  <c r="H87" i="20"/>
  <c r="J90" i="21"/>
  <c r="J90" i="20"/>
  <c r="B94" i="18"/>
  <c r="B94" i="19" s="1"/>
  <c r="V94" i="18"/>
  <c r="V94" i="19" s="1"/>
  <c r="AJ95" i="21"/>
  <c r="AJ95" i="20"/>
  <c r="AR95" i="22" s="1"/>
  <c r="P95" i="28" s="1"/>
  <c r="R95" i="23" s="1"/>
  <c r="AF97" i="20"/>
  <c r="AN97" i="22" s="1"/>
  <c r="L97" i="28" s="1"/>
  <c r="N97" i="23" s="1"/>
  <c r="AF97" i="21"/>
  <c r="R98" i="20"/>
  <c r="R98" i="22" s="1"/>
  <c r="R98" i="21"/>
  <c r="AH100" i="18"/>
  <c r="AH100" i="19" s="1"/>
  <c r="N100" i="18"/>
  <c r="N100" i="19" s="1"/>
  <c r="J102" i="21"/>
  <c r="J102" i="20"/>
  <c r="H107" i="18"/>
  <c r="H107" i="19" s="1"/>
  <c r="AB107" i="18"/>
  <c r="AB107" i="19" s="1"/>
  <c r="X109" i="18"/>
  <c r="X109" i="19" s="1"/>
  <c r="D109" i="18"/>
  <c r="D109" i="19" s="1"/>
  <c r="R110" i="20"/>
  <c r="R110" i="21"/>
  <c r="AH112" i="18"/>
  <c r="AH112" i="19" s="1"/>
  <c r="N112" i="18"/>
  <c r="N112" i="19" s="1"/>
  <c r="J114" i="20"/>
  <c r="J114" i="22" s="1"/>
  <c r="J114" i="21"/>
  <c r="F116" i="18"/>
  <c r="F116" i="19" s="1"/>
  <c r="Z116" i="18"/>
  <c r="Z116" i="19" s="1"/>
  <c r="H119" i="18"/>
  <c r="H119" i="19" s="1"/>
  <c r="AB119" i="18"/>
  <c r="AB119" i="19" s="1"/>
  <c r="D121" i="18"/>
  <c r="D121" i="19" s="1"/>
  <c r="X121" i="18"/>
  <c r="X121" i="19" s="1"/>
  <c r="R122" i="21"/>
  <c r="R122" i="20"/>
  <c r="AH124" i="21"/>
  <c r="AH124" i="20"/>
  <c r="AD126" i="21"/>
  <c r="AD126" i="20"/>
  <c r="AL126" i="22" s="1"/>
  <c r="J126" i="28" s="1"/>
  <c r="L126" i="23" s="1"/>
  <c r="F128" i="18"/>
  <c r="F128" i="19" s="1"/>
  <c r="Z128" i="18"/>
  <c r="Z128" i="19" s="1"/>
  <c r="H131" i="18"/>
  <c r="H131" i="19" s="1"/>
  <c r="AB131" i="18"/>
  <c r="AB131" i="19" s="1"/>
  <c r="AJ13" i="20"/>
  <c r="AR13" i="22" s="1"/>
  <c r="P13" i="28" s="1"/>
  <c r="R13" i="23" s="1"/>
  <c r="AJ13" i="21"/>
  <c r="R20" i="21"/>
  <c r="R20" i="20"/>
  <c r="R20" i="22" s="1"/>
  <c r="AF27" i="21"/>
  <c r="AF27" i="20"/>
  <c r="D35" i="18"/>
  <c r="D35" i="19" s="1"/>
  <c r="X35" i="18"/>
  <c r="X35" i="19" s="1"/>
  <c r="Z42" i="18"/>
  <c r="Z42" i="19" s="1"/>
  <c r="F42" i="18"/>
  <c r="F42" i="19" s="1"/>
  <c r="Z54" i="18"/>
  <c r="Z54" i="19" s="1"/>
  <c r="F54" i="18"/>
  <c r="F54" i="19" s="1"/>
  <c r="H61" i="21"/>
  <c r="H61" i="20"/>
  <c r="J68" i="20"/>
  <c r="J68" i="22" s="1"/>
  <c r="J68" i="21"/>
  <c r="AF75" i="20"/>
  <c r="AN75" i="22" s="1"/>
  <c r="L75" i="28" s="1"/>
  <c r="N75" i="23" s="1"/>
  <c r="AF75" i="21"/>
  <c r="J104" i="20"/>
  <c r="J104" i="21"/>
  <c r="AD116" i="20"/>
  <c r="AD116" i="21"/>
  <c r="D123" i="18"/>
  <c r="D123" i="19" s="1"/>
  <c r="X123" i="18"/>
  <c r="X123" i="19" s="1"/>
  <c r="I127" i="5"/>
  <c r="AG5" i="21"/>
  <c r="AG5" i="20"/>
  <c r="AC7" i="21"/>
  <c r="AC7" i="20"/>
  <c r="S10" i="21"/>
  <c r="S10" i="20"/>
  <c r="S10" i="22" s="1"/>
  <c r="O12" i="21"/>
  <c r="O12" i="20"/>
  <c r="O12" i="22" s="1"/>
  <c r="K14" i="21"/>
  <c r="K14" i="20"/>
  <c r="Q19" i="21"/>
  <c r="Q19" i="20"/>
  <c r="M21" i="21"/>
  <c r="M21" i="20"/>
  <c r="M21" i="22" s="1"/>
  <c r="I23" i="21"/>
  <c r="I23" i="20"/>
  <c r="I23" i="22" s="1"/>
  <c r="AM26" i="20"/>
  <c r="AM26" i="21"/>
  <c r="O28" i="21"/>
  <c r="O28" i="20"/>
  <c r="K30" i="21"/>
  <c r="K30" i="20"/>
  <c r="K30" i="22" s="1"/>
  <c r="C34" i="18"/>
  <c r="C34" i="19" s="1"/>
  <c r="W34" i="18"/>
  <c r="W34" i="19" s="1"/>
  <c r="Q35" i="20"/>
  <c r="Q35" i="22" s="1"/>
  <c r="Q35" i="21"/>
  <c r="AG37" i="21"/>
  <c r="AG37" i="20"/>
  <c r="AC39" i="21"/>
  <c r="AC39" i="20"/>
  <c r="AK39" i="22" s="1"/>
  <c r="I39" i="28" s="1"/>
  <c r="K39" i="23" s="1"/>
  <c r="S42" i="20"/>
  <c r="S42" i="21"/>
  <c r="O44" i="20"/>
  <c r="O44" i="22" s="1"/>
  <c r="O44" i="21"/>
  <c r="K46" i="21"/>
  <c r="K46" i="20"/>
  <c r="AK51" i="20"/>
  <c r="AK51" i="21"/>
  <c r="M53" i="21"/>
  <c r="M53" i="20"/>
  <c r="M53" i="22" s="1"/>
  <c r="I55" i="18"/>
  <c r="I55" i="19" s="1"/>
  <c r="AC55" i="18"/>
  <c r="AC55" i="19" s="1"/>
  <c r="AM58" i="21"/>
  <c r="AM58" i="20"/>
  <c r="AI60" i="20"/>
  <c r="AI60" i="21"/>
  <c r="K62" i="21"/>
  <c r="K62" i="20"/>
  <c r="K62" i="22" s="1"/>
  <c r="Q67" i="20"/>
  <c r="Q67" i="22" s="1"/>
  <c r="Q67" i="21"/>
  <c r="M69" i="21"/>
  <c r="M69" i="20"/>
  <c r="I71" i="20"/>
  <c r="I71" i="21"/>
  <c r="S74" i="20"/>
  <c r="S74" i="21"/>
  <c r="AI76" i="21"/>
  <c r="AI76" i="20"/>
  <c r="K78" i="21"/>
  <c r="K78" i="20"/>
  <c r="AK83" i="21"/>
  <c r="AK83" i="20"/>
  <c r="AS83" i="22" s="1"/>
  <c r="Q83" i="28" s="1"/>
  <c r="S83" i="23" s="1"/>
  <c r="M85" i="21"/>
  <c r="M85" i="20"/>
  <c r="M85" i="22" s="1"/>
  <c r="AC87" i="21"/>
  <c r="AC87" i="20"/>
  <c r="AM90" i="21"/>
  <c r="AM90" i="20"/>
  <c r="O92" i="20"/>
  <c r="O92" i="21"/>
  <c r="AE94" i="21"/>
  <c r="AE94" i="20"/>
  <c r="AM94" i="22" s="1"/>
  <c r="K94" i="28" s="1"/>
  <c r="M94" i="23" s="1"/>
  <c r="Q99" i="20"/>
  <c r="Q99" i="22" s="1"/>
  <c r="Q99" i="21"/>
  <c r="M101" i="21"/>
  <c r="M101" i="20"/>
  <c r="AC103" i="20"/>
  <c r="AC103" i="21"/>
  <c r="S106" i="21"/>
  <c r="S106" i="20"/>
  <c r="S106" i="22" s="1"/>
  <c r="O108" i="21"/>
  <c r="O108" i="20"/>
  <c r="K110" i="21"/>
  <c r="K110" i="20"/>
  <c r="Q115" i="20"/>
  <c r="Q115" i="21"/>
  <c r="M117" i="21"/>
  <c r="M117" i="20"/>
  <c r="M117" i="22" s="1"/>
  <c r="I119" i="20"/>
  <c r="I119" i="22" s="1"/>
  <c r="I119" i="21"/>
  <c r="S122" i="21"/>
  <c r="S122" i="20"/>
  <c r="O124" i="21"/>
  <c r="O124" i="20"/>
  <c r="O124" i="22" s="1"/>
  <c r="AE126" i="20"/>
  <c r="AE126" i="21"/>
  <c r="Q131" i="21"/>
  <c r="Q131" i="20"/>
  <c r="J8" i="21"/>
  <c r="J8" i="20"/>
  <c r="I27" i="5"/>
  <c r="L35" i="21"/>
  <c r="L35" i="20"/>
  <c r="Z50" i="18"/>
  <c r="Z50" i="19" s="1"/>
  <c r="F50" i="18"/>
  <c r="F50" i="19" s="1"/>
  <c r="I55" i="5"/>
  <c r="N62" i="21"/>
  <c r="N62" i="20"/>
  <c r="AJ69" i="21"/>
  <c r="AJ69" i="20"/>
  <c r="AR69" i="22" s="1"/>
  <c r="P69" i="28" s="1"/>
  <c r="R69" i="23" s="1"/>
  <c r="R76" i="21"/>
  <c r="R76" i="20"/>
  <c r="R76" i="22" s="1"/>
  <c r="L83" i="21"/>
  <c r="L83" i="20"/>
  <c r="B92" i="18"/>
  <c r="B92" i="19" s="1"/>
  <c r="V92" i="18"/>
  <c r="V92" i="19" s="1"/>
  <c r="P105" i="20"/>
  <c r="P105" i="21"/>
  <c r="R112" i="21"/>
  <c r="R112" i="20"/>
  <c r="R112" i="22" s="1"/>
  <c r="AD120" i="20"/>
  <c r="AL120" i="22" s="1"/>
  <c r="J120" i="28" s="1"/>
  <c r="L120" i="23" s="1"/>
  <c r="AD120" i="21"/>
  <c r="AL128" i="21"/>
  <c r="AL128" i="20"/>
  <c r="X6" i="18"/>
  <c r="X6" i="19" s="1"/>
  <c r="D6" i="18"/>
  <c r="D6" i="19" s="1"/>
  <c r="AL7" i="21"/>
  <c r="AL7" i="20"/>
  <c r="AT7" i="22" s="1"/>
  <c r="R7" i="28" s="1"/>
  <c r="T7" i="23" s="1"/>
  <c r="I10" i="5"/>
  <c r="AJ12" i="21"/>
  <c r="AJ12" i="20"/>
  <c r="AR12" i="22" s="1"/>
  <c r="P12" i="28" s="1"/>
  <c r="R12" i="23" s="1"/>
  <c r="L14" i="21"/>
  <c r="L14" i="20"/>
  <c r="D18" i="18"/>
  <c r="D18" i="19" s="1"/>
  <c r="X18" i="18"/>
  <c r="X18" i="19" s="1"/>
  <c r="AL19" i="20"/>
  <c r="AT19" i="22" s="1"/>
  <c r="R19" i="28" s="1"/>
  <c r="T19" i="23" s="1"/>
  <c r="AL19" i="21"/>
  <c r="J23" i="20"/>
  <c r="J23" i="21"/>
  <c r="AB28" i="18"/>
  <c r="AB28" i="19" s="1"/>
  <c r="H28" i="18"/>
  <c r="H28" i="19" s="1"/>
  <c r="AL31" i="20"/>
  <c r="AT31" i="22" s="1"/>
  <c r="R31" i="28" s="1"/>
  <c r="T31" i="23" s="1"/>
  <c r="AL31" i="21"/>
  <c r="B35" i="18"/>
  <c r="B35" i="19" s="1"/>
  <c r="V35" i="18"/>
  <c r="V35" i="19" s="1"/>
  <c r="AJ36" i="21"/>
  <c r="AJ36" i="20"/>
  <c r="AR36" i="22" s="1"/>
  <c r="P36" i="28" s="1"/>
  <c r="R36" i="23" s="1"/>
  <c r="L38" i="21"/>
  <c r="L38" i="20"/>
  <c r="AB40" i="18"/>
  <c r="AB40" i="19" s="1"/>
  <c r="H40" i="18"/>
  <c r="H40" i="19" s="1"/>
  <c r="D42" i="18"/>
  <c r="D42" i="19" s="1"/>
  <c r="X42" i="18"/>
  <c r="X42" i="19" s="1"/>
  <c r="AL43" i="21"/>
  <c r="AL43" i="20"/>
  <c r="AT43" i="22" s="1"/>
  <c r="R43" i="28" s="1"/>
  <c r="T43" i="23" s="1"/>
  <c r="AH45" i="18"/>
  <c r="AH45" i="19" s="1"/>
  <c r="N45" i="18"/>
  <c r="N45" i="19" s="1"/>
  <c r="AD47" i="20"/>
  <c r="AL47" i="22" s="1"/>
  <c r="J47" i="28" s="1"/>
  <c r="L47" i="23" s="1"/>
  <c r="AD47" i="21"/>
  <c r="F49" i="18"/>
  <c r="F49" i="19" s="1"/>
  <c r="Z49" i="18"/>
  <c r="Z49" i="19" s="1"/>
  <c r="H52" i="18"/>
  <c r="H52" i="19" s="1"/>
  <c r="AB52" i="18"/>
  <c r="AB52" i="19" s="1"/>
  <c r="R55" i="20"/>
  <c r="R55" i="21"/>
  <c r="N57" i="18"/>
  <c r="N57" i="19" s="1"/>
  <c r="AH57" i="18"/>
  <c r="AH57" i="19" s="1"/>
  <c r="J59" i="20"/>
  <c r="J59" i="22" s="1"/>
  <c r="J59" i="21"/>
  <c r="F61" i="18"/>
  <c r="F61" i="19" s="1"/>
  <c r="Z61" i="18"/>
  <c r="Z61" i="19" s="1"/>
  <c r="V63" i="18"/>
  <c r="V63" i="19" s="1"/>
  <c r="B63" i="18"/>
  <c r="B63" i="19" s="1"/>
  <c r="AJ64" i="21"/>
  <c r="AJ64" i="20"/>
  <c r="L66" i="20"/>
  <c r="L66" i="22" s="1"/>
  <c r="L66" i="21"/>
  <c r="R67" i="21"/>
  <c r="R67" i="20"/>
  <c r="R67" i="22" s="1"/>
  <c r="N69" i="18"/>
  <c r="N69" i="19" s="1"/>
  <c r="AH69" i="18"/>
  <c r="AH69" i="19" s="1"/>
  <c r="AD71" i="20"/>
  <c r="AL71" i="22" s="1"/>
  <c r="J71" i="28" s="1"/>
  <c r="L71" i="23" s="1"/>
  <c r="AD71" i="21"/>
  <c r="F73" i="18"/>
  <c r="F73" i="19" s="1"/>
  <c r="Z73" i="18"/>
  <c r="Z73" i="19" s="1"/>
  <c r="H76" i="18"/>
  <c r="H76" i="19" s="1"/>
  <c r="AB76" i="18"/>
  <c r="AB76" i="19" s="1"/>
  <c r="X78" i="18"/>
  <c r="X78" i="19" s="1"/>
  <c r="D78" i="18"/>
  <c r="D78" i="19" s="1"/>
  <c r="AL79" i="21"/>
  <c r="AL79" i="20"/>
  <c r="AH81" i="21"/>
  <c r="AH81" i="20"/>
  <c r="AD83" i="20"/>
  <c r="AD83" i="21"/>
  <c r="Z85" i="18"/>
  <c r="Z85" i="19" s="1"/>
  <c r="F85" i="18"/>
  <c r="F85" i="19" s="1"/>
  <c r="AB88" i="18"/>
  <c r="AB88" i="19" s="1"/>
  <c r="H88" i="18"/>
  <c r="H88" i="19" s="1"/>
  <c r="AL91" i="20"/>
  <c r="AT91" i="22" s="1"/>
  <c r="R91" i="28" s="1"/>
  <c r="T91" i="23" s="1"/>
  <c r="AL91" i="21"/>
  <c r="N93" i="21"/>
  <c r="N93" i="20"/>
  <c r="N93" i="22" s="1"/>
  <c r="B95" i="18"/>
  <c r="B95" i="19" s="1"/>
  <c r="V95" i="18"/>
  <c r="V95" i="19" s="1"/>
  <c r="AJ96" i="21"/>
  <c r="AJ96" i="20"/>
  <c r="L98" i="21"/>
  <c r="L98" i="20"/>
  <c r="H100" i="18"/>
  <c r="H100" i="19" s="1"/>
  <c r="AB100" i="18"/>
  <c r="AB100" i="19" s="1"/>
  <c r="AL103" i="21"/>
  <c r="AL103" i="20"/>
  <c r="AT103" i="22" s="1"/>
  <c r="R103" i="28" s="1"/>
  <c r="T103" i="23" s="1"/>
  <c r="I106" i="5"/>
  <c r="P108" i="20"/>
  <c r="P108" i="21"/>
  <c r="AF110" i="21"/>
  <c r="AF110" i="20"/>
  <c r="J115" i="21"/>
  <c r="J115" i="20"/>
  <c r="Z117" i="18"/>
  <c r="Z117" i="19" s="1"/>
  <c r="F117" i="18"/>
  <c r="F117" i="19" s="1"/>
  <c r="B119" i="18"/>
  <c r="B119" i="19" s="1"/>
  <c r="V119" i="18"/>
  <c r="V119" i="19" s="1"/>
  <c r="AJ120" i="21"/>
  <c r="AJ120" i="20"/>
  <c r="AF122" i="21"/>
  <c r="AF122" i="20"/>
  <c r="D126" i="18"/>
  <c r="D126" i="19" s="1"/>
  <c r="X126" i="18"/>
  <c r="X126" i="19" s="1"/>
  <c r="J127" i="21"/>
  <c r="J127" i="20"/>
  <c r="J127" i="22" s="1"/>
  <c r="V131" i="18"/>
  <c r="V131" i="19" s="1"/>
  <c r="B131" i="18"/>
  <c r="B131" i="19" s="1"/>
  <c r="Y4" i="18"/>
  <c r="Y4" i="19" s="1"/>
  <c r="E4" i="18"/>
  <c r="E4" i="19" s="1"/>
  <c r="AH10" i="21"/>
  <c r="AH10" i="20"/>
  <c r="AP10" i="22" s="1"/>
  <c r="AF23" i="21"/>
  <c r="AF23" i="20"/>
  <c r="AN23" i="22" s="1"/>
  <c r="L23" i="28" s="1"/>
  <c r="N23" i="23" s="1"/>
  <c r="N30" i="18"/>
  <c r="N30" i="19" s="1"/>
  <c r="AH30" i="18"/>
  <c r="AH30" i="19" s="1"/>
  <c r="AD44" i="21"/>
  <c r="AD44" i="20"/>
  <c r="H49" i="20"/>
  <c r="H49" i="21"/>
  <c r="R56" i="21"/>
  <c r="R56" i="20"/>
  <c r="R56" i="22" s="1"/>
  <c r="I63" i="5"/>
  <c r="H85" i="18"/>
  <c r="H85" i="19" s="1"/>
  <c r="AB85" i="18"/>
  <c r="AB85" i="19" s="1"/>
  <c r="J92" i="20"/>
  <c r="J92" i="21"/>
  <c r="J100" i="21"/>
  <c r="J100" i="20"/>
  <c r="AF107" i="20"/>
  <c r="AN107" i="22" s="1"/>
  <c r="L107" i="28" s="1"/>
  <c r="N107" i="23" s="1"/>
  <c r="AF107" i="21"/>
  <c r="B116" i="18"/>
  <c r="B116" i="19" s="1"/>
  <c r="V116" i="18"/>
  <c r="V116" i="19" s="1"/>
  <c r="L123" i="20"/>
  <c r="L123" i="21"/>
  <c r="K4" i="21"/>
  <c r="K4" i="20"/>
  <c r="AG6" i="21"/>
  <c r="AG6" i="20"/>
  <c r="AC8" i="20"/>
  <c r="AC8" i="21"/>
  <c r="Y10" i="18"/>
  <c r="Y10" i="19" s="1"/>
  <c r="E10" i="18"/>
  <c r="E10" i="19" s="1"/>
  <c r="AM11" i="21"/>
  <c r="AM11" i="20"/>
  <c r="O13" i="21"/>
  <c r="O13" i="20"/>
  <c r="K15" i="20"/>
  <c r="K15" i="21"/>
  <c r="G17" i="18"/>
  <c r="G17" i="19" s="1"/>
  <c r="AA17" i="18"/>
  <c r="AA17" i="19" s="1"/>
  <c r="Q20" i="21"/>
  <c r="Q20" i="20"/>
  <c r="AG22" i="21"/>
  <c r="AG22" i="20"/>
  <c r="AC24" i="20"/>
  <c r="AC24" i="21"/>
  <c r="Y26" i="18"/>
  <c r="Y26" i="19" s="1"/>
  <c r="E26" i="18"/>
  <c r="E26" i="19" s="1"/>
  <c r="AM27" i="20"/>
  <c r="AU27" i="22" s="1"/>
  <c r="S27" i="28" s="1"/>
  <c r="U27" i="23" s="1"/>
  <c r="AM27" i="21"/>
  <c r="AI29" i="21"/>
  <c r="AI29" i="20"/>
  <c r="AE31" i="20"/>
  <c r="AE31" i="21"/>
  <c r="AA33" i="18"/>
  <c r="AA33" i="19" s="1"/>
  <c r="G33" i="18"/>
  <c r="G33" i="19" s="1"/>
  <c r="AK36" i="21"/>
  <c r="AK36" i="20"/>
  <c r="AG38" i="21"/>
  <c r="AG38" i="20"/>
  <c r="AC40" i="21"/>
  <c r="AC40" i="20"/>
  <c r="AK40" i="22" s="1"/>
  <c r="I40" i="28" s="1"/>
  <c r="K40" i="23" s="1"/>
  <c r="E42" i="18"/>
  <c r="E42" i="19" s="1"/>
  <c r="Y42" i="18"/>
  <c r="Y42" i="19" s="1"/>
  <c r="S43" i="21"/>
  <c r="S43" i="20"/>
  <c r="O45" i="20"/>
  <c r="O45" i="22" s="1"/>
  <c r="O45" i="21"/>
  <c r="AE47" i="20"/>
  <c r="AE47" i="21"/>
  <c r="G49" i="18"/>
  <c r="G49" i="19" s="1"/>
  <c r="AA49" i="18"/>
  <c r="AA49" i="19" s="1"/>
  <c r="Q52" i="21"/>
  <c r="Q52" i="20"/>
  <c r="M54" i="20"/>
  <c r="M54" i="22" s="1"/>
  <c r="M54" i="21"/>
  <c r="I56" i="20"/>
  <c r="I56" i="21"/>
  <c r="Y58" i="18"/>
  <c r="Y58" i="19" s="1"/>
  <c r="E58" i="18"/>
  <c r="E58" i="19" s="1"/>
  <c r="S59" i="21"/>
  <c r="S59" i="20"/>
  <c r="AI61" i="20"/>
  <c r="AQ61" i="22" s="1"/>
  <c r="O61" i="28" s="1"/>
  <c r="Q61" i="23" s="1"/>
  <c r="AI61" i="21"/>
  <c r="AE63" i="21"/>
  <c r="AE63" i="20"/>
  <c r="AM63" i="22" s="1"/>
  <c r="K63" i="28" s="1"/>
  <c r="M63" i="23" s="1"/>
  <c r="AK68" i="21"/>
  <c r="AK68" i="20"/>
  <c r="AS68" i="22" s="1"/>
  <c r="Q68" i="28" s="1"/>
  <c r="S68" i="23" s="1"/>
  <c r="AG70" i="20"/>
  <c r="AO70" i="22" s="1"/>
  <c r="M70" i="28" s="1"/>
  <c r="O70" i="23" s="1"/>
  <c r="AG70" i="21"/>
  <c r="AC72" i="20"/>
  <c r="AK72" i="22" s="1"/>
  <c r="I72" i="28" s="1"/>
  <c r="K72" i="23" s="1"/>
  <c r="AC72" i="21"/>
  <c r="E74" i="18"/>
  <c r="E74" i="19" s="1"/>
  <c r="Y74" i="18"/>
  <c r="Y74" i="19" s="1"/>
  <c r="AM75" i="20"/>
  <c r="AM75" i="21"/>
  <c r="O77" i="20"/>
  <c r="O77" i="22" s="1"/>
  <c r="O77" i="21"/>
  <c r="AE79" i="20"/>
  <c r="AM79" i="22" s="1"/>
  <c r="K79" i="28" s="1"/>
  <c r="M79" i="23" s="1"/>
  <c r="AE79" i="21"/>
  <c r="AK84" i="20"/>
  <c r="AK84" i="21"/>
  <c r="AG86" i="21"/>
  <c r="AG86" i="20"/>
  <c r="AC88" i="21"/>
  <c r="AC88" i="20"/>
  <c r="Y90" i="18"/>
  <c r="Y90" i="19" s="1"/>
  <c r="E90" i="18"/>
  <c r="E90" i="19" s="1"/>
  <c r="AM91" i="21"/>
  <c r="AM91" i="20"/>
  <c r="AU91" i="22" s="1"/>
  <c r="S91" i="28" s="1"/>
  <c r="U91" i="23" s="1"/>
  <c r="AI93" i="20"/>
  <c r="AI93" i="21"/>
  <c r="AE95" i="21"/>
  <c r="AE95" i="20"/>
  <c r="AK100" i="21"/>
  <c r="AK100" i="20"/>
  <c r="AG102" i="21"/>
  <c r="AG102" i="20"/>
  <c r="AO102" i="22" s="1"/>
  <c r="M102" i="28" s="1"/>
  <c r="O102" i="23" s="1"/>
  <c r="I104" i="20"/>
  <c r="I104" i="21"/>
  <c r="AM107" i="20"/>
  <c r="AU107" i="22" s="1"/>
  <c r="S107" i="28" s="1"/>
  <c r="U107" i="23" s="1"/>
  <c r="AM107" i="21"/>
  <c r="O109" i="21"/>
  <c r="O109" i="20"/>
  <c r="AE111" i="21"/>
  <c r="AE111" i="20"/>
  <c r="AM111" i="22" s="1"/>
  <c r="K111" i="28" s="1"/>
  <c r="M111" i="23" s="1"/>
  <c r="AA113" i="18"/>
  <c r="AA113" i="19" s="1"/>
  <c r="G113" i="18"/>
  <c r="G113" i="19" s="1"/>
  <c r="Q116" i="21"/>
  <c r="Q116" i="20"/>
  <c r="AG118" i="20"/>
  <c r="AO118" i="22" s="1"/>
  <c r="M118" i="28" s="1"/>
  <c r="O118" i="23" s="1"/>
  <c r="AG118" i="21"/>
  <c r="AC120" i="21"/>
  <c r="AC120" i="20"/>
  <c r="AK120" i="22" s="1"/>
  <c r="I120" i="28" s="1"/>
  <c r="K120" i="23" s="1"/>
  <c r="E122" i="18"/>
  <c r="E122" i="19" s="1"/>
  <c r="Y122" i="18"/>
  <c r="Y122" i="19" s="1"/>
  <c r="S123" i="21"/>
  <c r="S123" i="20"/>
  <c r="O125" i="20"/>
  <c r="O125" i="22" s="1"/>
  <c r="O125" i="21"/>
  <c r="K127" i="21"/>
  <c r="K127" i="20"/>
  <c r="K127" i="22" s="1"/>
  <c r="W131" i="18"/>
  <c r="W131" i="19" s="1"/>
  <c r="C131" i="18"/>
  <c r="C131" i="19" s="1"/>
  <c r="F4" i="18"/>
  <c r="F4" i="19" s="1"/>
  <c r="Z4" i="18"/>
  <c r="Z4" i="19" s="1"/>
  <c r="AB9" i="18"/>
  <c r="AB9" i="19" s="1"/>
  <c r="H9" i="18"/>
  <c r="H9" i="19" s="1"/>
  <c r="V16" i="18"/>
  <c r="V16" i="19" s="1"/>
  <c r="B16" i="18"/>
  <c r="B16" i="19" s="1"/>
  <c r="X23" i="18"/>
  <c r="X23" i="19" s="1"/>
  <c r="D23" i="18"/>
  <c r="D23" i="19" s="1"/>
  <c r="J36" i="21"/>
  <c r="J36" i="20"/>
  <c r="L43" i="21"/>
  <c r="L43" i="20"/>
  <c r="AF51" i="20"/>
  <c r="AF51" i="21"/>
  <c r="Z58" i="18"/>
  <c r="Z58" i="19" s="1"/>
  <c r="F58" i="18"/>
  <c r="F58" i="19" s="1"/>
  <c r="D63" i="18"/>
  <c r="D63" i="19" s="1"/>
  <c r="X63" i="18"/>
  <c r="X63" i="19" s="1"/>
  <c r="B76" i="18"/>
  <c r="B76" i="19" s="1"/>
  <c r="V76" i="18"/>
  <c r="V76" i="19" s="1"/>
  <c r="B84" i="18"/>
  <c r="B84" i="19" s="1"/>
  <c r="V84" i="18"/>
  <c r="V84" i="19" s="1"/>
  <c r="P89" i="21"/>
  <c r="P89" i="20"/>
  <c r="P89" i="22" s="1"/>
  <c r="AD96" i="21"/>
  <c r="AD96" i="20"/>
  <c r="X103" i="18"/>
  <c r="X103" i="19" s="1"/>
  <c r="D103" i="18"/>
  <c r="D103" i="19" s="1"/>
  <c r="AH110" i="21"/>
  <c r="AH110" i="20"/>
  <c r="AP110" i="22" s="1"/>
  <c r="H117" i="21"/>
  <c r="H117" i="20"/>
  <c r="B124" i="18"/>
  <c r="B124" i="19" s="1"/>
  <c r="V124" i="18"/>
  <c r="V124" i="19" s="1"/>
  <c r="O18" i="21"/>
  <c r="O18" i="20"/>
  <c r="M27" i="21"/>
  <c r="M27" i="20"/>
  <c r="M27" i="22" s="1"/>
  <c r="AE36" i="21"/>
  <c r="AE36" i="20"/>
  <c r="AG59" i="21"/>
  <c r="AG59" i="20"/>
  <c r="AE68" i="21"/>
  <c r="AE68" i="20"/>
  <c r="I77" i="21"/>
  <c r="I77" i="20"/>
  <c r="I77" i="22" s="1"/>
  <c r="M91" i="21"/>
  <c r="M91" i="20"/>
  <c r="S112" i="20"/>
  <c r="S112" i="22" s="1"/>
  <c r="S112" i="21"/>
  <c r="M123" i="20"/>
  <c r="M123" i="22" s="1"/>
  <c r="M123" i="21"/>
  <c r="J25" i="21"/>
  <c r="J25" i="20"/>
  <c r="J25" i="22" s="1"/>
  <c r="V61" i="18"/>
  <c r="V61" i="19" s="1"/>
  <c r="B61" i="18"/>
  <c r="B61" i="19" s="1"/>
  <c r="R69" i="21"/>
  <c r="R69" i="20"/>
  <c r="P78" i="21"/>
  <c r="P78" i="20"/>
  <c r="AD101" i="21"/>
  <c r="AD101" i="20"/>
  <c r="AL101" i="22" s="1"/>
  <c r="J101" i="28" s="1"/>
  <c r="L101" i="23" s="1"/>
  <c r="J113" i="21"/>
  <c r="J113" i="20"/>
  <c r="H130" i="18"/>
  <c r="H130" i="19" s="1"/>
  <c r="AB130" i="18"/>
  <c r="AB130" i="19" s="1"/>
  <c r="K129" i="21"/>
  <c r="K129" i="20"/>
  <c r="K9" i="21"/>
  <c r="K9" i="20"/>
  <c r="K9" i="22" s="1"/>
  <c r="I66" i="20"/>
  <c r="I66" i="21"/>
  <c r="AF113" i="20"/>
  <c r="AN113" i="22" s="1"/>
  <c r="L113" i="28" s="1"/>
  <c r="N113" i="23" s="1"/>
  <c r="AF113" i="21"/>
  <c r="I9" i="20"/>
  <c r="I9" i="22" s="1"/>
  <c r="I9" i="21"/>
  <c r="Y11" i="18"/>
  <c r="Y11" i="19" s="1"/>
  <c r="E11" i="18"/>
  <c r="E11" i="19" s="1"/>
  <c r="AE16" i="21"/>
  <c r="AE16" i="20"/>
  <c r="AG23" i="21"/>
  <c r="AG23" i="20"/>
  <c r="AK37" i="21"/>
  <c r="AK37" i="20"/>
  <c r="AC41" i="21"/>
  <c r="AC41" i="20"/>
  <c r="AK41" i="22" s="1"/>
  <c r="I41" i="28" s="1"/>
  <c r="K41" i="23" s="1"/>
  <c r="AM44" i="20"/>
  <c r="AM44" i="21"/>
  <c r="AE48" i="21"/>
  <c r="AE48" i="20"/>
  <c r="Q53" i="21"/>
  <c r="Q53" i="20"/>
  <c r="AC57" i="20"/>
  <c r="AC57" i="21"/>
  <c r="AM60" i="21"/>
  <c r="AM60" i="20"/>
  <c r="AU60" i="22" s="1"/>
  <c r="S60" i="28" s="1"/>
  <c r="U60" i="23" s="1"/>
  <c r="AE64" i="21"/>
  <c r="AE64" i="20"/>
  <c r="C68" i="18"/>
  <c r="C68" i="19" s="1"/>
  <c r="W68" i="18"/>
  <c r="W68" i="19" s="1"/>
  <c r="AC73" i="20"/>
  <c r="AC73" i="21"/>
  <c r="AI78" i="21"/>
  <c r="AI78" i="20"/>
  <c r="AQ78" i="22" s="1"/>
  <c r="O78" i="28" s="1"/>
  <c r="Q78" i="23" s="1"/>
  <c r="M87" i="21"/>
  <c r="M87" i="20"/>
  <c r="S92" i="21"/>
  <c r="S92" i="20"/>
  <c r="AE96" i="21"/>
  <c r="AE96" i="20"/>
  <c r="AM96" i="22" s="1"/>
  <c r="K96" i="28" s="1"/>
  <c r="M96" i="23" s="1"/>
  <c r="C100" i="18"/>
  <c r="C100" i="19" s="1"/>
  <c r="W100" i="18"/>
  <c r="W100" i="19" s="1"/>
  <c r="AC105" i="20"/>
  <c r="AK105" i="22" s="1"/>
  <c r="I105" i="28" s="1"/>
  <c r="K105" i="23" s="1"/>
  <c r="AC105" i="21"/>
  <c r="AI110" i="20"/>
  <c r="AQ110" i="22" s="1"/>
  <c r="O110" i="28" s="1"/>
  <c r="Q110" i="23" s="1"/>
  <c r="AI110" i="21"/>
  <c r="I121" i="21"/>
  <c r="I121" i="20"/>
  <c r="I121" i="22" s="1"/>
  <c r="E123" i="18"/>
  <c r="E123" i="19" s="1"/>
  <c r="Y123" i="18"/>
  <c r="Y123" i="19" s="1"/>
  <c r="P4" i="20"/>
  <c r="P4" i="22" s="1"/>
  <c r="P4" i="21"/>
  <c r="I118" i="21"/>
  <c r="I118" i="20"/>
  <c r="G123" i="18"/>
  <c r="G123" i="19" s="1"/>
  <c r="AA123" i="18"/>
  <c r="AA123" i="19" s="1"/>
  <c r="AL4" i="21"/>
  <c r="AL4" i="20"/>
  <c r="AT4" i="22" s="1"/>
  <c r="R4" i="28" s="1"/>
  <c r="T4" i="23" s="1"/>
  <c r="Z7" i="18"/>
  <c r="Z7" i="19" s="1"/>
  <c r="F7" i="18"/>
  <c r="F7" i="19" s="1"/>
  <c r="AF12" i="21"/>
  <c r="AF12" i="20"/>
  <c r="L24" i="20"/>
  <c r="L24" i="21"/>
  <c r="P34" i="18"/>
  <c r="P34" i="19" s="1"/>
  <c r="AJ34" i="18"/>
  <c r="AJ34" i="19" s="1"/>
  <c r="AD41" i="21"/>
  <c r="AD41" i="20"/>
  <c r="B45" i="18"/>
  <c r="B45" i="19" s="1"/>
  <c r="V45" i="18"/>
  <c r="V45" i="19" s="1"/>
  <c r="AF60" i="20"/>
  <c r="AF60" i="21"/>
  <c r="AL65" i="21"/>
  <c r="AL65" i="20"/>
  <c r="AT65" i="22" s="1"/>
  <c r="R65" i="28" s="1"/>
  <c r="T65" i="23" s="1"/>
  <c r="B73" i="18"/>
  <c r="B73" i="19" s="1"/>
  <c r="V73" i="18"/>
  <c r="V73" i="19" s="1"/>
  <c r="AF76" i="21"/>
  <c r="AF76" i="20"/>
  <c r="J81" i="21"/>
  <c r="J81" i="20"/>
  <c r="J81" i="22" s="1"/>
  <c r="AJ86" i="20"/>
  <c r="AJ86" i="21"/>
  <c r="AF88" i="21"/>
  <c r="AF88" i="20"/>
  <c r="R93" i="20"/>
  <c r="R93" i="22" s="1"/>
  <c r="R93" i="21"/>
  <c r="P98" i="20"/>
  <c r="P98" i="21"/>
  <c r="R105" i="20"/>
  <c r="R105" i="21"/>
  <c r="AD109" i="21"/>
  <c r="AD109" i="20"/>
  <c r="AL117" i="20"/>
  <c r="AT117" i="22" s="1"/>
  <c r="R117" i="28" s="1"/>
  <c r="T117" i="23" s="1"/>
  <c r="AL117" i="21"/>
  <c r="P122" i="20"/>
  <c r="P122" i="21"/>
  <c r="AM109" i="21"/>
  <c r="AM109" i="20"/>
  <c r="AU109" i="22" s="1"/>
  <c r="S109" i="28" s="1"/>
  <c r="U109" i="23" s="1"/>
  <c r="AI123" i="21"/>
  <c r="AI123" i="20"/>
  <c r="K5" i="20"/>
  <c r="K5" i="22" s="1"/>
  <c r="K5" i="21"/>
  <c r="O19" i="20"/>
  <c r="O19" i="21"/>
  <c r="G23" i="18"/>
  <c r="G23" i="19" s="1"/>
  <c r="AA23" i="18"/>
  <c r="AA23" i="19" s="1"/>
  <c r="M28" i="20"/>
  <c r="M28" i="22" s="1"/>
  <c r="M28" i="21"/>
  <c r="O35" i="20"/>
  <c r="O35" i="22" s="1"/>
  <c r="O35" i="21"/>
  <c r="AC46" i="21"/>
  <c r="AC46" i="20"/>
  <c r="AK46" i="22" s="1"/>
  <c r="I46" i="28" s="1"/>
  <c r="K46" i="23" s="1"/>
  <c r="AI51" i="21"/>
  <c r="AI51" i="20"/>
  <c r="AQ51" i="22" s="1"/>
  <c r="O51" i="28" s="1"/>
  <c r="Q51" i="23" s="1"/>
  <c r="G55" i="18"/>
  <c r="G55" i="19" s="1"/>
  <c r="AA55" i="18"/>
  <c r="AA55" i="19" s="1"/>
  <c r="AK58" i="21"/>
  <c r="AK58" i="20"/>
  <c r="Y64" i="18"/>
  <c r="Y64" i="19" s="1"/>
  <c r="E64" i="18"/>
  <c r="E64" i="19" s="1"/>
  <c r="AI67" i="21"/>
  <c r="AI67" i="20"/>
  <c r="AQ67" i="22" s="1"/>
  <c r="O67" i="28" s="1"/>
  <c r="Q67" i="23" s="1"/>
  <c r="AA71" i="18"/>
  <c r="AA71" i="19" s="1"/>
  <c r="G71" i="18"/>
  <c r="G71" i="19" s="1"/>
  <c r="AG76" i="21"/>
  <c r="AG76" i="20"/>
  <c r="AI83" i="21"/>
  <c r="AI83" i="20"/>
  <c r="AQ83" i="22" s="1"/>
  <c r="O83" i="28" s="1"/>
  <c r="Q83" i="23" s="1"/>
  <c r="M92" i="21"/>
  <c r="M92" i="20"/>
  <c r="E96" i="18"/>
  <c r="E96" i="19" s="1"/>
  <c r="Y96" i="18"/>
  <c r="Y96" i="19" s="1"/>
  <c r="AE109" i="21"/>
  <c r="AE109" i="20"/>
  <c r="I5" i="5"/>
  <c r="D13" i="18"/>
  <c r="D13" i="19" s="1"/>
  <c r="X13" i="18"/>
  <c r="X13" i="19" s="1"/>
  <c r="Z16" i="18"/>
  <c r="Z16" i="19" s="1"/>
  <c r="F16" i="18"/>
  <c r="F16" i="19" s="1"/>
  <c r="AF21" i="21"/>
  <c r="AF21" i="20"/>
  <c r="AN21" i="22" s="1"/>
  <c r="L21" i="28" s="1"/>
  <c r="N21" i="23" s="1"/>
  <c r="N24" i="18"/>
  <c r="N24" i="19" s="1"/>
  <c r="AH24" i="18"/>
  <c r="AH24" i="19" s="1"/>
  <c r="V30" i="18"/>
  <c r="V30" i="19" s="1"/>
  <c r="B30" i="18"/>
  <c r="B30" i="19" s="1"/>
  <c r="J58" i="21"/>
  <c r="J58" i="20"/>
  <c r="J58" i="22" s="1"/>
  <c r="Q5" i="21"/>
  <c r="Q5" i="20"/>
  <c r="Q5" i="22" s="1"/>
  <c r="M7" i="21"/>
  <c r="M7" i="20"/>
  <c r="AC9" i="21"/>
  <c r="AC9" i="20"/>
  <c r="S12" i="21"/>
  <c r="S12" i="20"/>
  <c r="S12" i="22" s="1"/>
  <c r="O14" i="18"/>
  <c r="O14" i="19" s="1"/>
  <c r="AI14" i="18"/>
  <c r="AI14" i="19" s="1"/>
  <c r="K16" i="20"/>
  <c r="K16" i="21"/>
  <c r="G18" i="18"/>
  <c r="G18" i="19" s="1"/>
  <c r="AA18" i="18"/>
  <c r="AA18" i="19" s="1"/>
  <c r="AK21" i="21"/>
  <c r="AK21" i="20"/>
  <c r="AS21" i="22" s="1"/>
  <c r="Q21" i="28" s="1"/>
  <c r="S21" i="23" s="1"/>
  <c r="M23" i="21"/>
  <c r="M23" i="20"/>
  <c r="M23" i="22" s="1"/>
  <c r="I25" i="20"/>
  <c r="I25" i="21"/>
  <c r="E27" i="18"/>
  <c r="E27" i="19" s="1"/>
  <c r="Y27" i="18"/>
  <c r="Y27" i="19" s="1"/>
  <c r="S28" i="21"/>
  <c r="S28" i="20"/>
  <c r="S28" i="22" s="1"/>
  <c r="O30" i="21"/>
  <c r="O30" i="20"/>
  <c r="O30" i="22" s="1"/>
  <c r="AE32" i="21"/>
  <c r="AE32" i="20"/>
  <c r="G34" i="18"/>
  <c r="G34" i="19" s="1"/>
  <c r="AA34" i="18"/>
  <c r="AA34" i="19" s="1"/>
  <c r="Q37" i="21"/>
  <c r="Q37" i="20"/>
  <c r="Q37" i="22" s="1"/>
  <c r="M39" i="21"/>
  <c r="M39" i="20"/>
  <c r="M39" i="22" s="1"/>
  <c r="I41" i="20"/>
  <c r="I41" i="21"/>
  <c r="E43" i="18"/>
  <c r="E43" i="19" s="1"/>
  <c r="Y43" i="18"/>
  <c r="Y43" i="19" s="1"/>
  <c r="S44" i="21"/>
  <c r="S44" i="20"/>
  <c r="S44" i="22" s="1"/>
  <c r="O46" i="21"/>
  <c r="O46" i="20"/>
  <c r="O46" i="22" s="1"/>
  <c r="K48" i="20"/>
  <c r="K48" i="21"/>
  <c r="AA50" i="18"/>
  <c r="AA50" i="19" s="1"/>
  <c r="G50" i="18"/>
  <c r="G50" i="19" s="1"/>
  <c r="AK53" i="21"/>
  <c r="AK53" i="20"/>
  <c r="AS53" i="22" s="1"/>
  <c r="Q53" i="28" s="1"/>
  <c r="S53" i="23" s="1"/>
  <c r="M55" i="21"/>
  <c r="M55" i="20"/>
  <c r="M55" i="22" s="1"/>
  <c r="I57" i="21"/>
  <c r="I57" i="20"/>
  <c r="E59" i="18"/>
  <c r="E59" i="19" s="1"/>
  <c r="Y59" i="18"/>
  <c r="Y59" i="19" s="1"/>
  <c r="S60" i="21"/>
  <c r="S60" i="20"/>
  <c r="S60" i="22" s="1"/>
  <c r="O62" i="21"/>
  <c r="O62" i="20"/>
  <c r="O62" i="22" s="1"/>
  <c r="K64" i="20"/>
  <c r="K64" i="21"/>
  <c r="G66" i="18"/>
  <c r="G66" i="19" s="1"/>
  <c r="AA66" i="18"/>
  <c r="AA66" i="19" s="1"/>
  <c r="Q69" i="21"/>
  <c r="Q69" i="20"/>
  <c r="Q69" i="22" s="1"/>
  <c r="M71" i="21"/>
  <c r="M71" i="20"/>
  <c r="M71" i="22" s="1"/>
  <c r="I73" i="20"/>
  <c r="I73" i="21"/>
  <c r="S76" i="20"/>
  <c r="S76" i="22" s="1"/>
  <c r="S76" i="21"/>
  <c r="O78" i="21"/>
  <c r="O78" i="20"/>
  <c r="O78" i="22" s="1"/>
  <c r="K80" i="20"/>
  <c r="K80" i="21"/>
  <c r="C84" i="18"/>
  <c r="C84" i="19" s="1"/>
  <c r="W84" i="18"/>
  <c r="W84" i="19" s="1"/>
  <c r="AK85" i="21"/>
  <c r="AK85" i="20"/>
  <c r="AG87" i="21"/>
  <c r="AG87" i="20"/>
  <c r="AO87" i="22" s="1"/>
  <c r="M87" i="28" s="1"/>
  <c r="O87" i="23" s="1"/>
  <c r="I89" i="20"/>
  <c r="I89" i="21"/>
  <c r="AM92" i="20"/>
  <c r="AU92" i="22" s="1"/>
  <c r="S92" i="28" s="1"/>
  <c r="U92" i="23" s="1"/>
  <c r="AM92" i="21"/>
  <c r="O94" i="21"/>
  <c r="O94" i="20"/>
  <c r="K96" i="21"/>
  <c r="K96" i="20"/>
  <c r="K96" i="22" s="1"/>
  <c r="G98" i="18"/>
  <c r="G98" i="19" s="1"/>
  <c r="AA98" i="18"/>
  <c r="AA98" i="19" s="1"/>
  <c r="Q101" i="21"/>
  <c r="Q101" i="20"/>
  <c r="AG103" i="21"/>
  <c r="AG103" i="20"/>
  <c r="I105" i="21"/>
  <c r="I105" i="20"/>
  <c r="I105" i="22" s="1"/>
  <c r="AM108" i="21"/>
  <c r="AM108" i="20"/>
  <c r="AU108" i="22" s="1"/>
  <c r="S108" i="28" s="1"/>
  <c r="U108" i="23" s="1"/>
  <c r="O110" i="20"/>
  <c r="O110" i="22" s="1"/>
  <c r="O110" i="21"/>
  <c r="K112" i="21"/>
  <c r="K112" i="20"/>
  <c r="C116" i="18"/>
  <c r="C116" i="19" s="1"/>
  <c r="W116" i="18"/>
  <c r="W116" i="19" s="1"/>
  <c r="Q117" i="21"/>
  <c r="Q117" i="20"/>
  <c r="Q117" i="22" s="1"/>
  <c r="M119" i="20"/>
  <c r="M119" i="21"/>
  <c r="AC121" i="20"/>
  <c r="AK121" i="22" s="1"/>
  <c r="I121" i="28" s="1"/>
  <c r="K121" i="23" s="1"/>
  <c r="AC121" i="21"/>
  <c r="S124" i="21"/>
  <c r="S124" i="20"/>
  <c r="S124" i="22" s="1"/>
  <c r="AI126" i="21"/>
  <c r="AI126" i="20"/>
  <c r="AQ126" i="22" s="1"/>
  <c r="O126" i="28" s="1"/>
  <c r="Q126" i="23" s="1"/>
  <c r="K128" i="18"/>
  <c r="K128" i="19" s="1"/>
  <c r="AE128" i="18"/>
  <c r="AE128" i="19" s="1"/>
  <c r="AJ4" i="20"/>
  <c r="AR4" i="22" s="1"/>
  <c r="P4" i="28" s="1"/>
  <c r="R4" i="23" s="1"/>
  <c r="AJ4" i="21"/>
  <c r="I110" i="21"/>
  <c r="I110" i="20"/>
  <c r="I110" i="22" s="1"/>
  <c r="G115" i="18"/>
  <c r="G115" i="19" s="1"/>
  <c r="AA115" i="18"/>
  <c r="AA115" i="19" s="1"/>
  <c r="AI119" i="20"/>
  <c r="AQ119" i="22" s="1"/>
  <c r="O119" i="28" s="1"/>
  <c r="Q119" i="23" s="1"/>
  <c r="AI119" i="21"/>
  <c r="E124" i="18"/>
  <c r="E124" i="19" s="1"/>
  <c r="Y124" i="18"/>
  <c r="Y124" i="19" s="1"/>
  <c r="C129" i="18"/>
  <c r="C129" i="19" s="1"/>
  <c r="W129" i="18"/>
  <c r="W129" i="19" s="1"/>
  <c r="J84" i="21"/>
  <c r="J84" i="20"/>
  <c r="J84" i="22" s="1"/>
  <c r="AL5" i="21"/>
  <c r="AL5" i="20"/>
  <c r="AH7" i="21"/>
  <c r="AH7" i="20"/>
  <c r="AD9" i="21"/>
  <c r="AD9" i="20"/>
  <c r="AL9" i="22" s="1"/>
  <c r="J9" i="28" s="1"/>
  <c r="L9" i="23" s="1"/>
  <c r="F11" i="18"/>
  <c r="F11" i="19" s="1"/>
  <c r="Z11" i="18"/>
  <c r="Z11" i="19" s="1"/>
  <c r="I12" i="5"/>
  <c r="AJ14" i="21"/>
  <c r="AJ14" i="20"/>
  <c r="AR14" i="22" s="1"/>
  <c r="P14" i="28" s="1"/>
  <c r="R14" i="23" s="1"/>
  <c r="AF16" i="20"/>
  <c r="AF16" i="21"/>
  <c r="R17" i="20"/>
  <c r="R17" i="22" s="1"/>
  <c r="R17" i="21"/>
  <c r="N19" i="18"/>
  <c r="N19" i="19" s="1"/>
  <c r="AH19" i="18"/>
  <c r="AH19" i="19" s="1"/>
  <c r="AD21" i="21"/>
  <c r="AD21" i="20"/>
  <c r="AL21" i="22" s="1"/>
  <c r="J21" i="28" s="1"/>
  <c r="L21" i="23" s="1"/>
  <c r="Z23" i="18"/>
  <c r="Z23" i="19" s="1"/>
  <c r="F23" i="18"/>
  <c r="F23" i="19" s="1"/>
  <c r="B25" i="18"/>
  <c r="B25" i="19" s="1"/>
  <c r="V25" i="18"/>
  <c r="V25" i="19" s="1"/>
  <c r="P26" i="21"/>
  <c r="P26" i="20"/>
  <c r="AF28" i="21"/>
  <c r="AF28" i="20"/>
  <c r="AN28" i="22" s="1"/>
  <c r="L28" i="28" s="1"/>
  <c r="N28" i="23" s="1"/>
  <c r="AL29" i="21"/>
  <c r="AL29" i="20"/>
  <c r="AT29" i="22" s="1"/>
  <c r="R29" i="28" s="1"/>
  <c r="T29" i="23" s="1"/>
  <c r="N31" i="18"/>
  <c r="N31" i="19" s="1"/>
  <c r="AH31" i="18"/>
  <c r="AH31" i="19" s="1"/>
  <c r="AD33" i="20"/>
  <c r="AL33" i="22" s="1"/>
  <c r="J33" i="28" s="1"/>
  <c r="L33" i="23" s="1"/>
  <c r="AD33" i="21"/>
  <c r="F35" i="18"/>
  <c r="F35" i="19" s="1"/>
  <c r="Z35" i="18"/>
  <c r="Z35" i="19" s="1"/>
  <c r="H38" i="18"/>
  <c r="H38" i="19" s="1"/>
  <c r="AB38" i="18"/>
  <c r="AB38" i="19" s="1"/>
  <c r="AL41" i="20"/>
  <c r="AT41" i="22" s="1"/>
  <c r="R41" i="28" s="1"/>
  <c r="T41" i="23" s="1"/>
  <c r="AL41" i="21"/>
  <c r="I44" i="5"/>
  <c r="AJ46" i="21"/>
  <c r="AJ46" i="20"/>
  <c r="AF48" i="21"/>
  <c r="AF48" i="20"/>
  <c r="H50" i="18"/>
  <c r="H50" i="19" s="1"/>
  <c r="AB50" i="18"/>
  <c r="AB50" i="19" s="1"/>
  <c r="R53" i="21"/>
  <c r="R53" i="20"/>
  <c r="R53" i="22" s="1"/>
  <c r="I56" i="5"/>
  <c r="P58" i="21"/>
  <c r="P58" i="20"/>
  <c r="P58" i="22" s="1"/>
  <c r="L60" i="20"/>
  <c r="L60" i="21"/>
  <c r="H62" i="18"/>
  <c r="H62" i="19" s="1"/>
  <c r="AB62" i="18"/>
  <c r="AB62" i="19" s="1"/>
  <c r="R65" i="21"/>
  <c r="R65" i="20"/>
  <c r="AH67" i="18"/>
  <c r="AH67" i="19" s="1"/>
  <c r="N67" i="18"/>
  <c r="N67" i="19" s="1"/>
  <c r="AD69" i="21"/>
  <c r="AD69" i="20"/>
  <c r="P74" i="21"/>
  <c r="P74" i="20"/>
  <c r="L76" i="20"/>
  <c r="L76" i="22" s="1"/>
  <c r="L76" i="21"/>
  <c r="D80" i="18"/>
  <c r="D80" i="19" s="1"/>
  <c r="X80" i="18"/>
  <c r="X80" i="19" s="1"/>
  <c r="AL81" i="21"/>
  <c r="AL81" i="20"/>
  <c r="AT81" i="22" s="1"/>
  <c r="R81" i="28" s="1"/>
  <c r="T81" i="23" s="1"/>
  <c r="AD85" i="21"/>
  <c r="AD85" i="20"/>
  <c r="F87" i="18"/>
  <c r="F87" i="19" s="1"/>
  <c r="Z87" i="18"/>
  <c r="Z87" i="19" s="1"/>
  <c r="AB90" i="18"/>
  <c r="AB90" i="19" s="1"/>
  <c r="H90" i="18"/>
  <c r="H90" i="19" s="1"/>
  <c r="X92" i="18"/>
  <c r="X92" i="19" s="1"/>
  <c r="D92" i="18"/>
  <c r="D92" i="19" s="1"/>
  <c r="AL93" i="20"/>
  <c r="AT93" i="22" s="1"/>
  <c r="R93" i="28" s="1"/>
  <c r="T93" i="23" s="1"/>
  <c r="AL93" i="21"/>
  <c r="N95" i="18"/>
  <c r="N95" i="19" s="1"/>
  <c r="AH95" i="18"/>
  <c r="AH95" i="19" s="1"/>
  <c r="AD97" i="21"/>
  <c r="AD97" i="20"/>
  <c r="AL97" i="22" s="1"/>
  <c r="J97" i="28" s="1"/>
  <c r="L97" i="23" s="1"/>
  <c r="F99" i="18"/>
  <c r="F99" i="19" s="1"/>
  <c r="Z99" i="18"/>
  <c r="Z99" i="19" s="1"/>
  <c r="I100" i="5"/>
  <c r="AJ102" i="20"/>
  <c r="AJ102" i="21"/>
  <c r="L104" i="20"/>
  <c r="L104" i="21"/>
  <c r="AL105" i="21"/>
  <c r="AL105" i="20"/>
  <c r="AH107" i="18"/>
  <c r="AH107" i="19" s="1"/>
  <c r="N107" i="18"/>
  <c r="N107" i="19" s="1"/>
  <c r="J109" i="21"/>
  <c r="J109" i="20"/>
  <c r="J109" i="22" s="1"/>
  <c r="B113" i="18"/>
  <c r="B113" i="19" s="1"/>
  <c r="V113" i="18"/>
  <c r="V113" i="19" s="1"/>
  <c r="L116" i="21"/>
  <c r="L116" i="20"/>
  <c r="R117" i="21"/>
  <c r="R117" i="20"/>
  <c r="R117" i="22" s="1"/>
  <c r="N119" i="18"/>
  <c r="N119" i="19" s="1"/>
  <c r="AH119" i="18"/>
  <c r="AH119" i="19" s="1"/>
  <c r="AD121" i="20"/>
  <c r="AD121" i="21"/>
  <c r="F123" i="18"/>
  <c r="F123" i="19" s="1"/>
  <c r="Z123" i="18"/>
  <c r="Z123" i="19" s="1"/>
  <c r="AB126" i="18"/>
  <c r="AB126" i="19" s="1"/>
  <c r="H126" i="18"/>
  <c r="H126" i="19" s="1"/>
  <c r="X128" i="18"/>
  <c r="X128" i="19" s="1"/>
  <c r="D128" i="18"/>
  <c r="D128" i="19" s="1"/>
  <c r="AL129" i="21"/>
  <c r="AL129" i="20"/>
  <c r="N131" i="18"/>
  <c r="N131" i="19" s="1"/>
  <c r="AH131" i="18"/>
  <c r="AH131" i="19" s="1"/>
  <c r="S109" i="21"/>
  <c r="S109" i="20"/>
  <c r="S109" i="22" s="1"/>
  <c r="I114" i="21"/>
  <c r="I114" i="20"/>
  <c r="I114" i="22" s="1"/>
  <c r="O123" i="20"/>
  <c r="O123" i="22" s="1"/>
  <c r="O123" i="21"/>
  <c r="Y128" i="18"/>
  <c r="Y128" i="19" s="1"/>
  <c r="E128" i="18"/>
  <c r="E128" i="19" s="1"/>
  <c r="AB4" i="18"/>
  <c r="AB4" i="19" s="1"/>
  <c r="H4" i="18"/>
  <c r="H4" i="19" s="1"/>
  <c r="AE5" i="21"/>
  <c r="AE5" i="20"/>
  <c r="AM5" i="22" s="1"/>
  <c r="K5" i="28" s="1"/>
  <c r="M5" i="23" s="1"/>
  <c r="AA7" i="18"/>
  <c r="AA7" i="19" s="1"/>
  <c r="G7" i="18"/>
  <c r="G7" i="19" s="1"/>
  <c r="C9" i="18"/>
  <c r="C9" i="19" s="1"/>
  <c r="W9" i="18"/>
  <c r="W9" i="19" s="1"/>
  <c r="Q10" i="21"/>
  <c r="Q10" i="20"/>
  <c r="Q10" i="22" s="1"/>
  <c r="AG12" i="21"/>
  <c r="AG12" i="20"/>
  <c r="AO12" i="22" s="1"/>
  <c r="M12" i="28" s="1"/>
  <c r="O12" i="23" s="1"/>
  <c r="AC14" i="20"/>
  <c r="AC14" i="21"/>
  <c r="E16" i="18"/>
  <c r="E16" i="19" s="1"/>
  <c r="Y16" i="18"/>
  <c r="Y16" i="19" s="1"/>
  <c r="AM17" i="21"/>
  <c r="AM17" i="20"/>
  <c r="AU17" i="22" s="1"/>
  <c r="S17" i="28" s="1"/>
  <c r="U17" i="23" s="1"/>
  <c r="AI19" i="21"/>
  <c r="AI19" i="20"/>
  <c r="AQ19" i="22" s="1"/>
  <c r="O19" i="28" s="1"/>
  <c r="Q19" i="23" s="1"/>
  <c r="K21" i="21"/>
  <c r="K21" i="20"/>
  <c r="Q26" i="21"/>
  <c r="Q26" i="20"/>
  <c r="AG28" i="20"/>
  <c r="AG28" i="21"/>
  <c r="I30" i="21"/>
  <c r="I30" i="20"/>
  <c r="I30" i="22" s="1"/>
  <c r="S33" i="20"/>
  <c r="S33" i="22" s="1"/>
  <c r="S33" i="21"/>
  <c r="AI35" i="21"/>
  <c r="AI35" i="20"/>
  <c r="K37" i="20"/>
  <c r="K37" i="21"/>
  <c r="W41" i="18"/>
  <c r="W41" i="19" s="1"/>
  <c r="C41" i="18"/>
  <c r="C41" i="19" s="1"/>
  <c r="Q42" i="20"/>
  <c r="Q42" i="22" s="1"/>
  <c r="Q42" i="21"/>
  <c r="M44" i="21"/>
  <c r="M44" i="20"/>
  <c r="I46" i="20"/>
  <c r="I46" i="21"/>
  <c r="AM49" i="21"/>
  <c r="AM49" i="20"/>
  <c r="AU49" i="22" s="1"/>
  <c r="S49" i="28" s="1"/>
  <c r="U49" i="23" s="1"/>
  <c r="O51" i="21"/>
  <c r="O51" i="20"/>
  <c r="K53" i="20"/>
  <c r="K53" i="22" s="1"/>
  <c r="K53" i="21"/>
  <c r="Q58" i="21"/>
  <c r="Q58" i="20"/>
  <c r="Q58" i="22" s="1"/>
  <c r="AG60" i="21"/>
  <c r="AG60" i="20"/>
  <c r="AO60" i="22" s="1"/>
  <c r="M60" i="28" s="1"/>
  <c r="O60" i="23" s="1"/>
  <c r="I62" i="21"/>
  <c r="I62" i="20"/>
  <c r="S65" i="21"/>
  <c r="S65" i="20"/>
  <c r="O67" i="20"/>
  <c r="O67" i="21"/>
  <c r="K69" i="21"/>
  <c r="K69" i="20"/>
  <c r="K69" i="22" s="1"/>
  <c r="Q74" i="21"/>
  <c r="Q74" i="20"/>
  <c r="M76" i="21"/>
  <c r="M76" i="20"/>
  <c r="AC78" i="21"/>
  <c r="AC78" i="20"/>
  <c r="AK78" i="22" s="1"/>
  <c r="I78" i="28" s="1"/>
  <c r="K78" i="23" s="1"/>
  <c r="AM81" i="20"/>
  <c r="AM81" i="21"/>
  <c r="O83" i="21"/>
  <c r="O83" i="20"/>
  <c r="K85" i="21"/>
  <c r="K85" i="20"/>
  <c r="C89" i="18"/>
  <c r="C89" i="19" s="1"/>
  <c r="W89" i="18"/>
  <c r="W89" i="19" s="1"/>
  <c r="Q90" i="21"/>
  <c r="Q90" i="20"/>
  <c r="Q90" i="22" s="1"/>
  <c r="AG92" i="21"/>
  <c r="AG92" i="20"/>
  <c r="AC94" i="21"/>
  <c r="AC94" i="20"/>
  <c r="S97" i="20"/>
  <c r="S97" i="21"/>
  <c r="AI99" i="20"/>
  <c r="AI99" i="21"/>
  <c r="AE101" i="21"/>
  <c r="AE101" i="20"/>
  <c r="E104" i="18"/>
  <c r="E104" i="19" s="1"/>
  <c r="Y104" i="18"/>
  <c r="Y104" i="19" s="1"/>
  <c r="S105" i="20"/>
  <c r="S105" i="21"/>
  <c r="O107" i="21"/>
  <c r="O107" i="20"/>
  <c r="O107" i="22" s="1"/>
  <c r="K109" i="21"/>
  <c r="K109" i="20"/>
  <c r="M116" i="20"/>
  <c r="M116" i="22" s="1"/>
  <c r="M116" i="21"/>
  <c r="AD6" i="20"/>
  <c r="AD6" i="21"/>
  <c r="H11" i="18"/>
  <c r="H11" i="19" s="1"/>
  <c r="AB11" i="18"/>
  <c r="AB11" i="19" s="1"/>
  <c r="R14" i="21"/>
  <c r="R14" i="20"/>
  <c r="I17" i="5"/>
  <c r="AJ19" i="20"/>
  <c r="AJ19" i="21"/>
  <c r="L21" i="20"/>
  <c r="L21" i="22" s="1"/>
  <c r="L21" i="21"/>
  <c r="J26" i="21"/>
  <c r="J26" i="20"/>
  <c r="I29" i="5"/>
  <c r="AJ31" i="21"/>
  <c r="AJ31" i="20"/>
  <c r="L33" i="21"/>
  <c r="L33" i="20"/>
  <c r="L33" i="22" s="1"/>
  <c r="D37" i="18"/>
  <c r="D37" i="19" s="1"/>
  <c r="X37" i="18"/>
  <c r="X37" i="19" s="1"/>
  <c r="AD38" i="20"/>
  <c r="AD38" i="21"/>
  <c r="Z40" i="18"/>
  <c r="Z40" i="19" s="1"/>
  <c r="F40" i="18"/>
  <c r="F40" i="19" s="1"/>
  <c r="V42" i="18"/>
  <c r="V42" i="19" s="1"/>
  <c r="B42" i="18"/>
  <c r="B42" i="19" s="1"/>
  <c r="AJ43" i="21"/>
  <c r="AJ43" i="20"/>
  <c r="AR43" i="22" s="1"/>
  <c r="P43" i="28" s="1"/>
  <c r="R43" i="23" s="1"/>
  <c r="AF45" i="21"/>
  <c r="AF45" i="20"/>
  <c r="AL46" i="21"/>
  <c r="AL46" i="20"/>
  <c r="AH48" i="18"/>
  <c r="AH48" i="19" s="1"/>
  <c r="N48" i="18"/>
  <c r="N48" i="19" s="1"/>
  <c r="AD50" i="21"/>
  <c r="AD50" i="20"/>
  <c r="AL50" i="22" s="1"/>
  <c r="J50" i="28" s="1"/>
  <c r="L50" i="23" s="1"/>
  <c r="F52" i="18"/>
  <c r="F52" i="19" s="1"/>
  <c r="Z52" i="18"/>
  <c r="Z52" i="19" s="1"/>
  <c r="H55" i="21"/>
  <c r="H55" i="20"/>
  <c r="D57" i="18"/>
  <c r="D57" i="19" s="1"/>
  <c r="X57" i="18"/>
  <c r="X57" i="19" s="1"/>
  <c r="R58" i="20"/>
  <c r="R58" i="21"/>
  <c r="I61" i="5"/>
  <c r="P63" i="21"/>
  <c r="P63" i="20"/>
  <c r="P63" i="22" s="1"/>
  <c r="L65" i="21"/>
  <c r="L65" i="20"/>
  <c r="H67" i="21"/>
  <c r="H67" i="20"/>
  <c r="J70" i="21"/>
  <c r="J70" i="20"/>
  <c r="B74" i="18"/>
  <c r="B74" i="19" s="1"/>
  <c r="V74" i="18"/>
  <c r="V74" i="19" s="1"/>
  <c r="AJ75" i="21"/>
  <c r="AJ75" i="20"/>
  <c r="AR75" i="22" s="1"/>
  <c r="P75" i="28" s="1"/>
  <c r="R75" i="23" s="1"/>
  <c r="L77" i="21"/>
  <c r="L77" i="20"/>
  <c r="AL78" i="21"/>
  <c r="AL78" i="20"/>
  <c r="AH80" i="18"/>
  <c r="AH80" i="19" s="1"/>
  <c r="N80" i="18"/>
  <c r="N80" i="19" s="1"/>
  <c r="J82" i="21"/>
  <c r="J82" i="20"/>
  <c r="Z84" i="18"/>
  <c r="Z84" i="19" s="1"/>
  <c r="F84" i="18"/>
  <c r="F84" i="19" s="1"/>
  <c r="AB87" i="20"/>
  <c r="AJ87" i="22" s="1"/>
  <c r="AB87" i="21"/>
  <c r="X89" i="18"/>
  <c r="X89" i="19" s="1"/>
  <c r="D89" i="18"/>
  <c r="D89" i="19" s="1"/>
  <c r="R90" i="21"/>
  <c r="R90" i="20"/>
  <c r="R90" i="22" s="1"/>
  <c r="I93" i="5"/>
  <c r="P95" i="21"/>
  <c r="P95" i="20"/>
  <c r="P95" i="22" s="1"/>
  <c r="L97" i="20"/>
  <c r="L97" i="21"/>
  <c r="X101" i="18"/>
  <c r="X101" i="19" s="1"/>
  <c r="D101" i="18"/>
  <c r="D101" i="19" s="1"/>
  <c r="AD102" i="21"/>
  <c r="AD102" i="20"/>
  <c r="AL102" i="22" s="1"/>
  <c r="J102" i="28" s="1"/>
  <c r="L102" i="23" s="1"/>
  <c r="F104" i="18"/>
  <c r="F104" i="19" s="1"/>
  <c r="Z104" i="18"/>
  <c r="Z104" i="19" s="1"/>
  <c r="I105" i="5"/>
  <c r="AJ107" i="21"/>
  <c r="AJ107" i="20"/>
  <c r="AR107" i="22" s="1"/>
  <c r="P107" i="28" s="1"/>
  <c r="R107" i="23" s="1"/>
  <c r="L109" i="21"/>
  <c r="L109" i="20"/>
  <c r="D113" i="18"/>
  <c r="D113" i="19" s="1"/>
  <c r="X113" i="18"/>
  <c r="X113" i="19" s="1"/>
  <c r="AD114" i="21"/>
  <c r="AD114" i="20"/>
  <c r="B118" i="18"/>
  <c r="B118" i="19" s="1"/>
  <c r="V118" i="18"/>
  <c r="V118" i="19" s="1"/>
  <c r="AJ119" i="21"/>
  <c r="AJ119" i="20"/>
  <c r="AR119" i="22" s="1"/>
  <c r="P119" i="28" s="1"/>
  <c r="R119" i="23" s="1"/>
  <c r="L121" i="20"/>
  <c r="L121" i="22" s="1"/>
  <c r="L121" i="21"/>
  <c r="J126" i="21"/>
  <c r="J126" i="20"/>
  <c r="B130" i="18"/>
  <c r="B130" i="19" s="1"/>
  <c r="V130" i="18"/>
  <c r="V130" i="19" s="1"/>
  <c r="AJ131" i="21"/>
  <c r="AJ131" i="20"/>
  <c r="AR131" i="22" s="1"/>
  <c r="P131" i="28" s="1"/>
  <c r="R131" i="23" s="1"/>
  <c r="AF7" i="21"/>
  <c r="AF7" i="20"/>
  <c r="P13" i="21"/>
  <c r="P13" i="20"/>
  <c r="AL20" i="21"/>
  <c r="AL20" i="20"/>
  <c r="AT20" i="22" s="1"/>
  <c r="R20" i="28" s="1"/>
  <c r="T20" i="23" s="1"/>
  <c r="L27" i="21"/>
  <c r="L27" i="20"/>
  <c r="AL48" i="21"/>
  <c r="AL48" i="20"/>
  <c r="L55" i="21"/>
  <c r="L55" i="20"/>
  <c r="AF63" i="21"/>
  <c r="AF63" i="20"/>
  <c r="AN63" i="22" s="1"/>
  <c r="L63" i="28" s="1"/>
  <c r="N63" i="23" s="1"/>
  <c r="AB77" i="20"/>
  <c r="AB77" i="21"/>
  <c r="AL84" i="20"/>
  <c r="AT84" i="22" s="1"/>
  <c r="R84" i="28" s="1"/>
  <c r="T84" i="23" s="1"/>
  <c r="AL84" i="21"/>
  <c r="AL92" i="21"/>
  <c r="AL92" i="20"/>
  <c r="AB97" i="18"/>
  <c r="AB97" i="19" s="1"/>
  <c r="H97" i="18"/>
  <c r="H97" i="19" s="1"/>
  <c r="AD104" i="21"/>
  <c r="AD104" i="20"/>
  <c r="B112" i="18"/>
  <c r="B112" i="19" s="1"/>
  <c r="V112" i="18"/>
  <c r="V112" i="19" s="1"/>
  <c r="C6" i="18"/>
  <c r="C6" i="19" s="1"/>
  <c r="W6" i="18"/>
  <c r="W6" i="19" s="1"/>
  <c r="AK7" i="21"/>
  <c r="AK7" i="20"/>
  <c r="AS7" i="22" s="1"/>
  <c r="Q7" i="28" s="1"/>
  <c r="S7" i="23" s="1"/>
  <c r="AG9" i="21"/>
  <c r="AG9" i="20"/>
  <c r="AC11" i="21"/>
  <c r="AC11" i="20"/>
  <c r="E13" i="18"/>
  <c r="E13" i="19" s="1"/>
  <c r="Y13" i="18"/>
  <c r="Y13" i="19" s="1"/>
  <c r="S14" i="20"/>
  <c r="S14" i="21"/>
  <c r="O16" i="21"/>
  <c r="O16" i="20"/>
  <c r="O16" i="22" s="1"/>
  <c r="K18" i="20"/>
  <c r="K18" i="22" s="1"/>
  <c r="K18" i="21"/>
  <c r="G20" i="18"/>
  <c r="G20" i="19" s="1"/>
  <c r="AA20" i="18"/>
  <c r="AA20" i="19" s="1"/>
  <c r="C22" i="18"/>
  <c r="C22" i="19" s="1"/>
  <c r="W22" i="18"/>
  <c r="W22" i="19" s="1"/>
  <c r="AK23" i="21"/>
  <c r="AK23" i="20"/>
  <c r="AS23" i="22" s="1"/>
  <c r="Q23" i="28" s="1"/>
  <c r="S23" i="23" s="1"/>
  <c r="M25" i="20"/>
  <c r="M25" i="22" s="1"/>
  <c r="M25" i="21"/>
  <c r="AC27" i="20"/>
  <c r="AK27" i="22" s="1"/>
  <c r="I27" i="28" s="1"/>
  <c r="K27" i="23" s="1"/>
  <c r="AC27" i="21"/>
  <c r="E29" i="18"/>
  <c r="E29" i="19" s="1"/>
  <c r="Y29" i="18"/>
  <c r="Y29" i="19" s="1"/>
  <c r="S30" i="21"/>
  <c r="S30" i="20"/>
  <c r="S30" i="22" s="1"/>
  <c r="AI32" i="21"/>
  <c r="AI32" i="20"/>
  <c r="AE34" i="21"/>
  <c r="AE34" i="20"/>
  <c r="AA36" i="18"/>
  <c r="AA36" i="19" s="1"/>
  <c r="G36" i="18"/>
  <c r="G36" i="19" s="1"/>
  <c r="W38" i="18"/>
  <c r="W38" i="19" s="1"/>
  <c r="C38" i="18"/>
  <c r="C38" i="19" s="1"/>
  <c r="AK39" i="20"/>
  <c r="AS39" i="22" s="1"/>
  <c r="Q39" i="28" s="1"/>
  <c r="S39" i="23" s="1"/>
  <c r="AK39" i="21"/>
  <c r="M41" i="20"/>
  <c r="M41" i="22" s="1"/>
  <c r="M41" i="21"/>
  <c r="AC43" i="21"/>
  <c r="AC43" i="20"/>
  <c r="AK43" i="22" s="1"/>
  <c r="I43" i="28" s="1"/>
  <c r="K43" i="23" s="1"/>
  <c r="E45" i="18"/>
  <c r="E45" i="19" s="1"/>
  <c r="Y45" i="18"/>
  <c r="Y45" i="19" s="1"/>
  <c r="S46" i="20"/>
  <c r="S46" i="22" s="1"/>
  <c r="S46" i="21"/>
  <c r="AI48" i="21"/>
  <c r="AI48" i="20"/>
  <c r="AE50" i="21"/>
  <c r="AE50" i="20"/>
  <c r="AM50" i="22" s="1"/>
  <c r="K50" i="28" s="1"/>
  <c r="M50" i="23" s="1"/>
  <c r="G52" i="18"/>
  <c r="G52" i="19" s="1"/>
  <c r="AA52" i="18"/>
  <c r="AA52" i="19" s="1"/>
  <c r="W54" i="18"/>
  <c r="W54" i="19" s="1"/>
  <c r="C54" i="18"/>
  <c r="C54" i="19" s="1"/>
  <c r="Q55" i="21"/>
  <c r="Q55" i="20"/>
  <c r="AG57" i="21"/>
  <c r="AG57" i="20"/>
  <c r="AO57" i="22" s="1"/>
  <c r="M57" i="28" s="1"/>
  <c r="O57" i="23" s="1"/>
  <c r="AC59" i="21"/>
  <c r="AC59" i="20"/>
  <c r="Y61" i="18"/>
  <c r="Y61" i="19" s="1"/>
  <c r="E61" i="18"/>
  <c r="E61" i="19" s="1"/>
  <c r="AM62" i="20"/>
  <c r="AU62" i="22" s="1"/>
  <c r="S62" i="28" s="1"/>
  <c r="U62" i="23" s="1"/>
  <c r="AM62" i="21"/>
  <c r="AI64" i="21"/>
  <c r="AI64" i="20"/>
  <c r="AQ64" i="22" s="1"/>
  <c r="O64" i="28" s="1"/>
  <c r="Q64" i="23" s="1"/>
  <c r="K66" i="20"/>
  <c r="K66" i="21"/>
  <c r="AA68" i="18"/>
  <c r="AA68" i="19" s="1"/>
  <c r="G68" i="18"/>
  <c r="G68" i="19" s="1"/>
  <c r="C70" i="18"/>
  <c r="C70" i="19" s="1"/>
  <c r="W70" i="18"/>
  <c r="W70" i="19" s="1"/>
  <c r="Q71" i="20"/>
  <c r="Q71" i="21"/>
  <c r="M73" i="20"/>
  <c r="M73" i="21"/>
  <c r="AC75" i="21"/>
  <c r="AC75" i="20"/>
  <c r="AM78" i="21"/>
  <c r="AM78" i="20"/>
  <c r="AI80" i="21"/>
  <c r="AI80" i="20"/>
  <c r="AQ80" i="22" s="1"/>
  <c r="O80" i="28" s="1"/>
  <c r="Q80" i="23" s="1"/>
  <c r="AE82" i="21"/>
  <c r="AE82" i="20"/>
  <c r="C86" i="18"/>
  <c r="C86" i="19" s="1"/>
  <c r="W86" i="18"/>
  <c r="W86" i="19" s="1"/>
  <c r="AK87" i="21"/>
  <c r="AK87" i="20"/>
  <c r="AG89" i="21"/>
  <c r="AG89" i="20"/>
  <c r="AO89" i="22" s="1"/>
  <c r="M89" i="28" s="1"/>
  <c r="O89" i="23" s="1"/>
  <c r="AC91" i="21"/>
  <c r="AC91" i="20"/>
  <c r="Y93" i="18"/>
  <c r="Y93" i="19" s="1"/>
  <c r="E93" i="18"/>
  <c r="E93" i="19" s="1"/>
  <c r="S94" i="20"/>
  <c r="S94" i="22" s="1"/>
  <c r="S94" i="21"/>
  <c r="AI96" i="21"/>
  <c r="AI96" i="20"/>
  <c r="AQ96" i="22" s="1"/>
  <c r="O96" i="28" s="1"/>
  <c r="Q96" i="23" s="1"/>
  <c r="K98" i="21"/>
  <c r="K98" i="20"/>
  <c r="C102" i="18"/>
  <c r="C102" i="19" s="1"/>
  <c r="W102" i="18"/>
  <c r="W102" i="19" s="1"/>
  <c r="AK103" i="21"/>
  <c r="AK103" i="20"/>
  <c r="M105" i="21"/>
  <c r="M105" i="20"/>
  <c r="M105" i="22" s="1"/>
  <c r="AC107" i="21"/>
  <c r="AC107" i="20"/>
  <c r="AK107" i="22" s="1"/>
  <c r="I107" i="28" s="1"/>
  <c r="K107" i="23" s="1"/>
  <c r="E109" i="18"/>
  <c r="E109" i="19" s="1"/>
  <c r="Y109" i="18"/>
  <c r="Y109" i="19" s="1"/>
  <c r="AM110" i="20"/>
  <c r="AU110" i="22" s="1"/>
  <c r="S110" i="28" s="1"/>
  <c r="U110" i="23" s="1"/>
  <c r="AM110" i="21"/>
  <c r="AI112" i="21"/>
  <c r="AI112" i="20"/>
  <c r="AQ112" i="22" s="1"/>
  <c r="O112" i="28" s="1"/>
  <c r="Q112" i="23" s="1"/>
  <c r="K114" i="21"/>
  <c r="K114" i="20"/>
  <c r="K114" i="22" s="1"/>
  <c r="AA116" i="18"/>
  <c r="AA116" i="19" s="1"/>
  <c r="G116" i="18"/>
  <c r="G116" i="19" s="1"/>
  <c r="AK119" i="21"/>
  <c r="AK119" i="20"/>
  <c r="AG121" i="21"/>
  <c r="AG121" i="20"/>
  <c r="AO121" i="22" s="1"/>
  <c r="M121" i="28" s="1"/>
  <c r="O121" i="23" s="1"/>
  <c r="AC123" i="21"/>
  <c r="AC123" i="20"/>
  <c r="AK123" i="22" s="1"/>
  <c r="I123" i="28" s="1"/>
  <c r="K123" i="23" s="1"/>
  <c r="Y125" i="18"/>
  <c r="Y125" i="19" s="1"/>
  <c r="E125" i="18"/>
  <c r="E125" i="19" s="1"/>
  <c r="S126" i="21"/>
  <c r="S126" i="20"/>
  <c r="AI128" i="21"/>
  <c r="AI128" i="20"/>
  <c r="AQ128" i="22" s="1"/>
  <c r="O128" i="28" s="1"/>
  <c r="Q128" i="23" s="1"/>
  <c r="AE130" i="21"/>
  <c r="AE130" i="20"/>
  <c r="AM130" i="22" s="1"/>
  <c r="K130" i="28" s="1"/>
  <c r="M130" i="23" s="1"/>
  <c r="F10" i="18"/>
  <c r="F10" i="19" s="1"/>
  <c r="Z10" i="18"/>
  <c r="Z10" i="19" s="1"/>
  <c r="AL16" i="21"/>
  <c r="AL16" i="20"/>
  <c r="H29" i="21"/>
  <c r="H29" i="20"/>
  <c r="H29" i="22" s="1"/>
  <c r="AJ37" i="21"/>
  <c r="AJ37" i="20"/>
  <c r="AR37" i="22" s="1"/>
  <c r="P37" i="28" s="1"/>
  <c r="R37" i="23" s="1"/>
  <c r="AL44" i="21"/>
  <c r="AL44" i="20"/>
  <c r="H57" i="20"/>
  <c r="H57" i="22" s="1"/>
  <c r="H57" i="21"/>
  <c r="AD64" i="21"/>
  <c r="AD64" i="20"/>
  <c r="AL64" i="22" s="1"/>
  <c r="J64" i="28" s="1"/>
  <c r="L64" i="23" s="1"/>
  <c r="AF71" i="21"/>
  <c r="AF71" i="20"/>
  <c r="AN71" i="22" s="1"/>
  <c r="L71" i="28" s="1"/>
  <c r="N71" i="23" s="1"/>
  <c r="I91" i="5"/>
  <c r="B100" i="18"/>
  <c r="B100" i="19" s="1"/>
  <c r="V100" i="18"/>
  <c r="V100" i="19" s="1"/>
  <c r="AL112" i="21"/>
  <c r="AL112" i="20"/>
  <c r="J120" i="20"/>
  <c r="J120" i="22" s="1"/>
  <c r="J120" i="21"/>
  <c r="R128" i="20"/>
  <c r="R128" i="21"/>
  <c r="R7" i="21"/>
  <c r="R7" i="20"/>
  <c r="R7" i="22" s="1"/>
  <c r="AH9" i="18"/>
  <c r="AH9" i="19" s="1"/>
  <c r="N9" i="18"/>
  <c r="N9" i="19" s="1"/>
  <c r="AD11" i="21"/>
  <c r="AD11" i="20"/>
  <c r="H16" i="18"/>
  <c r="H16" i="19" s="1"/>
  <c r="AB16" i="18"/>
  <c r="AB16" i="19" s="1"/>
  <c r="R19" i="20"/>
  <c r="R19" i="21"/>
  <c r="AH21" i="18"/>
  <c r="AH21" i="19" s="1"/>
  <c r="N21" i="18"/>
  <c r="N21" i="19" s="1"/>
  <c r="AD23" i="21"/>
  <c r="AD23" i="20"/>
  <c r="F25" i="18"/>
  <c r="F25" i="19" s="1"/>
  <c r="Z25" i="18"/>
  <c r="Z25" i="19" s="1"/>
  <c r="B27" i="18"/>
  <c r="B27" i="19" s="1"/>
  <c r="V27" i="18"/>
  <c r="V27" i="19" s="1"/>
  <c r="AJ28" i="21"/>
  <c r="AJ28" i="20"/>
  <c r="AF30" i="21"/>
  <c r="AF30" i="20"/>
  <c r="R31" i="21"/>
  <c r="R31" i="20"/>
  <c r="R31" i="22" s="1"/>
  <c r="N33" i="18"/>
  <c r="N33" i="19" s="1"/>
  <c r="AH33" i="18"/>
  <c r="AH33" i="19" s="1"/>
  <c r="J35" i="20"/>
  <c r="J35" i="21"/>
  <c r="B39" i="18"/>
  <c r="B39" i="19" s="1"/>
  <c r="V39" i="18"/>
  <c r="V39" i="19" s="1"/>
  <c r="AJ40" i="20"/>
  <c r="AJ40" i="21"/>
  <c r="AF42" i="20"/>
  <c r="AF42" i="21"/>
  <c r="AB44" i="20"/>
  <c r="AB44" i="21"/>
  <c r="D46" i="18"/>
  <c r="D46" i="19" s="1"/>
  <c r="X46" i="18"/>
  <c r="X46" i="19" s="1"/>
  <c r="J47" i="21"/>
  <c r="J47" i="20"/>
  <c r="J47" i="22" s="1"/>
  <c r="I50" i="5"/>
  <c r="AJ52" i="21"/>
  <c r="AJ52" i="20"/>
  <c r="L54" i="20"/>
  <c r="L54" i="21"/>
  <c r="AL59" i="21"/>
  <c r="AL59" i="20"/>
  <c r="AT59" i="22" s="1"/>
  <c r="R59" i="28" s="1"/>
  <c r="T59" i="23" s="1"/>
  <c r="N61" i="21"/>
  <c r="N61" i="20"/>
  <c r="I62" i="5"/>
  <c r="P64" i="21"/>
  <c r="P64" i="20"/>
  <c r="AF66" i="21"/>
  <c r="AF66" i="20"/>
  <c r="H68" i="21"/>
  <c r="H68" i="20"/>
  <c r="H68" i="22" s="1"/>
  <c r="J71" i="21"/>
  <c r="J71" i="20"/>
  <c r="J71" i="22" s="1"/>
  <c r="B75" i="18"/>
  <c r="B75" i="19" s="1"/>
  <c r="V75" i="18"/>
  <c r="V75" i="19" s="1"/>
  <c r="AJ76" i="21"/>
  <c r="AJ76" i="20"/>
  <c r="AF78" i="20"/>
  <c r="AF78" i="21"/>
  <c r="R79" i="20"/>
  <c r="R79" i="21"/>
  <c r="N81" i="21"/>
  <c r="N81" i="20"/>
  <c r="J83" i="20"/>
  <c r="J83" i="22" s="1"/>
  <c r="J83" i="21"/>
  <c r="V87" i="18"/>
  <c r="V87" i="19" s="1"/>
  <c r="B87" i="18"/>
  <c r="B87" i="19" s="1"/>
  <c r="AJ88" i="21"/>
  <c r="AJ88" i="20"/>
  <c r="AR88" i="22" s="1"/>
  <c r="P88" i="28" s="1"/>
  <c r="R88" i="23" s="1"/>
  <c r="AF90" i="21"/>
  <c r="AF90" i="20"/>
  <c r="R91" i="21"/>
  <c r="R91" i="20"/>
  <c r="AH93" i="21"/>
  <c r="AH93" i="20"/>
  <c r="AP93" i="22" s="1"/>
  <c r="J95" i="21"/>
  <c r="J95" i="20"/>
  <c r="J95" i="22" s="1"/>
  <c r="I98" i="5"/>
  <c r="P100" i="21"/>
  <c r="P100" i="20"/>
  <c r="P100" i="22" s="1"/>
  <c r="AF102" i="21"/>
  <c r="AF102" i="20"/>
  <c r="AN102" i="22" s="1"/>
  <c r="L102" i="28" s="1"/>
  <c r="N102" i="23" s="1"/>
  <c r="R103" i="20"/>
  <c r="R103" i="22" s="1"/>
  <c r="R103" i="21"/>
  <c r="AH105" i="18"/>
  <c r="AH105" i="19" s="1"/>
  <c r="N105" i="18"/>
  <c r="N105" i="19" s="1"/>
  <c r="J107" i="21"/>
  <c r="J107" i="20"/>
  <c r="J107" i="22" s="1"/>
  <c r="F109" i="18"/>
  <c r="F109" i="19" s="1"/>
  <c r="Z109" i="18"/>
  <c r="Z109" i="19" s="1"/>
  <c r="H112" i="18"/>
  <c r="H112" i="19" s="1"/>
  <c r="AB112" i="18"/>
  <c r="AB112" i="19" s="1"/>
  <c r="X114" i="18"/>
  <c r="X114" i="19" s="1"/>
  <c r="D114" i="18"/>
  <c r="D114" i="19" s="1"/>
  <c r="AL115" i="21"/>
  <c r="AL115" i="20"/>
  <c r="AT115" i="22" s="1"/>
  <c r="R115" i="28" s="1"/>
  <c r="T115" i="23" s="1"/>
  <c r="I118" i="5"/>
  <c r="P120" i="21"/>
  <c r="P120" i="20"/>
  <c r="P120" i="22" s="1"/>
  <c r="L122" i="20"/>
  <c r="L122" i="21"/>
  <c r="AB124" i="18"/>
  <c r="AB124" i="19" s="1"/>
  <c r="H124" i="18"/>
  <c r="H124" i="19" s="1"/>
  <c r="AL127" i="21"/>
  <c r="AL127" i="20"/>
  <c r="N129" i="20"/>
  <c r="N129" i="21"/>
  <c r="I130" i="5"/>
  <c r="N10" i="21"/>
  <c r="N10" i="20"/>
  <c r="Z18" i="18"/>
  <c r="Z18" i="19" s="1"/>
  <c r="F18" i="18"/>
  <c r="F18" i="19" s="1"/>
  <c r="AD32" i="20"/>
  <c r="AD32" i="21"/>
  <c r="H37" i="18"/>
  <c r="H37" i="19" s="1"/>
  <c r="AB37" i="18"/>
  <c r="AB37" i="19" s="1"/>
  <c r="J44" i="21"/>
  <c r="J44" i="20"/>
  <c r="D51" i="18"/>
  <c r="D51" i="19" s="1"/>
  <c r="X51" i="18"/>
  <c r="X51" i="19" s="1"/>
  <c r="AJ65" i="21"/>
  <c r="AJ65" i="20"/>
  <c r="AR65" i="22" s="1"/>
  <c r="P65" i="28" s="1"/>
  <c r="R65" i="23" s="1"/>
  <c r="R72" i="21"/>
  <c r="R72" i="20"/>
  <c r="L107" i="21"/>
  <c r="L107" i="20"/>
  <c r="I115" i="5"/>
  <c r="AF123" i="21"/>
  <c r="AF123" i="20"/>
  <c r="AE4" i="20"/>
  <c r="AE4" i="21"/>
  <c r="M6" i="20"/>
  <c r="M6" i="21"/>
  <c r="I8" i="20"/>
  <c r="I8" i="21"/>
  <c r="S11" i="21"/>
  <c r="S11" i="20"/>
  <c r="AI13" i="21"/>
  <c r="AI13" i="20"/>
  <c r="AQ13" i="22" s="1"/>
  <c r="O13" i="28" s="1"/>
  <c r="Q13" i="23" s="1"/>
  <c r="AE15" i="21"/>
  <c r="AE15" i="20"/>
  <c r="AM15" i="22" s="1"/>
  <c r="K15" i="28" s="1"/>
  <c r="M15" i="23" s="1"/>
  <c r="C19" i="18"/>
  <c r="C19" i="19" s="1"/>
  <c r="W19" i="18"/>
  <c r="W19" i="19" s="1"/>
  <c r="AK20" i="21"/>
  <c r="AK20" i="20"/>
  <c r="M22" i="21"/>
  <c r="M22" i="20"/>
  <c r="M22" i="22" s="1"/>
  <c r="I24" i="21"/>
  <c r="I24" i="20"/>
  <c r="I24" i="22" s="1"/>
  <c r="S27" i="21"/>
  <c r="S27" i="20"/>
  <c r="O29" i="21"/>
  <c r="O29" i="20"/>
  <c r="K31" i="21"/>
  <c r="K31" i="20"/>
  <c r="K31" i="22" s="1"/>
  <c r="W35" i="18"/>
  <c r="W35" i="19" s="1"/>
  <c r="C35" i="18"/>
  <c r="C35" i="19" s="1"/>
  <c r="Q36" i="21"/>
  <c r="Q36" i="20"/>
  <c r="M38" i="21"/>
  <c r="M38" i="20"/>
  <c r="I40" i="21"/>
  <c r="I40" i="20"/>
  <c r="I40" i="22" s="1"/>
  <c r="AM43" i="21"/>
  <c r="AM43" i="20"/>
  <c r="AU43" i="22" s="1"/>
  <c r="S43" i="28" s="1"/>
  <c r="U43" i="23" s="1"/>
  <c r="AI45" i="21"/>
  <c r="AI45" i="20"/>
  <c r="K47" i="20"/>
  <c r="K47" i="22" s="1"/>
  <c r="K47" i="21"/>
  <c r="C51" i="18"/>
  <c r="C51" i="19" s="1"/>
  <c r="W51" i="18"/>
  <c r="W51" i="19" s="1"/>
  <c r="AK52" i="21"/>
  <c r="AK52" i="20"/>
  <c r="AS52" i="22" s="1"/>
  <c r="Q52" i="28" s="1"/>
  <c r="S52" i="23" s="1"/>
  <c r="AG54" i="20"/>
  <c r="AO54" i="22" s="1"/>
  <c r="M54" i="28" s="1"/>
  <c r="O54" i="23" s="1"/>
  <c r="AG54" i="21"/>
  <c r="AC56" i="21"/>
  <c r="AC56" i="20"/>
  <c r="AM59" i="21"/>
  <c r="AM59" i="20"/>
  <c r="AU59" i="22" s="1"/>
  <c r="S59" i="28" s="1"/>
  <c r="U59" i="23" s="1"/>
  <c r="O61" i="21"/>
  <c r="O61" i="20"/>
  <c r="O61" i="22" s="1"/>
  <c r="K63" i="20"/>
  <c r="K63" i="22" s="1"/>
  <c r="K63" i="21"/>
  <c r="AA65" i="18"/>
  <c r="AA65" i="19" s="1"/>
  <c r="G65" i="18"/>
  <c r="G65" i="19" s="1"/>
  <c r="C67" i="18"/>
  <c r="C67" i="19" s="1"/>
  <c r="W67" i="18"/>
  <c r="W67" i="19" s="1"/>
  <c r="Q68" i="21"/>
  <c r="Q68" i="20"/>
  <c r="Q68" i="22" s="1"/>
  <c r="M70" i="21"/>
  <c r="M70" i="20"/>
  <c r="I72" i="20"/>
  <c r="I72" i="22" s="1"/>
  <c r="I72" i="21"/>
  <c r="S75" i="21"/>
  <c r="S75" i="20"/>
  <c r="S75" i="22" s="1"/>
  <c r="AI77" i="21"/>
  <c r="AI77" i="20"/>
  <c r="AQ77" i="22" s="1"/>
  <c r="O77" i="28" s="1"/>
  <c r="Q77" i="23" s="1"/>
  <c r="K79" i="21"/>
  <c r="K79" i="20"/>
  <c r="G81" i="18"/>
  <c r="G81" i="19" s="1"/>
  <c r="AA81" i="18"/>
  <c r="AA81" i="19" s="1"/>
  <c r="C83" i="18"/>
  <c r="C83" i="19" s="1"/>
  <c r="W83" i="18"/>
  <c r="W83" i="19" s="1"/>
  <c r="Q84" i="21"/>
  <c r="Q84" i="20"/>
  <c r="Q84" i="22" s="1"/>
  <c r="M86" i="21"/>
  <c r="M86" i="20"/>
  <c r="I88" i="21"/>
  <c r="I88" i="20"/>
  <c r="S91" i="20"/>
  <c r="S91" i="21"/>
  <c r="O93" i="21"/>
  <c r="O93" i="20"/>
  <c r="O93" i="22" s="1"/>
  <c r="K95" i="21"/>
  <c r="K95" i="20"/>
  <c r="AA97" i="18"/>
  <c r="AA97" i="19" s="1"/>
  <c r="G97" i="18"/>
  <c r="G97" i="19" s="1"/>
  <c r="C99" i="18"/>
  <c r="C99" i="19" s="1"/>
  <c r="W99" i="18"/>
  <c r="W99" i="19" s="1"/>
  <c r="Q100" i="21"/>
  <c r="Q100" i="20"/>
  <c r="Q100" i="22" s="1"/>
  <c r="M102" i="21"/>
  <c r="M102" i="20"/>
  <c r="AC104" i="21"/>
  <c r="AC104" i="20"/>
  <c r="E106" i="18"/>
  <c r="E106" i="19" s="1"/>
  <c r="Y106" i="18"/>
  <c r="Y106" i="19" s="1"/>
  <c r="S107" i="21"/>
  <c r="S107" i="20"/>
  <c r="S107" i="22" s="1"/>
  <c r="AI109" i="21"/>
  <c r="AI109" i="20"/>
  <c r="K111" i="20"/>
  <c r="K111" i="22" s="1"/>
  <c r="K111" i="21"/>
  <c r="C115" i="18"/>
  <c r="C115" i="19" s="1"/>
  <c r="W115" i="18"/>
  <c r="W115" i="19" s="1"/>
  <c r="AK116" i="21"/>
  <c r="AK116" i="20"/>
  <c r="AS116" i="22" s="1"/>
  <c r="Q116" i="28" s="1"/>
  <c r="S116" i="23" s="1"/>
  <c r="M118" i="21"/>
  <c r="M118" i="20"/>
  <c r="I120" i="21"/>
  <c r="I120" i="20"/>
  <c r="AM123" i="20"/>
  <c r="AM123" i="21"/>
  <c r="AI125" i="20"/>
  <c r="AI125" i="21"/>
  <c r="AE127" i="21"/>
  <c r="AE127" i="20"/>
  <c r="G129" i="18"/>
  <c r="G129" i="19" s="1"/>
  <c r="AA129" i="18"/>
  <c r="AA129" i="19" s="1"/>
  <c r="D11" i="18"/>
  <c r="D11" i="19" s="1"/>
  <c r="X11" i="18"/>
  <c r="X11" i="19" s="1"/>
  <c r="P17" i="21"/>
  <c r="P17" i="20"/>
  <c r="P17" i="22" s="1"/>
  <c r="AL24" i="21"/>
  <c r="AL24" i="20"/>
  <c r="D31" i="18"/>
  <c r="D31" i="19" s="1"/>
  <c r="X31" i="18"/>
  <c r="X31" i="19" s="1"/>
  <c r="AF43" i="21"/>
  <c r="AF43" i="20"/>
  <c r="AN43" i="22" s="1"/>
  <c r="L43" i="28" s="1"/>
  <c r="N43" i="23" s="1"/>
  <c r="L51" i="21"/>
  <c r="L51" i="20"/>
  <c r="L51" i="22" s="1"/>
  <c r="R64" i="20"/>
  <c r="R64" i="21"/>
  <c r="AJ77" i="20"/>
  <c r="AR77" i="22" s="1"/>
  <c r="P77" i="28" s="1"/>
  <c r="R77" i="23" s="1"/>
  <c r="AJ77" i="21"/>
  <c r="I83" i="5"/>
  <c r="AF91" i="20"/>
  <c r="AN91" i="22" s="1"/>
  <c r="L91" i="28" s="1"/>
  <c r="N91" i="23" s="1"/>
  <c r="AF91" i="21"/>
  <c r="F98" i="18"/>
  <c r="F98" i="19" s="1"/>
  <c r="Z98" i="18"/>
  <c r="Z98" i="19" s="1"/>
  <c r="AL104" i="21"/>
  <c r="AL104" i="20"/>
  <c r="AT104" i="22" s="1"/>
  <c r="R104" i="28" s="1"/>
  <c r="T104" i="23" s="1"/>
  <c r="J112" i="21"/>
  <c r="J112" i="20"/>
  <c r="J112" i="22" s="1"/>
  <c r="D119" i="18"/>
  <c r="D119" i="19" s="1"/>
  <c r="X119" i="18"/>
  <c r="X119" i="19" s="1"/>
  <c r="G4" i="18"/>
  <c r="G4" i="19" s="1"/>
  <c r="AA4" i="18"/>
  <c r="AA4" i="19" s="1"/>
  <c r="I13" i="20"/>
  <c r="I13" i="21"/>
  <c r="G22" i="18"/>
  <c r="G22" i="19" s="1"/>
  <c r="AA22" i="18"/>
  <c r="AA22" i="19" s="1"/>
  <c r="S32" i="20"/>
  <c r="S32" i="22" s="1"/>
  <c r="S32" i="21"/>
  <c r="M43" i="21"/>
  <c r="M43" i="20"/>
  <c r="K52" i="20"/>
  <c r="K52" i="21"/>
  <c r="AC61" i="20"/>
  <c r="AC61" i="21"/>
  <c r="Q73" i="20"/>
  <c r="Q73" i="22" s="1"/>
  <c r="Q73" i="21"/>
  <c r="O98" i="20"/>
  <c r="O98" i="22" s="1"/>
  <c r="O98" i="21"/>
  <c r="I109" i="21"/>
  <c r="I109" i="20"/>
  <c r="I109" i="22" s="1"/>
  <c r="Q121" i="21"/>
  <c r="Q121" i="20"/>
  <c r="Q121" i="22" s="1"/>
  <c r="L4" i="20"/>
  <c r="L4" i="22" s="1"/>
  <c r="L4" i="21"/>
  <c r="AJ129" i="21"/>
  <c r="AJ129" i="20"/>
  <c r="F15" i="18"/>
  <c r="F15" i="19" s="1"/>
  <c r="Z15" i="18"/>
  <c r="Z15" i="19" s="1"/>
  <c r="AB30" i="18"/>
  <c r="AB30" i="19" s="1"/>
  <c r="H30" i="18"/>
  <c r="H30" i="19" s="1"/>
  <c r="V37" i="18"/>
  <c r="V37" i="19" s="1"/>
  <c r="B37" i="18"/>
  <c r="B37" i="19" s="1"/>
  <c r="D44" i="18"/>
  <c r="D44" i="19" s="1"/>
  <c r="X44" i="18"/>
  <c r="X44" i="19" s="1"/>
  <c r="L52" i="21"/>
  <c r="L52" i="20"/>
  <c r="L52" i="22" s="1"/>
  <c r="F59" i="18"/>
  <c r="F59" i="19" s="1"/>
  <c r="Z59" i="18"/>
  <c r="Z59" i="19" s="1"/>
  <c r="J73" i="21"/>
  <c r="J73" i="20"/>
  <c r="X108" i="18"/>
  <c r="X108" i="19" s="1"/>
  <c r="D108" i="18"/>
  <c r="D108" i="19" s="1"/>
  <c r="AJ126" i="21"/>
  <c r="AJ126" i="20"/>
  <c r="AR126" i="22" s="1"/>
  <c r="P126" i="28" s="1"/>
  <c r="R126" i="23" s="1"/>
  <c r="E120" i="18"/>
  <c r="E120" i="19" s="1"/>
  <c r="Y120" i="18"/>
  <c r="Y120" i="19" s="1"/>
  <c r="K25" i="20"/>
  <c r="K25" i="22" s="1"/>
  <c r="K25" i="21"/>
  <c r="Q62" i="21"/>
  <c r="Q62" i="20"/>
  <c r="AD118" i="21"/>
  <c r="AD118" i="20"/>
  <c r="AL118" i="22" s="1"/>
  <c r="J118" i="28" s="1"/>
  <c r="L118" i="23" s="1"/>
  <c r="AG7" i="21"/>
  <c r="AG7" i="20"/>
  <c r="AO7" i="22" s="1"/>
  <c r="M7" i="28" s="1"/>
  <c r="O7" i="23" s="1"/>
  <c r="AM12" i="21"/>
  <c r="AM12" i="20"/>
  <c r="Q21" i="21"/>
  <c r="Q21" i="20"/>
  <c r="AC25" i="21"/>
  <c r="AC25" i="20"/>
  <c r="AK25" i="22" s="1"/>
  <c r="I25" i="28" s="1"/>
  <c r="K25" i="23" s="1"/>
  <c r="AM28" i="21"/>
  <c r="AM28" i="20"/>
  <c r="AU28" i="22" s="1"/>
  <c r="S28" i="28" s="1"/>
  <c r="U28" i="23" s="1"/>
  <c r="K32" i="21"/>
  <c r="K32" i="20"/>
  <c r="AG39" i="21"/>
  <c r="AG39" i="20"/>
  <c r="W52" i="18"/>
  <c r="W52" i="19" s="1"/>
  <c r="C52" i="18"/>
  <c r="C52" i="19" s="1"/>
  <c r="AG55" i="21"/>
  <c r="AG55" i="20"/>
  <c r="AO55" i="22" s="1"/>
  <c r="M55" i="28" s="1"/>
  <c r="O55" i="23" s="1"/>
  <c r="AI62" i="21"/>
  <c r="AI62" i="20"/>
  <c r="AG71" i="20"/>
  <c r="AO71" i="22" s="1"/>
  <c r="M71" i="28" s="1"/>
  <c r="O71" i="23" s="1"/>
  <c r="AG71" i="21"/>
  <c r="AM76" i="21"/>
  <c r="AM76" i="20"/>
  <c r="AU76" i="22" s="1"/>
  <c r="S76" i="28" s="1"/>
  <c r="U76" i="23" s="1"/>
  <c r="AE80" i="21"/>
  <c r="AE80" i="20"/>
  <c r="AM80" i="22" s="1"/>
  <c r="K80" i="28" s="1"/>
  <c r="M80" i="23" s="1"/>
  <c r="G82" i="18"/>
  <c r="G82" i="19" s="1"/>
  <c r="AA82" i="18"/>
  <c r="AA82" i="19" s="1"/>
  <c r="AC89" i="21"/>
  <c r="AC89" i="20"/>
  <c r="AI94" i="21"/>
  <c r="AI94" i="20"/>
  <c r="AQ94" i="22" s="1"/>
  <c r="O94" i="28" s="1"/>
  <c r="Q94" i="23" s="1"/>
  <c r="M103" i="21"/>
  <c r="M103" i="20"/>
  <c r="M103" i="22" s="1"/>
  <c r="S108" i="21"/>
  <c r="S108" i="20"/>
  <c r="AE112" i="20"/>
  <c r="AM112" i="22" s="1"/>
  <c r="K112" i="28" s="1"/>
  <c r="M112" i="23" s="1"/>
  <c r="AE112" i="21"/>
  <c r="G114" i="18"/>
  <c r="G114" i="19" s="1"/>
  <c r="AA114" i="18"/>
  <c r="AA114" i="19" s="1"/>
  <c r="AG119" i="20"/>
  <c r="AG119" i="21"/>
  <c r="AM124" i="20"/>
  <c r="AU124" i="22" s="1"/>
  <c r="S124" i="28" s="1"/>
  <c r="U124" i="23" s="1"/>
  <c r="AM124" i="21"/>
  <c r="G130" i="18"/>
  <c r="G130" i="19" s="1"/>
  <c r="AA130" i="18"/>
  <c r="AA130" i="19" s="1"/>
  <c r="S113" i="20"/>
  <c r="S113" i="21"/>
  <c r="O127" i="21"/>
  <c r="O127" i="20"/>
  <c r="O127" i="22" s="1"/>
  <c r="P10" i="21"/>
  <c r="P10" i="20"/>
  <c r="AB14" i="20"/>
  <c r="AJ14" i="22" s="1"/>
  <c r="AB14" i="21"/>
  <c r="AL17" i="21"/>
  <c r="AL17" i="20"/>
  <c r="AT17" i="22" s="1"/>
  <c r="R17" i="28" s="1"/>
  <c r="T17" i="23" s="1"/>
  <c r="AJ22" i="21"/>
  <c r="AJ22" i="20"/>
  <c r="AR22" i="22" s="1"/>
  <c r="P22" i="28" s="1"/>
  <c r="R22" i="23" s="1"/>
  <c r="H26" i="18"/>
  <c r="H26" i="19" s="1"/>
  <c r="AB26" i="18"/>
  <c r="AB26" i="19" s="1"/>
  <c r="I32" i="5"/>
  <c r="L36" i="21"/>
  <c r="L36" i="20"/>
  <c r="D40" i="18"/>
  <c r="D40" i="19" s="1"/>
  <c r="X40" i="18"/>
  <c r="X40" i="19" s="1"/>
  <c r="Z43" i="18"/>
  <c r="Z43" i="19" s="1"/>
  <c r="F43" i="18"/>
  <c r="F43" i="19" s="1"/>
  <c r="L48" i="21"/>
  <c r="L48" i="20"/>
  <c r="L48" i="22" s="1"/>
  <c r="D52" i="18"/>
  <c r="D52" i="19" s="1"/>
  <c r="X52" i="18"/>
  <c r="X52" i="19" s="1"/>
  <c r="J53" i="21"/>
  <c r="J53" i="20"/>
  <c r="V57" i="18"/>
  <c r="V57" i="19" s="1"/>
  <c r="B57" i="18"/>
  <c r="B57" i="19" s="1"/>
  <c r="D64" i="18"/>
  <c r="D64" i="19" s="1"/>
  <c r="X64" i="18"/>
  <c r="X64" i="19" s="1"/>
  <c r="J69" i="21"/>
  <c r="J69" i="20"/>
  <c r="AJ74" i="21"/>
  <c r="AJ74" i="20"/>
  <c r="R77" i="21"/>
  <c r="R77" i="20"/>
  <c r="R77" i="22" s="1"/>
  <c r="N79" i="18"/>
  <c r="N79" i="19" s="1"/>
  <c r="AH79" i="18"/>
  <c r="AH79" i="19" s="1"/>
  <c r="B85" i="18"/>
  <c r="B85" i="19" s="1"/>
  <c r="V85" i="18"/>
  <c r="V85" i="19" s="1"/>
  <c r="H102" i="21"/>
  <c r="H102" i="20"/>
  <c r="X104" i="18"/>
  <c r="X104" i="19" s="1"/>
  <c r="D104" i="18"/>
  <c r="D104" i="19" s="1"/>
  <c r="F111" i="18"/>
  <c r="F111" i="19" s="1"/>
  <c r="Z111" i="18"/>
  <c r="Z111" i="19" s="1"/>
  <c r="H114" i="18"/>
  <c r="H114" i="19" s="1"/>
  <c r="AB114" i="18"/>
  <c r="AB114" i="19" s="1"/>
  <c r="D116" i="18"/>
  <c r="D116" i="19" s="1"/>
  <c r="X116" i="18"/>
  <c r="X116" i="19" s="1"/>
  <c r="V121" i="18"/>
  <c r="V121" i="19" s="1"/>
  <c r="B121" i="18"/>
  <c r="B121" i="19" s="1"/>
  <c r="L124" i="20"/>
  <c r="L124" i="21"/>
  <c r="R129" i="21"/>
  <c r="R129" i="20"/>
  <c r="AC114" i="20"/>
  <c r="AK114" i="22" s="1"/>
  <c r="I114" i="28" s="1"/>
  <c r="K114" i="23" s="1"/>
  <c r="AC114" i="21"/>
  <c r="M12" i="21"/>
  <c r="M12" i="20"/>
  <c r="M12" i="22" s="1"/>
  <c r="I14" i="21"/>
  <c r="I14" i="20"/>
  <c r="I14" i="22" s="1"/>
  <c r="AE21" i="20"/>
  <c r="AM21" i="22" s="1"/>
  <c r="K21" i="28" s="1"/>
  <c r="M21" i="23" s="1"/>
  <c r="AE21" i="21"/>
  <c r="C25" i="18"/>
  <c r="C25" i="19" s="1"/>
  <c r="W25" i="18"/>
  <c r="W25" i="19" s="1"/>
  <c r="AC30" i="21"/>
  <c r="AC30" i="20"/>
  <c r="AK30" i="22" s="1"/>
  <c r="I30" i="28" s="1"/>
  <c r="K30" i="23" s="1"/>
  <c r="AM33" i="21"/>
  <c r="AM33" i="20"/>
  <c r="AU33" i="22" s="1"/>
  <c r="S33" i="28" s="1"/>
  <c r="U33" i="23" s="1"/>
  <c r="AE37" i="21"/>
  <c r="AE37" i="20"/>
  <c r="AA39" i="18"/>
  <c r="AA39" i="19" s="1"/>
  <c r="G39" i="18"/>
  <c r="G39" i="19" s="1"/>
  <c r="AG44" i="21"/>
  <c r="AG44" i="20"/>
  <c r="AO44" i="22" s="1"/>
  <c r="M44" i="28" s="1"/>
  <c r="O44" i="23" s="1"/>
  <c r="E48" i="18"/>
  <c r="E48" i="19" s="1"/>
  <c r="Y48" i="18"/>
  <c r="Y48" i="19" s="1"/>
  <c r="AE53" i="21"/>
  <c r="AE53" i="20"/>
  <c r="C57" i="18"/>
  <c r="C57" i="19" s="1"/>
  <c r="W57" i="18"/>
  <c r="W57" i="19" s="1"/>
  <c r="M60" i="21"/>
  <c r="M60" i="20"/>
  <c r="M60" i="22" s="1"/>
  <c r="AM65" i="21"/>
  <c r="AM65" i="20"/>
  <c r="AU65" i="22" s="1"/>
  <c r="S65" i="28" s="1"/>
  <c r="U65" i="23" s="1"/>
  <c r="AE69" i="21"/>
  <c r="AE69" i="20"/>
  <c r="W73" i="18"/>
  <c r="W73" i="19" s="1"/>
  <c r="C73" i="18"/>
  <c r="C73" i="19" s="1"/>
  <c r="I78" i="21"/>
  <c r="I78" i="20"/>
  <c r="I78" i="22" s="1"/>
  <c r="S81" i="20"/>
  <c r="S81" i="21"/>
  <c r="AE85" i="21"/>
  <c r="AE85" i="20"/>
  <c r="AK90" i="20"/>
  <c r="AS90" i="22" s="1"/>
  <c r="Q90" i="28" s="1"/>
  <c r="S90" i="23" s="1"/>
  <c r="AK90" i="21"/>
  <c r="I94" i="21"/>
  <c r="I94" i="20"/>
  <c r="I94" i="22" s="1"/>
  <c r="O99" i="20"/>
  <c r="O99" i="21"/>
  <c r="K101" i="20"/>
  <c r="K101" i="22" s="1"/>
  <c r="K101" i="21"/>
  <c r="AI107" i="20"/>
  <c r="AQ107" i="22" s="1"/>
  <c r="O107" i="28" s="1"/>
  <c r="Q107" i="23" s="1"/>
  <c r="AI107" i="21"/>
  <c r="AG116" i="20"/>
  <c r="AG116" i="21"/>
  <c r="W125" i="18"/>
  <c r="W125" i="19" s="1"/>
  <c r="C125" i="18"/>
  <c r="C125" i="19" s="1"/>
  <c r="F106" i="18"/>
  <c r="F106" i="19" s="1"/>
  <c r="Z106" i="18"/>
  <c r="Z106" i="19" s="1"/>
  <c r="AF9" i="20"/>
  <c r="AN9" i="22" s="1"/>
  <c r="L9" i="28" s="1"/>
  <c r="N9" i="23" s="1"/>
  <c r="AF9" i="21"/>
  <c r="J14" i="21"/>
  <c r="J14" i="20"/>
  <c r="J14" i="22" s="1"/>
  <c r="P19" i="20"/>
  <c r="P19" i="21"/>
  <c r="R22" i="21"/>
  <c r="R22" i="20"/>
  <c r="F28" i="18"/>
  <c r="F28" i="19" s="1"/>
  <c r="Z28" i="18"/>
  <c r="Z28" i="19" s="1"/>
  <c r="AB55" i="21"/>
  <c r="AB55" i="20"/>
  <c r="AJ55" i="22" s="1"/>
  <c r="G6" i="18"/>
  <c r="G6" i="19" s="1"/>
  <c r="AA6" i="18"/>
  <c r="AA6" i="19" s="1"/>
  <c r="W8" i="18"/>
  <c r="W8" i="19" s="1"/>
  <c r="C8" i="18"/>
  <c r="C8" i="19" s="1"/>
  <c r="AK9" i="21"/>
  <c r="AK9" i="20"/>
  <c r="AG11" i="21"/>
  <c r="AG11" i="20"/>
  <c r="AO11" i="22" s="1"/>
  <c r="M11" i="28" s="1"/>
  <c r="O11" i="23" s="1"/>
  <c r="AC13" i="21"/>
  <c r="AC13" i="20"/>
  <c r="AK13" i="22" s="1"/>
  <c r="I13" i="28" s="1"/>
  <c r="K13" i="23" s="1"/>
  <c r="AM16" i="21"/>
  <c r="AM16" i="20"/>
  <c r="AI18" i="21"/>
  <c r="AI18" i="20"/>
  <c r="K20" i="21"/>
  <c r="K20" i="20"/>
  <c r="K20" i="22" s="1"/>
  <c r="C24" i="18"/>
  <c r="C24" i="19" s="1"/>
  <c r="W24" i="18"/>
  <c r="W24" i="19" s="1"/>
  <c r="Q25" i="21"/>
  <c r="Q25" i="20"/>
  <c r="AG27" i="20"/>
  <c r="AO27" i="22" s="1"/>
  <c r="M27" i="28" s="1"/>
  <c r="O27" i="23" s="1"/>
  <c r="AG27" i="21"/>
  <c r="AC29" i="20"/>
  <c r="AC29" i="21"/>
  <c r="E31" i="18"/>
  <c r="E31" i="19" s="1"/>
  <c r="Y31" i="18"/>
  <c r="Y31" i="19" s="1"/>
  <c r="AM32" i="21"/>
  <c r="AM32" i="20"/>
  <c r="AI34" i="20"/>
  <c r="AQ34" i="22" s="1"/>
  <c r="O34" i="28" s="1"/>
  <c r="Q34" i="23" s="1"/>
  <c r="AI34" i="21"/>
  <c r="K36" i="20"/>
  <c r="K36" i="21"/>
  <c r="AA38" i="18"/>
  <c r="AA38" i="19" s="1"/>
  <c r="G38" i="18"/>
  <c r="G38" i="19" s="1"/>
  <c r="C40" i="18"/>
  <c r="C40" i="19" s="1"/>
  <c r="W40" i="18"/>
  <c r="W40" i="19" s="1"/>
  <c r="AK41" i="21"/>
  <c r="AK41" i="20"/>
  <c r="AG43" i="20"/>
  <c r="AG43" i="21"/>
  <c r="AC45" i="21"/>
  <c r="AC45" i="20"/>
  <c r="AK45" i="22" s="1"/>
  <c r="I45" i="28" s="1"/>
  <c r="K45" i="23" s="1"/>
  <c r="E47" i="18"/>
  <c r="E47" i="19" s="1"/>
  <c r="Y47" i="18"/>
  <c r="Y47" i="19" s="1"/>
  <c r="AM48" i="20"/>
  <c r="AU48" i="22" s="1"/>
  <c r="S48" i="28" s="1"/>
  <c r="U48" i="23" s="1"/>
  <c r="AM48" i="21"/>
  <c r="AI50" i="21"/>
  <c r="AI50" i="20"/>
  <c r="AQ50" i="22" s="1"/>
  <c r="O50" i="28" s="1"/>
  <c r="Q50" i="23" s="1"/>
  <c r="AE52" i="21"/>
  <c r="AE52" i="20"/>
  <c r="AM52" i="22" s="1"/>
  <c r="K52" i="28" s="1"/>
  <c r="M52" i="23" s="1"/>
  <c r="AA54" i="18"/>
  <c r="AA54" i="19" s="1"/>
  <c r="G54" i="18"/>
  <c r="G54" i="19" s="1"/>
  <c r="AK57" i="21"/>
  <c r="AK57" i="20"/>
  <c r="M59" i="21"/>
  <c r="M59" i="20"/>
  <c r="M59" i="22" s="1"/>
  <c r="I61" i="20"/>
  <c r="I61" i="21"/>
  <c r="E63" i="18"/>
  <c r="E63" i="19" s="1"/>
  <c r="Y63" i="18"/>
  <c r="Y63" i="19" s="1"/>
  <c r="AM64" i="21"/>
  <c r="AM64" i="20"/>
  <c r="AI66" i="21"/>
  <c r="AI66" i="20"/>
  <c r="AQ66" i="22" s="1"/>
  <c r="O66" i="28" s="1"/>
  <c r="Q66" i="23" s="1"/>
  <c r="K68" i="21"/>
  <c r="K68" i="20"/>
  <c r="K68" i="22" s="1"/>
  <c r="G70" i="18"/>
  <c r="G70" i="19" s="1"/>
  <c r="AA70" i="18"/>
  <c r="AA70" i="19" s="1"/>
  <c r="AK73" i="21"/>
  <c r="AK73" i="20"/>
  <c r="AG75" i="20"/>
  <c r="AG75" i="21"/>
  <c r="AC77" i="21"/>
  <c r="AC77" i="20"/>
  <c r="AK77" i="22" s="1"/>
  <c r="I77" i="28" s="1"/>
  <c r="K77" i="23" s="1"/>
  <c r="E79" i="18"/>
  <c r="E79" i="19" s="1"/>
  <c r="Y79" i="18"/>
  <c r="Y79" i="19" s="1"/>
  <c r="AM80" i="20"/>
  <c r="AU80" i="22" s="1"/>
  <c r="S80" i="28" s="1"/>
  <c r="U80" i="23" s="1"/>
  <c r="AM80" i="21"/>
  <c r="O82" i="20"/>
  <c r="O82" i="21"/>
  <c r="AE84" i="21"/>
  <c r="AE84" i="20"/>
  <c r="AM84" i="22" s="1"/>
  <c r="K84" i="28" s="1"/>
  <c r="M84" i="23" s="1"/>
  <c r="G86" i="18"/>
  <c r="G86" i="19" s="1"/>
  <c r="AA86" i="18"/>
  <c r="AA86" i="19" s="1"/>
  <c r="AK89" i="21"/>
  <c r="AK89" i="20"/>
  <c r="AG91" i="21"/>
  <c r="AG91" i="20"/>
  <c r="AO91" i="22" s="1"/>
  <c r="M91" i="28" s="1"/>
  <c r="O91" i="23" s="1"/>
  <c r="AC93" i="21"/>
  <c r="AC93" i="20"/>
  <c r="AK93" i="22" s="1"/>
  <c r="I93" i="28" s="1"/>
  <c r="K93" i="23" s="1"/>
  <c r="AM96" i="20"/>
  <c r="AM96" i="21"/>
  <c r="AI98" i="21"/>
  <c r="AI98" i="20"/>
  <c r="AE100" i="21"/>
  <c r="AE100" i="20"/>
  <c r="AM100" i="22" s="1"/>
  <c r="K100" i="28" s="1"/>
  <c r="M100" i="23" s="1"/>
  <c r="C104" i="18"/>
  <c r="C104" i="19" s="1"/>
  <c r="W104" i="18"/>
  <c r="W104" i="19" s="1"/>
  <c r="AK105" i="21"/>
  <c r="AK105" i="20"/>
  <c r="AG107" i="21"/>
  <c r="AG107" i="20"/>
  <c r="AC109" i="21"/>
  <c r="AC109" i="20"/>
  <c r="AK109" i="22" s="1"/>
  <c r="I109" i="28" s="1"/>
  <c r="K109" i="23" s="1"/>
  <c r="E111" i="18"/>
  <c r="E111" i="19" s="1"/>
  <c r="Y111" i="18"/>
  <c r="Y111" i="19" s="1"/>
  <c r="AM112" i="20"/>
  <c r="AM112" i="21"/>
  <c r="O114" i="21"/>
  <c r="O114" i="20"/>
  <c r="AE116" i="21"/>
  <c r="AE116" i="20"/>
  <c r="AM116" i="22" s="1"/>
  <c r="K116" i="28" s="1"/>
  <c r="M116" i="23" s="1"/>
  <c r="G118" i="18"/>
  <c r="G118" i="19" s="1"/>
  <c r="AA118" i="18"/>
  <c r="AA118" i="19" s="1"/>
  <c r="W120" i="18"/>
  <c r="W120" i="19" s="1"/>
  <c r="C120" i="18"/>
  <c r="C120" i="19" s="1"/>
  <c r="AK121" i="21"/>
  <c r="AK121" i="20"/>
  <c r="AG123" i="21"/>
  <c r="AG123" i="20"/>
  <c r="AO123" i="22" s="1"/>
  <c r="M123" i="28" s="1"/>
  <c r="O123" i="23" s="1"/>
  <c r="AC125" i="21"/>
  <c r="AC125" i="20"/>
  <c r="AK125" i="22" s="1"/>
  <c r="I125" i="28" s="1"/>
  <c r="K125" i="23" s="1"/>
  <c r="Y127" i="18"/>
  <c r="Y127" i="19" s="1"/>
  <c r="E127" i="18"/>
  <c r="E127" i="19" s="1"/>
  <c r="AM128" i="21"/>
  <c r="AM128" i="20"/>
  <c r="AI130" i="21"/>
  <c r="AI130" i="20"/>
  <c r="AQ130" i="22" s="1"/>
  <c r="O130" i="28" s="1"/>
  <c r="Q130" i="23" s="1"/>
  <c r="AF4" i="21"/>
  <c r="AF4" i="20"/>
  <c r="AN4" i="22" s="1"/>
  <c r="L4" i="28" s="1"/>
  <c r="N4" i="23" s="1"/>
  <c r="AC110" i="21"/>
  <c r="AC110" i="20"/>
  <c r="O119" i="21"/>
  <c r="O119" i="20"/>
  <c r="AD84" i="21"/>
  <c r="AD84" i="20"/>
  <c r="AL84" i="22" s="1"/>
  <c r="J84" i="28" s="1"/>
  <c r="L84" i="23" s="1"/>
  <c r="R5" i="21"/>
  <c r="R5" i="20"/>
  <c r="R5" i="22" s="1"/>
  <c r="N7" i="20"/>
  <c r="N7" i="21"/>
  <c r="J9" i="21"/>
  <c r="J9" i="20"/>
  <c r="B13" i="18"/>
  <c r="B13" i="19" s="1"/>
  <c r="V13" i="18"/>
  <c r="V13" i="19" s="1"/>
  <c r="P14" i="20"/>
  <c r="P14" i="21"/>
  <c r="L16" i="21"/>
  <c r="L16" i="20"/>
  <c r="D20" i="18"/>
  <c r="D20" i="19" s="1"/>
  <c r="X20" i="18"/>
  <c r="X20" i="19" s="1"/>
  <c r="J21" i="21"/>
  <c r="J21" i="20"/>
  <c r="J21" i="22" s="1"/>
  <c r="AJ26" i="21"/>
  <c r="AJ26" i="20"/>
  <c r="AR26" i="22" s="1"/>
  <c r="P26" i="28" s="1"/>
  <c r="R26" i="23" s="1"/>
  <c r="L28" i="21"/>
  <c r="L28" i="20"/>
  <c r="J33" i="20"/>
  <c r="J33" i="22" s="1"/>
  <c r="J33" i="21"/>
  <c r="I36" i="5"/>
  <c r="P38" i="20"/>
  <c r="P38" i="22" s="1"/>
  <c r="P38" i="21"/>
  <c r="AF40" i="21"/>
  <c r="AF40" i="20"/>
  <c r="R41" i="21"/>
  <c r="R41" i="20"/>
  <c r="R41" i="22" s="1"/>
  <c r="N43" i="18"/>
  <c r="N43" i="19" s="1"/>
  <c r="AH43" i="18"/>
  <c r="AH43" i="19" s="1"/>
  <c r="J45" i="21"/>
  <c r="J45" i="20"/>
  <c r="F47" i="18"/>
  <c r="F47" i="19" s="1"/>
  <c r="Z47" i="18"/>
  <c r="Z47" i="19" s="1"/>
  <c r="B49" i="18"/>
  <c r="B49" i="19" s="1"/>
  <c r="V49" i="18"/>
  <c r="V49" i="19" s="1"/>
  <c r="AJ50" i="20"/>
  <c r="AJ50" i="21"/>
  <c r="AF52" i="21"/>
  <c r="AF52" i="20"/>
  <c r="AL53" i="21"/>
  <c r="AL53" i="20"/>
  <c r="AH55" i="18"/>
  <c r="AH55" i="19" s="1"/>
  <c r="N55" i="18"/>
  <c r="N55" i="19" s="1"/>
  <c r="AD57" i="21"/>
  <c r="AD57" i="20"/>
  <c r="AL57" i="22" s="1"/>
  <c r="J57" i="28" s="1"/>
  <c r="L57" i="23" s="1"/>
  <c r="I60" i="5"/>
  <c r="AJ62" i="21"/>
  <c r="AJ62" i="20"/>
  <c r="AR62" i="22" s="1"/>
  <c r="P62" i="28" s="1"/>
  <c r="R62" i="23" s="1"/>
  <c r="L64" i="21"/>
  <c r="L64" i="20"/>
  <c r="D68" i="18"/>
  <c r="D68" i="19" s="1"/>
  <c r="X68" i="18"/>
  <c r="X68" i="19" s="1"/>
  <c r="AL69" i="21"/>
  <c r="AL69" i="20"/>
  <c r="AT69" i="22" s="1"/>
  <c r="R69" i="28" s="1"/>
  <c r="T69" i="23" s="1"/>
  <c r="AD73" i="21"/>
  <c r="AD73" i="20"/>
  <c r="AL73" i="22" s="1"/>
  <c r="J73" i="28" s="1"/>
  <c r="L73" i="23" s="1"/>
  <c r="H78" i="18"/>
  <c r="H78" i="19" s="1"/>
  <c r="AB78" i="18"/>
  <c r="AB78" i="19" s="1"/>
  <c r="R81" i="20"/>
  <c r="R81" i="22" s="1"/>
  <c r="R81" i="21"/>
  <c r="N83" i="18"/>
  <c r="N83" i="19" s="1"/>
  <c r="AH83" i="18"/>
  <c r="AH83" i="19" s="1"/>
  <c r="J85" i="21"/>
  <c r="J85" i="20"/>
  <c r="J85" i="22" s="1"/>
  <c r="V89" i="18"/>
  <c r="V89" i="19" s="1"/>
  <c r="B89" i="18"/>
  <c r="B89" i="19" s="1"/>
  <c r="AJ90" i="21"/>
  <c r="AJ90" i="20"/>
  <c r="AF92" i="20"/>
  <c r="AF92" i="21"/>
  <c r="J97" i="21"/>
  <c r="J97" i="20"/>
  <c r="J97" i="22" s="1"/>
  <c r="B101" i="18"/>
  <c r="B101" i="19" s="1"/>
  <c r="V101" i="18"/>
  <c r="V101" i="19" s="1"/>
  <c r="P102" i="21"/>
  <c r="P102" i="20"/>
  <c r="AF104" i="21"/>
  <c r="AF104" i="20"/>
  <c r="AN104" i="22" s="1"/>
  <c r="L104" i="28" s="1"/>
  <c r="N104" i="23" s="1"/>
  <c r="H106" i="20"/>
  <c r="H106" i="21"/>
  <c r="R109" i="21"/>
  <c r="R109" i="20"/>
  <c r="I112" i="5"/>
  <c r="AJ114" i="18"/>
  <c r="AJ114" i="19" s="1"/>
  <c r="P114" i="18"/>
  <c r="P114" i="19" s="1"/>
  <c r="AF116" i="20"/>
  <c r="AN116" i="22" s="1"/>
  <c r="L116" i="28" s="1"/>
  <c r="N116" i="23" s="1"/>
  <c r="AF116" i="21"/>
  <c r="J121" i="21"/>
  <c r="J121" i="20"/>
  <c r="B125" i="18"/>
  <c r="B125" i="19" s="1"/>
  <c r="V125" i="18"/>
  <c r="V125" i="19" s="1"/>
  <c r="P126" i="21"/>
  <c r="P126" i="20"/>
  <c r="P126" i="22" s="1"/>
  <c r="AF128" i="21"/>
  <c r="AF128" i="20"/>
  <c r="AK4" i="20"/>
  <c r="AS4" i="22" s="1"/>
  <c r="Q4" i="28" s="1"/>
  <c r="S4" i="23" s="1"/>
  <c r="AK4" i="21"/>
  <c r="G111" i="18"/>
  <c r="G111" i="19" s="1"/>
  <c r="AA111" i="18"/>
  <c r="AA111" i="19" s="1"/>
  <c r="AI115" i="20"/>
  <c r="AI115" i="21"/>
  <c r="AG124" i="20"/>
  <c r="AO124" i="22" s="1"/>
  <c r="M124" i="28" s="1"/>
  <c r="O124" i="23" s="1"/>
  <c r="AG124" i="21"/>
  <c r="AE129" i="21"/>
  <c r="AE129" i="20"/>
  <c r="P85" i="20"/>
  <c r="P85" i="21"/>
  <c r="AM5" i="21"/>
  <c r="AM5" i="20"/>
  <c r="AU5" i="22" s="1"/>
  <c r="S5" i="28" s="1"/>
  <c r="U5" i="23" s="1"/>
  <c r="O7" i="20"/>
  <c r="O7" i="22" s="1"/>
  <c r="O7" i="21"/>
  <c r="AE9" i="21"/>
  <c r="AE9" i="20"/>
  <c r="AA11" i="18"/>
  <c r="AA11" i="19" s="1"/>
  <c r="G11" i="18"/>
  <c r="G11" i="19" s="1"/>
  <c r="C13" i="18"/>
  <c r="C13" i="19" s="1"/>
  <c r="W13" i="18"/>
  <c r="W13" i="19" s="1"/>
  <c r="AK14" i="20"/>
  <c r="AS14" i="22" s="1"/>
  <c r="Q14" i="28" s="1"/>
  <c r="S14" i="23" s="1"/>
  <c r="AK14" i="21"/>
  <c r="AG16" i="21"/>
  <c r="AG16" i="20"/>
  <c r="AC18" i="21"/>
  <c r="AC18" i="20"/>
  <c r="AK18" i="22" s="1"/>
  <c r="I18" i="28" s="1"/>
  <c r="K18" i="23" s="1"/>
  <c r="E20" i="18"/>
  <c r="E20" i="19" s="1"/>
  <c r="Y20" i="18"/>
  <c r="Y20" i="19" s="1"/>
  <c r="AM21" i="20"/>
  <c r="AU21" i="22" s="1"/>
  <c r="S21" i="28" s="1"/>
  <c r="U21" i="23" s="1"/>
  <c r="AM21" i="21"/>
  <c r="AI23" i="21"/>
  <c r="AI23" i="20"/>
  <c r="AE25" i="21"/>
  <c r="AE25" i="20"/>
  <c r="AM25" i="22" s="1"/>
  <c r="K25" i="28" s="1"/>
  <c r="M25" i="23" s="1"/>
  <c r="G27" i="18"/>
  <c r="G27" i="19" s="1"/>
  <c r="AA27" i="18"/>
  <c r="AA27" i="19" s="1"/>
  <c r="C29" i="18"/>
  <c r="C29" i="19" s="1"/>
  <c r="W29" i="18"/>
  <c r="W29" i="19" s="1"/>
  <c r="AK30" i="21"/>
  <c r="AK30" i="20"/>
  <c r="AG32" i="21"/>
  <c r="AG32" i="20"/>
  <c r="AO32" i="22" s="1"/>
  <c r="M32" i="28" s="1"/>
  <c r="O32" i="23" s="1"/>
  <c r="AC34" i="21"/>
  <c r="AC34" i="20"/>
  <c r="AK34" i="22" s="1"/>
  <c r="I34" i="28" s="1"/>
  <c r="K34" i="23" s="1"/>
  <c r="E36" i="18"/>
  <c r="E36" i="19" s="1"/>
  <c r="Y36" i="18"/>
  <c r="Y36" i="19" s="1"/>
  <c r="AM37" i="21"/>
  <c r="AM37" i="20"/>
  <c r="O39" i="20"/>
  <c r="O39" i="21"/>
  <c r="AE41" i="20"/>
  <c r="AE41" i="21"/>
  <c r="G43" i="18"/>
  <c r="G43" i="19" s="1"/>
  <c r="AA43" i="18"/>
  <c r="AA43" i="19" s="1"/>
  <c r="C45" i="18"/>
  <c r="C45" i="19" s="1"/>
  <c r="W45" i="18"/>
  <c r="W45" i="19" s="1"/>
  <c r="AK46" i="20"/>
  <c r="AK46" i="21"/>
  <c r="M48" i="21"/>
  <c r="M48" i="20"/>
  <c r="M48" i="22" s="1"/>
  <c r="AC50" i="20"/>
  <c r="AK50" i="22" s="1"/>
  <c r="I50" i="28" s="1"/>
  <c r="K50" i="23" s="1"/>
  <c r="AC50" i="21"/>
  <c r="AM53" i="21"/>
  <c r="AM53" i="20"/>
  <c r="O55" i="21"/>
  <c r="O55" i="20"/>
  <c r="O55" i="22" s="1"/>
  <c r="AE57" i="21"/>
  <c r="AE57" i="20"/>
  <c r="AM57" i="22" s="1"/>
  <c r="K57" i="28" s="1"/>
  <c r="M57" i="23" s="1"/>
  <c r="G59" i="18"/>
  <c r="G59" i="19" s="1"/>
  <c r="AA59" i="18"/>
  <c r="AA59" i="19" s="1"/>
  <c r="W61" i="18"/>
  <c r="W61" i="19" s="1"/>
  <c r="C61" i="18"/>
  <c r="C61" i="19" s="1"/>
  <c r="AK62" i="21"/>
  <c r="AK62" i="20"/>
  <c r="AS62" i="22" s="1"/>
  <c r="Q62" i="28" s="1"/>
  <c r="S62" i="23" s="1"/>
  <c r="M64" i="20"/>
  <c r="M64" i="21"/>
  <c r="AC66" i="20"/>
  <c r="AK66" i="22" s="1"/>
  <c r="I66" i="28" s="1"/>
  <c r="K66" i="23" s="1"/>
  <c r="AC66" i="21"/>
  <c r="E68" i="18"/>
  <c r="E68" i="19" s="1"/>
  <c r="Y68" i="18"/>
  <c r="Y68" i="19" s="1"/>
  <c r="S69" i="21"/>
  <c r="S69" i="20"/>
  <c r="S69" i="22" s="1"/>
  <c r="AI71" i="21"/>
  <c r="AI71" i="20"/>
  <c r="AQ71" i="22" s="1"/>
  <c r="O71" i="28" s="1"/>
  <c r="Q71" i="23" s="1"/>
  <c r="AE73" i="20"/>
  <c r="AM73" i="22" s="1"/>
  <c r="K73" i="28" s="1"/>
  <c r="M73" i="23" s="1"/>
  <c r="AE73" i="21"/>
  <c r="G75" i="18"/>
  <c r="G75" i="19" s="1"/>
  <c r="AA75" i="18"/>
  <c r="AA75" i="19" s="1"/>
  <c r="C77" i="18"/>
  <c r="C77" i="19" s="1"/>
  <c r="W77" i="18"/>
  <c r="W77" i="19" s="1"/>
  <c r="AK78" i="21"/>
  <c r="AK78" i="20"/>
  <c r="AS78" i="22" s="1"/>
  <c r="Q78" i="28" s="1"/>
  <c r="S78" i="23" s="1"/>
  <c r="AG80" i="20"/>
  <c r="AO80" i="22" s="1"/>
  <c r="M80" i="28" s="1"/>
  <c r="O80" i="23" s="1"/>
  <c r="AG80" i="21"/>
  <c r="I82" i="21"/>
  <c r="I82" i="20"/>
  <c r="E84" i="18"/>
  <c r="E84" i="19" s="1"/>
  <c r="Y84" i="18"/>
  <c r="Y84" i="19" s="1"/>
  <c r="AM85" i="21"/>
  <c r="AM85" i="20"/>
  <c r="AU85" i="22" s="1"/>
  <c r="S85" i="28" s="1"/>
  <c r="U85" i="23" s="1"/>
  <c r="AI87" i="20"/>
  <c r="AQ87" i="22" s="1"/>
  <c r="O87" i="28" s="1"/>
  <c r="Q87" i="23" s="1"/>
  <c r="AI87" i="21"/>
  <c r="K89" i="21"/>
  <c r="K89" i="20"/>
  <c r="AA91" i="18"/>
  <c r="AA91" i="19" s="1"/>
  <c r="G91" i="18"/>
  <c r="G91" i="19" s="1"/>
  <c r="C93" i="18"/>
  <c r="C93" i="19" s="1"/>
  <c r="W93" i="18"/>
  <c r="W93" i="19" s="1"/>
  <c r="AK94" i="21"/>
  <c r="AK94" i="20"/>
  <c r="AG96" i="21"/>
  <c r="AG96" i="20"/>
  <c r="AC98" i="21"/>
  <c r="AC98" i="20"/>
  <c r="AK98" i="22" s="1"/>
  <c r="I98" i="28" s="1"/>
  <c r="K98" i="23" s="1"/>
  <c r="E100" i="18"/>
  <c r="E100" i="19" s="1"/>
  <c r="Y100" i="18"/>
  <c r="Y100" i="19" s="1"/>
  <c r="S101" i="20"/>
  <c r="S101" i="22" s="1"/>
  <c r="S101" i="21"/>
  <c r="AG104" i="21"/>
  <c r="AG104" i="20"/>
  <c r="I106" i="20"/>
  <c r="I106" i="21"/>
  <c r="Q110" i="21"/>
  <c r="Q110" i="20"/>
  <c r="Q110" i="22" s="1"/>
  <c r="AK118" i="21"/>
  <c r="AK118" i="20"/>
  <c r="AK126" i="21"/>
  <c r="AK126" i="20"/>
  <c r="X5" i="18"/>
  <c r="X5" i="19" s="1"/>
  <c r="D5" i="18"/>
  <c r="D5" i="19" s="1"/>
  <c r="J6" i="21"/>
  <c r="J6" i="20"/>
  <c r="J6" i="22" s="1"/>
  <c r="F8" i="18"/>
  <c r="F8" i="19" s="1"/>
  <c r="Z8" i="18"/>
  <c r="Z8" i="19" s="1"/>
  <c r="B10" i="18"/>
  <c r="B10" i="19" s="1"/>
  <c r="V10" i="18"/>
  <c r="V10" i="19" s="1"/>
  <c r="P11" i="21"/>
  <c r="P11" i="20"/>
  <c r="P11" i="22" s="1"/>
  <c r="AF13" i="21"/>
  <c r="AF13" i="20"/>
  <c r="AN13" i="22" s="1"/>
  <c r="L13" i="28" s="1"/>
  <c r="N13" i="23" s="1"/>
  <c r="AL14" i="21"/>
  <c r="AL14" i="20"/>
  <c r="N16" i="18"/>
  <c r="N16" i="19" s="1"/>
  <c r="AH16" i="18"/>
  <c r="AH16" i="19" s="1"/>
  <c r="AD18" i="21"/>
  <c r="AD18" i="20"/>
  <c r="AL18" i="22" s="1"/>
  <c r="J18" i="28" s="1"/>
  <c r="L18" i="23" s="1"/>
  <c r="Z20" i="18"/>
  <c r="Z20" i="19" s="1"/>
  <c r="F20" i="18"/>
  <c r="F20" i="19" s="1"/>
  <c r="H23" i="18"/>
  <c r="H23" i="19" s="1"/>
  <c r="AB23" i="18"/>
  <c r="AB23" i="19" s="1"/>
  <c r="D25" i="18"/>
  <c r="D25" i="19" s="1"/>
  <c r="X25" i="18"/>
  <c r="X25" i="19" s="1"/>
  <c r="R26" i="20"/>
  <c r="R26" i="21"/>
  <c r="AH28" i="21"/>
  <c r="AH28" i="20"/>
  <c r="AP28" i="22" s="1"/>
  <c r="AD30" i="21"/>
  <c r="AD30" i="20"/>
  <c r="H35" i="18"/>
  <c r="H35" i="19" s="1"/>
  <c r="AB35" i="18"/>
  <c r="AB35" i="19" s="1"/>
  <c r="AL38" i="21"/>
  <c r="AL38" i="20"/>
  <c r="AT38" i="22" s="1"/>
  <c r="R38" i="28" s="1"/>
  <c r="T38" i="23" s="1"/>
  <c r="I41" i="5"/>
  <c r="P43" i="21"/>
  <c r="P43" i="20"/>
  <c r="P43" i="22" s="1"/>
  <c r="L45" i="20"/>
  <c r="L45" i="21"/>
  <c r="J50" i="20"/>
  <c r="J50" i="22" s="1"/>
  <c r="J50" i="21"/>
  <c r="V54" i="18"/>
  <c r="V54" i="19" s="1"/>
  <c r="B54" i="18"/>
  <c r="B54" i="19" s="1"/>
  <c r="AJ55" i="21"/>
  <c r="AJ55" i="20"/>
  <c r="AR55" i="22" s="1"/>
  <c r="P55" i="28" s="1"/>
  <c r="R55" i="23" s="1"/>
  <c r="L57" i="21"/>
  <c r="L57" i="20"/>
  <c r="L57" i="22" s="1"/>
  <c r="AL58" i="21"/>
  <c r="AL58" i="20"/>
  <c r="N60" i="18"/>
  <c r="N60" i="19" s="1"/>
  <c r="AH60" i="18"/>
  <c r="AH60" i="19" s="1"/>
  <c r="J62" i="21"/>
  <c r="J62" i="20"/>
  <c r="J62" i="22" s="1"/>
  <c r="Z64" i="18"/>
  <c r="Z64" i="19" s="1"/>
  <c r="F64" i="18"/>
  <c r="F64" i="19" s="1"/>
  <c r="AB67" i="20"/>
  <c r="AJ67" i="22" s="1"/>
  <c r="AB67" i="21"/>
  <c r="D69" i="18"/>
  <c r="D69" i="19" s="1"/>
  <c r="X69" i="18"/>
  <c r="X69" i="19" s="1"/>
  <c r="AL70" i="21"/>
  <c r="AL70" i="20"/>
  <c r="AT70" i="22" s="1"/>
  <c r="R70" i="28" s="1"/>
  <c r="T70" i="23" s="1"/>
  <c r="I73" i="5"/>
  <c r="P75" i="21"/>
  <c r="P75" i="20"/>
  <c r="AF77" i="21"/>
  <c r="AF77" i="20"/>
  <c r="AN77" i="22" s="1"/>
  <c r="L77" i="28" s="1"/>
  <c r="N77" i="23" s="1"/>
  <c r="X81" i="18"/>
  <c r="X81" i="19" s="1"/>
  <c r="D81" i="18"/>
  <c r="D81" i="19" s="1"/>
  <c r="AD82" i="21"/>
  <c r="AD82" i="20"/>
  <c r="I85" i="5"/>
  <c r="AJ87" i="21"/>
  <c r="AJ87" i="20"/>
  <c r="L89" i="20"/>
  <c r="L89" i="22" s="1"/>
  <c r="L89" i="21"/>
  <c r="AL90" i="21"/>
  <c r="AL90" i="20"/>
  <c r="AT90" i="22" s="1"/>
  <c r="R90" i="28" s="1"/>
  <c r="T90" i="23" s="1"/>
  <c r="AH92" i="18"/>
  <c r="AH92" i="19" s="1"/>
  <c r="N92" i="18"/>
  <c r="N92" i="19" s="1"/>
  <c r="J94" i="20"/>
  <c r="J94" i="22" s="1"/>
  <c r="J94" i="21"/>
  <c r="H99" i="18"/>
  <c r="H99" i="19" s="1"/>
  <c r="AB99" i="18"/>
  <c r="AB99" i="19" s="1"/>
  <c r="R102" i="21"/>
  <c r="R102" i="20"/>
  <c r="R102" i="22" s="1"/>
  <c r="AH104" i="20"/>
  <c r="AH104" i="21"/>
  <c r="B106" i="18"/>
  <c r="B106" i="19" s="1"/>
  <c r="V106" i="18"/>
  <c r="V106" i="19" s="1"/>
  <c r="P107" i="21"/>
  <c r="P107" i="20"/>
  <c r="AF109" i="21"/>
  <c r="AF109" i="20"/>
  <c r="AN109" i="22" s="1"/>
  <c r="L109" i="28" s="1"/>
  <c r="N109" i="23" s="1"/>
  <c r="H111" i="18"/>
  <c r="H111" i="19" s="1"/>
  <c r="AB111" i="18"/>
  <c r="AB111" i="19" s="1"/>
  <c r="AL114" i="20"/>
  <c r="AL114" i="21"/>
  <c r="I117" i="5"/>
  <c r="P119" i="21"/>
  <c r="P119" i="20"/>
  <c r="P119" i="22" s="1"/>
  <c r="AF121" i="21"/>
  <c r="AF121" i="20"/>
  <c r="AB123" i="18"/>
  <c r="AB123" i="19" s="1"/>
  <c r="H123" i="18"/>
  <c r="H123" i="19" s="1"/>
  <c r="D125" i="18"/>
  <c r="D125" i="19" s="1"/>
  <c r="X125" i="18"/>
  <c r="X125" i="19" s="1"/>
  <c r="R126" i="21"/>
  <c r="R126" i="20"/>
  <c r="R126" i="22" s="1"/>
  <c r="I129" i="5"/>
  <c r="P131" i="21"/>
  <c r="P131" i="20"/>
  <c r="P131" i="22" s="1"/>
  <c r="L7" i="20"/>
  <c r="L7" i="22" s="1"/>
  <c r="L7" i="21"/>
  <c r="AF15" i="21"/>
  <c r="AF15" i="20"/>
  <c r="AJ29" i="20"/>
  <c r="AJ29" i="21"/>
  <c r="AL36" i="20"/>
  <c r="AL36" i="21"/>
  <c r="R48" i="21"/>
  <c r="R48" i="20"/>
  <c r="AF55" i="21"/>
  <c r="AF55" i="20"/>
  <c r="L63" i="20"/>
  <c r="L63" i="21"/>
  <c r="N70" i="18"/>
  <c r="N70" i="19" s="1"/>
  <c r="AH70" i="18"/>
  <c r="AH70" i="19" s="1"/>
  <c r="H77" i="21"/>
  <c r="H77" i="20"/>
  <c r="R84" i="21"/>
  <c r="R84" i="20"/>
  <c r="R92" i="20"/>
  <c r="R92" i="21"/>
  <c r="I111" i="5"/>
  <c r="F118" i="18"/>
  <c r="F118" i="19" s="1"/>
  <c r="Z118" i="18"/>
  <c r="Z118" i="19" s="1"/>
  <c r="AL124" i="20"/>
  <c r="AL124" i="21"/>
  <c r="F130" i="18"/>
  <c r="F130" i="19" s="1"/>
  <c r="Z130" i="18"/>
  <c r="Z130" i="19" s="1"/>
  <c r="Q7" i="20"/>
  <c r="Q7" i="22" s="1"/>
  <c r="Q7" i="21"/>
  <c r="M9" i="21"/>
  <c r="M9" i="20"/>
  <c r="I11" i="21"/>
  <c r="I11" i="20"/>
  <c r="I11" i="22" s="1"/>
  <c r="AM14" i="21"/>
  <c r="AM14" i="20"/>
  <c r="AU14" i="22" s="1"/>
  <c r="S14" i="28" s="1"/>
  <c r="U14" i="23" s="1"/>
  <c r="AI16" i="21"/>
  <c r="AI16" i="20"/>
  <c r="AE18" i="20"/>
  <c r="AM18" i="22" s="1"/>
  <c r="K18" i="28" s="1"/>
  <c r="M18" i="23" s="1"/>
  <c r="AE18" i="21"/>
  <c r="Q23" i="20"/>
  <c r="Q23" i="21"/>
  <c r="AG25" i="20"/>
  <c r="AG25" i="21"/>
  <c r="I27" i="21"/>
  <c r="I27" i="20"/>
  <c r="AM30" i="21"/>
  <c r="AM30" i="20"/>
  <c r="O32" i="20"/>
  <c r="O32" i="21"/>
  <c r="K34" i="21"/>
  <c r="K34" i="20"/>
  <c r="K34" i="22" s="1"/>
  <c r="Q39" i="21"/>
  <c r="Q39" i="20"/>
  <c r="AG41" i="20"/>
  <c r="AO41" i="22" s="1"/>
  <c r="M41" i="28" s="1"/>
  <c r="O41" i="23" s="1"/>
  <c r="AG41" i="21"/>
  <c r="I43" i="21"/>
  <c r="I43" i="20"/>
  <c r="I43" i="22" s="1"/>
  <c r="AM46" i="21"/>
  <c r="AM46" i="20"/>
  <c r="AU46" i="22" s="1"/>
  <c r="S46" i="28" s="1"/>
  <c r="U46" i="23" s="1"/>
  <c r="O48" i="21"/>
  <c r="O48" i="20"/>
  <c r="K50" i="21"/>
  <c r="K50" i="20"/>
  <c r="AK55" i="21"/>
  <c r="AK55" i="20"/>
  <c r="AS55" i="22" s="1"/>
  <c r="Q55" i="28" s="1"/>
  <c r="S55" i="23" s="1"/>
  <c r="M57" i="20"/>
  <c r="M57" i="21"/>
  <c r="I59" i="21"/>
  <c r="I59" i="20"/>
  <c r="S62" i="21"/>
  <c r="S62" i="20"/>
  <c r="O64" i="21"/>
  <c r="O64" i="20"/>
  <c r="O64" i="22" s="1"/>
  <c r="AE66" i="21"/>
  <c r="AE66" i="20"/>
  <c r="AM66" i="22" s="1"/>
  <c r="K66" i="28" s="1"/>
  <c r="M66" i="23" s="1"/>
  <c r="AK71" i="21"/>
  <c r="AK71" i="20"/>
  <c r="AG73" i="21"/>
  <c r="AG73" i="20"/>
  <c r="I75" i="20"/>
  <c r="I75" i="21"/>
  <c r="Y77" i="18"/>
  <c r="Y77" i="19" s="1"/>
  <c r="E77" i="18"/>
  <c r="E77" i="19" s="1"/>
  <c r="S78" i="21"/>
  <c r="S78" i="20"/>
  <c r="O80" i="21"/>
  <c r="O80" i="20"/>
  <c r="K82" i="21"/>
  <c r="K82" i="20"/>
  <c r="K82" i="22" s="1"/>
  <c r="G84" i="18"/>
  <c r="G84" i="19" s="1"/>
  <c r="AA84" i="18"/>
  <c r="AA84" i="19" s="1"/>
  <c r="Q87" i="21"/>
  <c r="Q87" i="20"/>
  <c r="M89" i="21"/>
  <c r="M89" i="20"/>
  <c r="I91" i="21"/>
  <c r="I91" i="20"/>
  <c r="I91" i="22" s="1"/>
  <c r="AM94" i="21"/>
  <c r="AM94" i="20"/>
  <c r="AU94" i="22" s="1"/>
  <c r="S94" i="28" s="1"/>
  <c r="U94" i="23" s="1"/>
  <c r="O96" i="21"/>
  <c r="O96" i="20"/>
  <c r="AE98" i="21"/>
  <c r="AE98" i="20"/>
  <c r="G100" i="18"/>
  <c r="G100" i="19" s="1"/>
  <c r="AA100" i="18"/>
  <c r="AA100" i="19" s="1"/>
  <c r="Q103" i="21"/>
  <c r="Q103" i="20"/>
  <c r="Q103" i="22" s="1"/>
  <c r="AG105" i="21"/>
  <c r="AG105" i="20"/>
  <c r="I107" i="20"/>
  <c r="I107" i="22" s="1"/>
  <c r="I107" i="21"/>
  <c r="S110" i="21"/>
  <c r="S110" i="20"/>
  <c r="S110" i="22" s="1"/>
  <c r="O112" i="21"/>
  <c r="O112" i="20"/>
  <c r="O112" i="22" s="1"/>
  <c r="AE114" i="21"/>
  <c r="AE114" i="20"/>
  <c r="C118" i="18"/>
  <c r="C118" i="19" s="1"/>
  <c r="W118" i="18"/>
  <c r="W118" i="19" s="1"/>
  <c r="Q119" i="21"/>
  <c r="Q119" i="20"/>
  <c r="Q119" i="22" s="1"/>
  <c r="M121" i="21"/>
  <c r="M121" i="20"/>
  <c r="M121" i="22" s="1"/>
  <c r="I123" i="21"/>
  <c r="I123" i="20"/>
  <c r="AM126" i="21"/>
  <c r="AM126" i="20"/>
  <c r="O128" i="20"/>
  <c r="O128" i="21"/>
  <c r="K130" i="21"/>
  <c r="K130" i="20"/>
  <c r="K130" i="22" s="1"/>
  <c r="N4" i="18"/>
  <c r="N4" i="19" s="1"/>
  <c r="AH4" i="18"/>
  <c r="AH4" i="19" s="1"/>
  <c r="R16" i="20"/>
  <c r="R16" i="22" s="1"/>
  <c r="R16" i="21"/>
  <c r="I23" i="5"/>
  <c r="AB29" i="21"/>
  <c r="AB29" i="20"/>
  <c r="P37" i="21"/>
  <c r="P37" i="20"/>
  <c r="P37" i="22" s="1"/>
  <c r="R44" i="21"/>
  <c r="R44" i="20"/>
  <c r="R44" i="22" s="1"/>
  <c r="I51" i="5"/>
  <c r="AB57" i="21"/>
  <c r="AB57" i="20"/>
  <c r="AJ57" i="22" s="1"/>
  <c r="J64" i="20"/>
  <c r="J64" i="21"/>
  <c r="L71" i="21"/>
  <c r="L71" i="20"/>
  <c r="N78" i="18"/>
  <c r="N78" i="19" s="1"/>
  <c r="AH78" i="18"/>
  <c r="AH78" i="19" s="1"/>
  <c r="AH86" i="18"/>
  <c r="AH86" i="19" s="1"/>
  <c r="N86" i="18"/>
  <c r="N86" i="19" s="1"/>
  <c r="P93" i="21"/>
  <c r="P93" i="20"/>
  <c r="P93" i="22" s="1"/>
  <c r="I99" i="5"/>
  <c r="B108" i="18"/>
  <c r="B108" i="19" s="1"/>
  <c r="V108" i="18"/>
  <c r="V108" i="19" s="1"/>
  <c r="X115" i="18"/>
  <c r="X115" i="19" s="1"/>
  <c r="D115" i="18"/>
  <c r="D115" i="19" s="1"/>
  <c r="AF131" i="21"/>
  <c r="AF131" i="20"/>
  <c r="AF6" i="21"/>
  <c r="AF6" i="20"/>
  <c r="AN6" i="22" s="1"/>
  <c r="L6" i="28" s="1"/>
  <c r="N6" i="23" s="1"/>
  <c r="D10" i="18"/>
  <c r="D10" i="19" s="1"/>
  <c r="X10" i="18"/>
  <c r="X10" i="19" s="1"/>
  <c r="J11" i="21"/>
  <c r="J11" i="20"/>
  <c r="Z13" i="18"/>
  <c r="Z13" i="19" s="1"/>
  <c r="F13" i="18"/>
  <c r="F13" i="19" s="1"/>
  <c r="B15" i="18"/>
  <c r="B15" i="19" s="1"/>
  <c r="V15" i="18"/>
  <c r="V15" i="19" s="1"/>
  <c r="P16" i="21"/>
  <c r="P16" i="20"/>
  <c r="P16" i="22" s="1"/>
  <c r="L18" i="20"/>
  <c r="L18" i="22" s="1"/>
  <c r="L18" i="21"/>
  <c r="R23" i="20"/>
  <c r="R23" i="22" s="1"/>
  <c r="R23" i="21"/>
  <c r="I26" i="5"/>
  <c r="P28" i="21"/>
  <c r="P28" i="20"/>
  <c r="L30" i="20"/>
  <c r="L30" i="22" s="1"/>
  <c r="L30" i="21"/>
  <c r="X34" i="18"/>
  <c r="X34" i="19" s="1"/>
  <c r="D34" i="18"/>
  <c r="D34" i="19" s="1"/>
  <c r="AD35" i="20"/>
  <c r="AD35" i="21"/>
  <c r="Z37" i="18"/>
  <c r="Z37" i="19" s="1"/>
  <c r="F37" i="18"/>
  <c r="F37" i="19" s="1"/>
  <c r="I38" i="5"/>
  <c r="P40" i="20"/>
  <c r="P40" i="21"/>
  <c r="L42" i="21"/>
  <c r="L42" i="20"/>
  <c r="H44" i="21"/>
  <c r="H44" i="20"/>
  <c r="H44" i="22" s="1"/>
  <c r="AL47" i="20"/>
  <c r="AL47" i="21"/>
  <c r="B51" i="18"/>
  <c r="B51" i="19" s="1"/>
  <c r="V51" i="18"/>
  <c r="V51" i="19" s="1"/>
  <c r="P52" i="21"/>
  <c r="P52" i="20"/>
  <c r="AF54" i="21"/>
  <c r="AF54" i="20"/>
  <c r="AN54" i="22" s="1"/>
  <c r="L54" i="28" s="1"/>
  <c r="N54" i="23" s="1"/>
  <c r="AB56" i="18"/>
  <c r="AB56" i="19" s="1"/>
  <c r="H56" i="18"/>
  <c r="H56" i="19" s="1"/>
  <c r="D58" i="18"/>
  <c r="D58" i="19" s="1"/>
  <c r="X58" i="18"/>
  <c r="X58" i="19" s="1"/>
  <c r="R59" i="20"/>
  <c r="R59" i="22" s="1"/>
  <c r="R59" i="21"/>
  <c r="AH61" i="21"/>
  <c r="AH61" i="20"/>
  <c r="AP61" i="22" s="1"/>
  <c r="AD63" i="20"/>
  <c r="AD63" i="21"/>
  <c r="AB68" i="21"/>
  <c r="AB68" i="20"/>
  <c r="D70" i="18"/>
  <c r="D70" i="19" s="1"/>
  <c r="X70" i="18"/>
  <c r="X70" i="19" s="1"/>
  <c r="R71" i="20"/>
  <c r="R71" i="21"/>
  <c r="I74" i="5"/>
  <c r="P76" i="21"/>
  <c r="P76" i="20"/>
  <c r="L78" i="20"/>
  <c r="L78" i="21"/>
  <c r="AL83" i="21"/>
  <c r="AL83" i="20"/>
  <c r="AT83" i="22" s="1"/>
  <c r="R83" i="28" s="1"/>
  <c r="T83" i="23" s="1"/>
  <c r="AH85" i="20"/>
  <c r="AP85" i="22" s="1"/>
  <c r="AH85" i="21"/>
  <c r="I86" i="5"/>
  <c r="P88" i="21"/>
  <c r="P88" i="20"/>
  <c r="L90" i="21"/>
  <c r="L90" i="20"/>
  <c r="D94" i="18"/>
  <c r="D94" i="19" s="1"/>
  <c r="X94" i="18"/>
  <c r="X94" i="19" s="1"/>
  <c r="AD95" i="21"/>
  <c r="AD95" i="20"/>
  <c r="AL95" i="22" s="1"/>
  <c r="J95" i="28" s="1"/>
  <c r="L95" i="23" s="1"/>
  <c r="F97" i="18"/>
  <c r="F97" i="19" s="1"/>
  <c r="Z97" i="18"/>
  <c r="Z97" i="19" s="1"/>
  <c r="V99" i="18"/>
  <c r="V99" i="19" s="1"/>
  <c r="B99" i="18"/>
  <c r="B99" i="19" s="1"/>
  <c r="AJ100" i="21"/>
  <c r="AJ100" i="20"/>
  <c r="AR100" i="22" s="1"/>
  <c r="P100" i="28" s="1"/>
  <c r="R100" i="23" s="1"/>
  <c r="L102" i="21"/>
  <c r="L102" i="20"/>
  <c r="L102" i="22" s="1"/>
  <c r="AD107" i="21"/>
  <c r="AD107" i="20"/>
  <c r="I110" i="5"/>
  <c r="AJ112" i="21"/>
  <c r="AJ112" i="20"/>
  <c r="AR112" i="22" s="1"/>
  <c r="P112" i="28" s="1"/>
  <c r="R112" i="23" s="1"/>
  <c r="AF114" i="21"/>
  <c r="AF114" i="20"/>
  <c r="R115" i="21"/>
  <c r="R115" i="20"/>
  <c r="N117" i="18"/>
  <c r="N117" i="19" s="1"/>
  <c r="AH117" i="18"/>
  <c r="AH117" i="19" s="1"/>
  <c r="J119" i="20"/>
  <c r="J119" i="21"/>
  <c r="F121" i="18"/>
  <c r="F121" i="19" s="1"/>
  <c r="Z121" i="18"/>
  <c r="Z121" i="19" s="1"/>
  <c r="B123" i="18"/>
  <c r="B123" i="19" s="1"/>
  <c r="V123" i="18"/>
  <c r="V123" i="19" s="1"/>
  <c r="AJ124" i="21"/>
  <c r="AJ124" i="20"/>
  <c r="AR124" i="22" s="1"/>
  <c r="P124" i="28" s="1"/>
  <c r="R124" i="23" s="1"/>
  <c r="AF126" i="20"/>
  <c r="AF126" i="21"/>
  <c r="R127" i="20"/>
  <c r="R127" i="22" s="1"/>
  <c r="R127" i="21"/>
  <c r="AH129" i="21"/>
  <c r="AH129" i="20"/>
  <c r="J131" i="20"/>
  <c r="J131" i="21"/>
  <c r="R12" i="21"/>
  <c r="R12" i="20"/>
  <c r="R12" i="22" s="1"/>
  <c r="H25" i="18"/>
  <c r="H25" i="19" s="1"/>
  <c r="AB25" i="18"/>
  <c r="AB25" i="19" s="1"/>
  <c r="J32" i="20"/>
  <c r="J32" i="22" s="1"/>
  <c r="J32" i="21"/>
  <c r="D39" i="18"/>
  <c r="D39" i="19" s="1"/>
  <c r="X39" i="18"/>
  <c r="X39" i="19" s="1"/>
  <c r="Z46" i="18"/>
  <c r="Z46" i="19" s="1"/>
  <c r="F46" i="18"/>
  <c r="F46" i="19" s="1"/>
  <c r="N58" i="18"/>
  <c r="N58" i="19" s="1"/>
  <c r="AH58" i="18"/>
  <c r="AH58" i="19" s="1"/>
  <c r="P65" i="20"/>
  <c r="P65" i="22" s="1"/>
  <c r="P65" i="21"/>
  <c r="AL72" i="21"/>
  <c r="AL72" i="20"/>
  <c r="AT72" i="22" s="1"/>
  <c r="R72" i="28" s="1"/>
  <c r="T72" i="23" s="1"/>
  <c r="D79" i="18"/>
  <c r="D79" i="19" s="1"/>
  <c r="X79" i="18"/>
  <c r="X79" i="19" s="1"/>
  <c r="X87" i="18"/>
  <c r="X87" i="19" s="1"/>
  <c r="D87" i="18"/>
  <c r="D87" i="19" s="1"/>
  <c r="D95" i="18"/>
  <c r="D95" i="19" s="1"/>
  <c r="X95" i="18"/>
  <c r="X95" i="19" s="1"/>
  <c r="Z102" i="18"/>
  <c r="Z102" i="19" s="1"/>
  <c r="F102" i="18"/>
  <c r="F102" i="19" s="1"/>
  <c r="AJ117" i="21"/>
  <c r="AJ117" i="20"/>
  <c r="AR117" i="22" s="1"/>
  <c r="P117" i="28" s="1"/>
  <c r="R117" i="23" s="1"/>
  <c r="P125" i="20"/>
  <c r="P125" i="22" s="1"/>
  <c r="P125" i="21"/>
  <c r="C7" i="18"/>
  <c r="C7" i="19" s="1"/>
  <c r="W7" i="18"/>
  <c r="W7" i="19" s="1"/>
  <c r="Q8" i="21"/>
  <c r="Q8" i="20"/>
  <c r="Q8" i="22" s="1"/>
  <c r="AG10" i="20"/>
  <c r="AG10" i="21"/>
  <c r="I12" i="21"/>
  <c r="I12" i="20"/>
  <c r="S15" i="20"/>
  <c r="S15" i="22" s="1"/>
  <c r="S15" i="21"/>
  <c r="AI17" i="20"/>
  <c r="AI17" i="21"/>
  <c r="K19" i="20"/>
  <c r="K19" i="21"/>
  <c r="W23" i="18"/>
  <c r="W23" i="19" s="1"/>
  <c r="C23" i="18"/>
  <c r="C23" i="19" s="1"/>
  <c r="AK24" i="21"/>
  <c r="AK24" i="20"/>
  <c r="AG26" i="20"/>
  <c r="AG26" i="21"/>
  <c r="I28" i="20"/>
  <c r="I28" i="21"/>
  <c r="AM31" i="20"/>
  <c r="AU31" i="22" s="1"/>
  <c r="S31" i="28" s="1"/>
  <c r="U31" i="23" s="1"/>
  <c r="AM31" i="21"/>
  <c r="AI33" i="20"/>
  <c r="AQ33" i="22" s="1"/>
  <c r="O33" i="28" s="1"/>
  <c r="Q33" i="23" s="1"/>
  <c r="AI33" i="21"/>
  <c r="AE35" i="20"/>
  <c r="AE35" i="21"/>
  <c r="G37" i="18"/>
  <c r="G37" i="19" s="1"/>
  <c r="AA37" i="18"/>
  <c r="AA37" i="19" s="1"/>
  <c r="AK40" i="21"/>
  <c r="AK40" i="20"/>
  <c r="M42" i="21"/>
  <c r="M42" i="20"/>
  <c r="AC44" i="21"/>
  <c r="AC44" i="20"/>
  <c r="AK44" i="22" s="1"/>
  <c r="I44" i="28" s="1"/>
  <c r="K44" i="23" s="1"/>
  <c r="S47" i="20"/>
  <c r="S47" i="21"/>
  <c r="AI49" i="21"/>
  <c r="AI49" i="20"/>
  <c r="K51" i="20"/>
  <c r="K51" i="22" s="1"/>
  <c r="K51" i="21"/>
  <c r="AK56" i="21"/>
  <c r="AK56" i="20"/>
  <c r="AS56" i="22" s="1"/>
  <c r="Q56" i="28" s="1"/>
  <c r="S56" i="23" s="1"/>
  <c r="AG58" i="20"/>
  <c r="AG58" i="21"/>
  <c r="AC60" i="21"/>
  <c r="AC60" i="20"/>
  <c r="AM63" i="20"/>
  <c r="AU63" i="22" s="1"/>
  <c r="S63" i="28" s="1"/>
  <c r="U63" i="23" s="1"/>
  <c r="AM63" i="21"/>
  <c r="O65" i="20"/>
  <c r="O65" i="21"/>
  <c r="AE67" i="20"/>
  <c r="AE67" i="21"/>
  <c r="AA69" i="18"/>
  <c r="AA69" i="19" s="1"/>
  <c r="G69" i="18"/>
  <c r="G69" i="19" s="1"/>
  <c r="W71" i="18"/>
  <c r="W71" i="19" s="1"/>
  <c r="C71" i="18"/>
  <c r="C71" i="19" s="1"/>
  <c r="AK72" i="21"/>
  <c r="AK72" i="20"/>
  <c r="AS72" i="22" s="1"/>
  <c r="Q72" i="28" s="1"/>
  <c r="S72" i="23" s="1"/>
  <c r="AG74" i="20"/>
  <c r="AG74" i="21"/>
  <c r="AC76" i="21"/>
  <c r="AC76" i="20"/>
  <c r="Y78" i="18"/>
  <c r="Y78" i="19" s="1"/>
  <c r="E78" i="18"/>
  <c r="E78" i="19" s="1"/>
  <c r="AM79" i="21"/>
  <c r="AM79" i="20"/>
  <c r="AU79" i="22" s="1"/>
  <c r="S79" i="28" s="1"/>
  <c r="U79" i="23" s="1"/>
  <c r="AI81" i="21"/>
  <c r="AI81" i="20"/>
  <c r="AQ81" i="22" s="1"/>
  <c r="O81" i="28" s="1"/>
  <c r="Q81" i="23" s="1"/>
  <c r="AE83" i="21"/>
  <c r="AE83" i="20"/>
  <c r="W87" i="18"/>
  <c r="W87" i="19" s="1"/>
  <c r="C87" i="18"/>
  <c r="C87" i="19" s="1"/>
  <c r="AK88" i="20"/>
  <c r="AK88" i="21"/>
  <c r="M90" i="21"/>
  <c r="M90" i="20"/>
  <c r="M90" i="22" s="1"/>
  <c r="AC92" i="21"/>
  <c r="AC92" i="20"/>
  <c r="E94" i="18"/>
  <c r="E94" i="19" s="1"/>
  <c r="Y94" i="18"/>
  <c r="Y94" i="19" s="1"/>
  <c r="AM95" i="21"/>
  <c r="AM95" i="20"/>
  <c r="AU95" i="22" s="1"/>
  <c r="S95" i="28" s="1"/>
  <c r="U95" i="23" s="1"/>
  <c r="O97" i="21"/>
  <c r="O97" i="20"/>
  <c r="O97" i="22" s="1"/>
  <c r="K99" i="20"/>
  <c r="K99" i="22" s="1"/>
  <c r="K99" i="21"/>
  <c r="G101" i="18"/>
  <c r="G101" i="19" s="1"/>
  <c r="AA101" i="18"/>
  <c r="AA101" i="19" s="1"/>
  <c r="AK104" i="20"/>
  <c r="AK104" i="21"/>
  <c r="AG106" i="21"/>
  <c r="AG106" i="20"/>
  <c r="AO106" i="22" s="1"/>
  <c r="M106" i="28" s="1"/>
  <c r="O106" i="23" s="1"/>
  <c r="AC108" i="21"/>
  <c r="AC108" i="20"/>
  <c r="E110" i="18"/>
  <c r="E110" i="19" s="1"/>
  <c r="Y110" i="18"/>
  <c r="Y110" i="19" s="1"/>
  <c r="S111" i="21"/>
  <c r="S111" i="20"/>
  <c r="S111" i="22" s="1"/>
  <c r="O113" i="21"/>
  <c r="O113" i="20"/>
  <c r="O113" i="22" s="1"/>
  <c r="AE115" i="21"/>
  <c r="AE115" i="20"/>
  <c r="AA117" i="18"/>
  <c r="AA117" i="19" s="1"/>
  <c r="G117" i="18"/>
  <c r="G117" i="19" s="1"/>
  <c r="AK120" i="21"/>
  <c r="AK120" i="20"/>
  <c r="AS120" i="22" s="1"/>
  <c r="Q120" i="28" s="1"/>
  <c r="S120" i="23" s="1"/>
  <c r="AG122" i="21"/>
  <c r="AG122" i="20"/>
  <c r="AO122" i="22" s="1"/>
  <c r="M122" i="28" s="1"/>
  <c r="O122" i="23" s="1"/>
  <c r="AC124" i="21"/>
  <c r="AC124" i="20"/>
  <c r="AM127" i="20"/>
  <c r="AU127" i="22" s="1"/>
  <c r="S127" i="28" s="1"/>
  <c r="U127" i="23" s="1"/>
  <c r="AM127" i="21"/>
  <c r="O129" i="21"/>
  <c r="O129" i="20"/>
  <c r="O129" i="22" s="1"/>
  <c r="AE131" i="21"/>
  <c r="AE131" i="20"/>
  <c r="AM131" i="22" s="1"/>
  <c r="K131" i="28" s="1"/>
  <c r="M131" i="23" s="1"/>
  <c r="AJ17" i="21"/>
  <c r="AJ17" i="20"/>
  <c r="R24" i="21"/>
  <c r="R24" i="20"/>
  <c r="F38" i="18"/>
  <c r="F38" i="19" s="1"/>
  <c r="Z38" i="18"/>
  <c r="Z38" i="19" s="1"/>
  <c r="AJ45" i="20"/>
  <c r="AJ45" i="21"/>
  <c r="AL64" i="21"/>
  <c r="AL64" i="20"/>
  <c r="I71" i="5"/>
  <c r="P77" i="21"/>
  <c r="P77" i="20"/>
  <c r="Z86" i="18"/>
  <c r="Z86" i="19" s="1"/>
  <c r="F86" i="18"/>
  <c r="F86" i="19" s="1"/>
  <c r="L91" i="21"/>
  <c r="L91" i="20"/>
  <c r="L91" i="22" s="1"/>
  <c r="R104" i="21"/>
  <c r="R104" i="20"/>
  <c r="R104" i="22" s="1"/>
  <c r="AD112" i="21"/>
  <c r="AD112" i="20"/>
  <c r="AB125" i="18"/>
  <c r="AB125" i="19" s="1"/>
  <c r="H125" i="18"/>
  <c r="H125" i="19" s="1"/>
  <c r="P40" i="22" l="1"/>
  <c r="AT114" i="22"/>
  <c r="R114" i="28" s="1"/>
  <c r="T114" i="23" s="1"/>
  <c r="N7" i="22"/>
  <c r="AU112" i="22"/>
  <c r="S112" i="28" s="1"/>
  <c r="U112" i="23" s="1"/>
  <c r="AU96" i="22"/>
  <c r="S96" i="28" s="1"/>
  <c r="U96" i="23" s="1"/>
  <c r="R64" i="22"/>
  <c r="AU26" i="22"/>
  <c r="S26" i="28" s="1"/>
  <c r="U26" i="23" s="1"/>
  <c r="R96" i="22"/>
  <c r="P68" i="22"/>
  <c r="P29" i="22"/>
  <c r="P104" i="22"/>
  <c r="P30" i="22"/>
  <c r="P92" i="22"/>
  <c r="I8" i="22"/>
  <c r="AJ44" i="22"/>
  <c r="J35" i="22"/>
  <c r="L97" i="22"/>
  <c r="AL38" i="22"/>
  <c r="J38" i="28" s="1"/>
  <c r="L38" i="23" s="1"/>
  <c r="AK14" i="22"/>
  <c r="I14" i="28" s="1"/>
  <c r="K14" i="23" s="1"/>
  <c r="AL121" i="22"/>
  <c r="J121" i="28" s="1"/>
  <c r="L121" i="23" s="1"/>
  <c r="L104" i="22"/>
  <c r="M119" i="22"/>
  <c r="I73" i="22"/>
  <c r="K64" i="22"/>
  <c r="K48" i="22"/>
  <c r="I41" i="22"/>
  <c r="I25" i="22"/>
  <c r="K16" i="22"/>
  <c r="AN101" i="22"/>
  <c r="L101" i="28" s="1"/>
  <c r="N101" i="23" s="1"/>
  <c r="AN32" i="22"/>
  <c r="L32" i="28" s="1"/>
  <c r="N32" i="23" s="1"/>
  <c r="AM118" i="22"/>
  <c r="K118" i="28" s="1"/>
  <c r="M118" i="23" s="1"/>
  <c r="I125" i="22"/>
  <c r="AN47" i="22"/>
  <c r="L47" i="28" s="1"/>
  <c r="N47" i="23" s="1"/>
  <c r="I128" i="22"/>
  <c r="AN119" i="22"/>
  <c r="L119" i="28" s="1"/>
  <c r="N119" i="23" s="1"/>
  <c r="L82" i="22"/>
  <c r="AL124" i="22"/>
  <c r="J124" i="28" s="1"/>
  <c r="L124" i="23" s="1"/>
  <c r="AO125" i="22"/>
  <c r="M125" i="28" s="1"/>
  <c r="O125" i="23" s="1"/>
  <c r="AM38" i="22"/>
  <c r="K38" i="28" s="1"/>
  <c r="M38" i="23" s="1"/>
  <c r="I31" i="22"/>
  <c r="K22" i="22"/>
  <c r="AK15" i="22"/>
  <c r="I15" i="28" s="1"/>
  <c r="K15" i="23" s="1"/>
  <c r="AN125" i="22"/>
  <c r="L125" i="28" s="1"/>
  <c r="N125" i="23" s="1"/>
  <c r="AN81" i="22"/>
  <c r="L81" i="28" s="1"/>
  <c r="N81" i="23" s="1"/>
  <c r="AO128" i="22"/>
  <c r="M128" i="28" s="1"/>
  <c r="O128" i="23" s="1"/>
  <c r="K93" i="22"/>
  <c r="I38" i="22"/>
  <c r="K29" i="22"/>
  <c r="M20" i="22"/>
  <c r="AK130" i="22"/>
  <c r="I130" i="28" s="1"/>
  <c r="K130" i="23" s="1"/>
  <c r="L80" i="22"/>
  <c r="H70" i="22"/>
  <c r="J37" i="22"/>
  <c r="K98" i="22"/>
  <c r="AK91" i="22"/>
  <c r="I91" i="28" s="1"/>
  <c r="K91" i="23" s="1"/>
  <c r="AM82" i="22"/>
  <c r="K82" i="28" s="1"/>
  <c r="M82" i="23" s="1"/>
  <c r="AK59" i="22"/>
  <c r="I59" i="28" s="1"/>
  <c r="K59" i="23" s="1"/>
  <c r="AO9" i="22"/>
  <c r="M9" i="28" s="1"/>
  <c r="O9" i="23" s="1"/>
  <c r="AL104" i="22"/>
  <c r="J104" i="28" s="1"/>
  <c r="L104" i="23" s="1"/>
  <c r="L27" i="22"/>
  <c r="L109" i="22"/>
  <c r="J82" i="22"/>
  <c r="L65" i="22"/>
  <c r="AL69" i="22"/>
  <c r="J69" i="28" s="1"/>
  <c r="L69" i="23" s="1"/>
  <c r="M92" i="22"/>
  <c r="AM16" i="22"/>
  <c r="K16" i="28" s="1"/>
  <c r="M16" i="23" s="1"/>
  <c r="J113" i="22"/>
  <c r="M91" i="22"/>
  <c r="AM36" i="22"/>
  <c r="K36" i="28" s="1"/>
  <c r="M36" i="23" s="1"/>
  <c r="H117" i="22"/>
  <c r="AO86" i="22"/>
  <c r="M86" i="28" s="1"/>
  <c r="O86" i="23" s="1"/>
  <c r="L38" i="22"/>
  <c r="L14" i="22"/>
  <c r="H61" i="22"/>
  <c r="AN27" i="22"/>
  <c r="L27" i="28" s="1"/>
  <c r="N27" i="23" s="1"/>
  <c r="J102" i="22"/>
  <c r="AN85" i="22"/>
  <c r="L85" i="28" s="1"/>
  <c r="N85" i="23" s="1"/>
  <c r="AK116" i="22"/>
  <c r="I116" i="28" s="1"/>
  <c r="K116" i="23" s="1"/>
  <c r="AO98" i="22"/>
  <c r="M98" i="28" s="1"/>
  <c r="O98" i="23" s="1"/>
  <c r="I52" i="22"/>
  <c r="K43" i="22"/>
  <c r="H105" i="22"/>
  <c r="AL115" i="22"/>
  <c r="J115" i="28" s="1"/>
  <c r="L115" i="23" s="1"/>
  <c r="AN98" i="22"/>
  <c r="L98" i="28" s="1"/>
  <c r="N98" i="23" s="1"/>
  <c r="J79" i="22"/>
  <c r="L117" i="22"/>
  <c r="L85" i="22"/>
  <c r="K105" i="22"/>
  <c r="K81" i="22"/>
  <c r="M72" i="22"/>
  <c r="AK58" i="22"/>
  <c r="I58" i="28" s="1"/>
  <c r="K58" i="23" s="1"/>
  <c r="AO8" i="22"/>
  <c r="M8" i="28" s="1"/>
  <c r="O8" i="23" s="1"/>
  <c r="AL45" i="22"/>
  <c r="J45" i="28" s="1"/>
  <c r="L45" i="23" s="1"/>
  <c r="K100" i="22"/>
  <c r="AM20" i="22"/>
  <c r="K20" i="28" s="1"/>
  <c r="M20" i="23" s="1"/>
  <c r="J28" i="22"/>
  <c r="AO130" i="22"/>
  <c r="M130" i="28" s="1"/>
  <c r="O130" i="23" s="1"/>
  <c r="M114" i="22"/>
  <c r="AO82" i="22"/>
  <c r="M82" i="28" s="1"/>
  <c r="O82" i="23" s="1"/>
  <c r="AJ105" i="22"/>
  <c r="J76" i="22"/>
  <c r="AK4" i="22"/>
  <c r="I4" i="28" s="1"/>
  <c r="K4" i="23" s="1"/>
  <c r="AM122" i="22"/>
  <c r="K122" i="28" s="1"/>
  <c r="M122" i="23" s="1"/>
  <c r="M113" i="22"/>
  <c r="I35" i="22"/>
  <c r="AN105" i="22"/>
  <c r="L105" i="28" s="1"/>
  <c r="N105" i="23" s="1"/>
  <c r="J34" i="22"/>
  <c r="K97" i="22"/>
  <c r="I90" i="22"/>
  <c r="K65" i="22"/>
  <c r="AK42" i="22"/>
  <c r="I42" i="28" s="1"/>
  <c r="K42" i="23" s="1"/>
  <c r="AL117" i="22"/>
  <c r="J117" i="28" s="1"/>
  <c r="L117" i="23" s="1"/>
  <c r="AN84" i="22"/>
  <c r="L84" i="28" s="1"/>
  <c r="N84" i="23" s="1"/>
  <c r="J65" i="22"/>
  <c r="L44" i="22"/>
  <c r="AO131" i="22"/>
  <c r="M131" i="28" s="1"/>
  <c r="O131" i="23" s="1"/>
  <c r="AN82" i="22"/>
  <c r="L82" i="28" s="1"/>
  <c r="N82" i="23" s="1"/>
  <c r="AL55" i="22"/>
  <c r="J55" i="28" s="1"/>
  <c r="L55" i="23" s="1"/>
  <c r="AB125" i="21"/>
  <c r="AB125" i="20"/>
  <c r="D34" i="21"/>
  <c r="D34" i="20"/>
  <c r="D34" i="22" s="1"/>
  <c r="H99" i="21"/>
  <c r="H99" i="20"/>
  <c r="Y84" i="20"/>
  <c r="Y84" i="21"/>
  <c r="AA111" i="21"/>
  <c r="AA111" i="20"/>
  <c r="AI111" i="22" s="1"/>
  <c r="G111" i="28" s="1"/>
  <c r="I111" i="23" s="1"/>
  <c r="D68" i="20"/>
  <c r="D68" i="21"/>
  <c r="D40" i="21"/>
  <c r="D40" i="20"/>
  <c r="D40" i="22" s="1"/>
  <c r="D31" i="21"/>
  <c r="D31" i="20"/>
  <c r="D31" i="22" s="1"/>
  <c r="AA65" i="21"/>
  <c r="AA65" i="20"/>
  <c r="AI65" i="22" s="1"/>
  <c r="G65" i="28" s="1"/>
  <c r="I65" i="23" s="1"/>
  <c r="F18" i="21"/>
  <c r="F18" i="20"/>
  <c r="F18" i="22" s="1"/>
  <c r="V74" i="21"/>
  <c r="V74" i="20"/>
  <c r="AD74" i="22" s="1"/>
  <c r="E104" i="21"/>
  <c r="E104" i="20"/>
  <c r="E104" i="22" s="1"/>
  <c r="C9" i="20"/>
  <c r="C9" i="21"/>
  <c r="N67" i="21"/>
  <c r="N67" i="20"/>
  <c r="N67" i="22" s="1"/>
  <c r="Z35" i="21"/>
  <c r="Z35" i="20"/>
  <c r="AH35" i="22" s="1"/>
  <c r="F35" i="28" s="1"/>
  <c r="H35" i="23" s="1"/>
  <c r="E43" i="21"/>
  <c r="E43" i="20"/>
  <c r="E43" i="22" s="1"/>
  <c r="V30" i="21"/>
  <c r="V30" i="20"/>
  <c r="AD30" i="22" s="1"/>
  <c r="AA123" i="21"/>
  <c r="AA123" i="20"/>
  <c r="AI123" i="22" s="1"/>
  <c r="G123" i="28" s="1"/>
  <c r="I123" i="23" s="1"/>
  <c r="B16" i="21"/>
  <c r="B16" i="20"/>
  <c r="B16" i="22" s="1"/>
  <c r="AB85" i="21"/>
  <c r="AB85" i="20"/>
  <c r="B92" i="21"/>
  <c r="B92" i="20"/>
  <c r="AB119" i="21"/>
  <c r="AB119" i="20"/>
  <c r="V94" i="20"/>
  <c r="AD94" i="22" s="1"/>
  <c r="V94" i="21"/>
  <c r="AC68" i="21"/>
  <c r="AC68" i="20"/>
  <c r="AH130" i="21"/>
  <c r="AH130" i="20"/>
  <c r="F26" i="21"/>
  <c r="F26" i="20"/>
  <c r="F26" i="22" s="1"/>
  <c r="V97" i="21"/>
  <c r="V97" i="20"/>
  <c r="AD97" i="22" s="1"/>
  <c r="AH39" i="21"/>
  <c r="AH39" i="20"/>
  <c r="AP39" i="22" s="1"/>
  <c r="B67" i="20"/>
  <c r="B67" i="21"/>
  <c r="Y38" i="20"/>
  <c r="Y38" i="21"/>
  <c r="E6" i="20"/>
  <c r="E6" i="21"/>
  <c r="F45" i="21"/>
  <c r="F45" i="20"/>
  <c r="F45" i="22" s="1"/>
  <c r="AA92" i="20"/>
  <c r="AA92" i="21"/>
  <c r="AH115" i="21"/>
  <c r="AH115" i="20"/>
  <c r="AP115" i="22" s="1"/>
  <c r="AB5" i="20"/>
  <c r="AB5" i="21"/>
  <c r="V111" i="21"/>
  <c r="V111" i="20"/>
  <c r="AD111" i="22" s="1"/>
  <c r="C26" i="21"/>
  <c r="C26" i="20"/>
  <c r="C26" i="22" s="1"/>
  <c r="Y95" i="20"/>
  <c r="Y95" i="21"/>
  <c r="B104" i="21"/>
  <c r="B104" i="20"/>
  <c r="B104" i="22" s="1"/>
  <c r="W30" i="20"/>
  <c r="W30" i="21"/>
  <c r="AB103" i="21"/>
  <c r="AB103" i="20"/>
  <c r="G79" i="20"/>
  <c r="G79" i="21"/>
  <c r="V93" i="21"/>
  <c r="V93" i="20"/>
  <c r="AD93" i="22" s="1"/>
  <c r="V65" i="21"/>
  <c r="V65" i="20"/>
  <c r="AD65" i="22" s="1"/>
  <c r="E115" i="20"/>
  <c r="E115" i="21"/>
  <c r="AH122" i="21"/>
  <c r="AH122" i="20"/>
  <c r="AP122" i="22" s="1"/>
  <c r="F75" i="21"/>
  <c r="F75" i="20"/>
  <c r="F75" i="22" s="1"/>
  <c r="N66" i="21"/>
  <c r="N66" i="20"/>
  <c r="N66" i="22" s="1"/>
  <c r="AH74" i="21"/>
  <c r="AH74" i="20"/>
  <c r="AP74" i="22" s="1"/>
  <c r="AH97" i="21"/>
  <c r="AH97" i="20"/>
  <c r="AP97" i="22" s="1"/>
  <c r="H60" i="20"/>
  <c r="H60" i="21"/>
  <c r="X26" i="20"/>
  <c r="X26" i="21"/>
  <c r="H113" i="21"/>
  <c r="H113" i="20"/>
  <c r="B44" i="21"/>
  <c r="B44" i="20"/>
  <c r="B44" i="22" s="1"/>
  <c r="X105" i="21"/>
  <c r="X105" i="20"/>
  <c r="AF105" i="22" s="1"/>
  <c r="D105" i="28" s="1"/>
  <c r="F105" i="23" s="1"/>
  <c r="X29" i="21"/>
  <c r="X29" i="20"/>
  <c r="AH8" i="21"/>
  <c r="AH8" i="20"/>
  <c r="W121" i="20"/>
  <c r="AE121" i="22" s="1"/>
  <c r="C121" i="28" s="1"/>
  <c r="E121" i="23" s="1"/>
  <c r="W121" i="21"/>
  <c r="W65" i="21"/>
  <c r="W65" i="20"/>
  <c r="N123" i="21"/>
  <c r="N123" i="20"/>
  <c r="N87" i="21"/>
  <c r="N87" i="20"/>
  <c r="X56" i="20"/>
  <c r="AF56" i="22" s="1"/>
  <c r="D56" i="28" s="1"/>
  <c r="F56" i="23" s="1"/>
  <c r="X56" i="21"/>
  <c r="AH35" i="21"/>
  <c r="AH35" i="20"/>
  <c r="B29" i="21"/>
  <c r="B29" i="20"/>
  <c r="AH11" i="21"/>
  <c r="AH11" i="20"/>
  <c r="W103" i="21"/>
  <c r="W103" i="20"/>
  <c r="X118" i="20"/>
  <c r="X118" i="21"/>
  <c r="AL112" i="22"/>
  <c r="J112" i="28" s="1"/>
  <c r="L112" i="23" s="1"/>
  <c r="P77" i="22"/>
  <c r="F38" i="20"/>
  <c r="F38" i="21"/>
  <c r="AS104" i="22"/>
  <c r="Q104" i="28" s="1"/>
  <c r="S104" i="23" s="1"/>
  <c r="AS88" i="22"/>
  <c r="Q88" i="28" s="1"/>
  <c r="S88" i="23" s="1"/>
  <c r="O65" i="22"/>
  <c r="AM35" i="22"/>
  <c r="K35" i="28" s="1"/>
  <c r="M35" i="23" s="1"/>
  <c r="AO26" i="22"/>
  <c r="M26" i="28" s="1"/>
  <c r="O26" i="23" s="1"/>
  <c r="AQ17" i="22"/>
  <c r="O17" i="28" s="1"/>
  <c r="Q17" i="23" s="1"/>
  <c r="Z102" i="21"/>
  <c r="Z102" i="20"/>
  <c r="AH102" i="22" s="1"/>
  <c r="F102" i="28" s="1"/>
  <c r="H102" i="23" s="1"/>
  <c r="Z102" i="23" s="1"/>
  <c r="F103" i="27" s="1"/>
  <c r="D39" i="21"/>
  <c r="D39" i="20"/>
  <c r="D39" i="22" s="1"/>
  <c r="J131" i="22"/>
  <c r="N117" i="21"/>
  <c r="N117" i="20"/>
  <c r="AL107" i="22"/>
  <c r="J107" i="28" s="1"/>
  <c r="L107" i="23" s="1"/>
  <c r="Z97" i="20"/>
  <c r="Z97" i="21"/>
  <c r="P88" i="22"/>
  <c r="L78" i="22"/>
  <c r="AJ68" i="22"/>
  <c r="X58" i="20"/>
  <c r="AF58" i="22" s="1"/>
  <c r="D58" i="28" s="1"/>
  <c r="F58" i="23" s="1"/>
  <c r="X58" i="21"/>
  <c r="V51" i="20"/>
  <c r="AD51" i="22" s="1"/>
  <c r="V51" i="21"/>
  <c r="X34" i="21"/>
  <c r="X34" i="20"/>
  <c r="J11" i="22"/>
  <c r="D115" i="21"/>
  <c r="D115" i="20"/>
  <c r="D115" i="22" s="1"/>
  <c r="AH86" i="20"/>
  <c r="AH86" i="21"/>
  <c r="O128" i="22"/>
  <c r="G100" i="21"/>
  <c r="G100" i="20"/>
  <c r="I75" i="22"/>
  <c r="O32" i="22"/>
  <c r="Q23" i="22"/>
  <c r="AT124" i="22"/>
  <c r="R124" i="28" s="1"/>
  <c r="T124" i="23" s="1"/>
  <c r="H77" i="22"/>
  <c r="R48" i="22"/>
  <c r="D125" i="20"/>
  <c r="D125" i="22" s="1"/>
  <c r="D125" i="21"/>
  <c r="V106" i="21"/>
  <c r="V106" i="20"/>
  <c r="AR87" i="22"/>
  <c r="P87" i="28" s="1"/>
  <c r="R87" i="23" s="1"/>
  <c r="AT58" i="22"/>
  <c r="R58" i="28" s="1"/>
  <c r="T58" i="23" s="1"/>
  <c r="R26" i="22"/>
  <c r="X5" i="20"/>
  <c r="X5" i="21"/>
  <c r="I106" i="22"/>
  <c r="AA91" i="21"/>
  <c r="AA91" i="20"/>
  <c r="E84" i="21"/>
  <c r="E84" i="20"/>
  <c r="C77" i="21"/>
  <c r="C77" i="20"/>
  <c r="AS46" i="22"/>
  <c r="Q46" i="28" s="1"/>
  <c r="S46" i="23" s="1"/>
  <c r="O39" i="22"/>
  <c r="AA11" i="21"/>
  <c r="AA11" i="20"/>
  <c r="P85" i="22"/>
  <c r="G111" i="21"/>
  <c r="G111" i="20"/>
  <c r="G111" i="22" s="1"/>
  <c r="B125" i="21"/>
  <c r="B125" i="20"/>
  <c r="B125" i="22" s="1"/>
  <c r="R109" i="22"/>
  <c r="V101" i="21"/>
  <c r="V101" i="20"/>
  <c r="B89" i="21"/>
  <c r="B89" i="20"/>
  <c r="AB78" i="20"/>
  <c r="AJ78" i="22" s="1"/>
  <c r="AB78" i="21"/>
  <c r="L64" i="22"/>
  <c r="AH55" i="21"/>
  <c r="AH55" i="20"/>
  <c r="B49" i="20"/>
  <c r="B49" i="21"/>
  <c r="L28" i="22"/>
  <c r="L16" i="22"/>
  <c r="AK110" i="22"/>
  <c r="I110" i="28" s="1"/>
  <c r="K110" i="23" s="1"/>
  <c r="E127" i="20"/>
  <c r="E127" i="22" s="1"/>
  <c r="E127" i="21"/>
  <c r="C120" i="21"/>
  <c r="C120" i="20"/>
  <c r="AS105" i="22"/>
  <c r="Q105" i="28" s="1"/>
  <c r="S105" i="23" s="1"/>
  <c r="AA86" i="20"/>
  <c r="AA86" i="21"/>
  <c r="Y79" i="20"/>
  <c r="Y79" i="21"/>
  <c r="AA70" i="21"/>
  <c r="AA70" i="20"/>
  <c r="AI70" i="22" s="1"/>
  <c r="G70" i="28" s="1"/>
  <c r="I70" i="23" s="1"/>
  <c r="AA70" i="23" s="1"/>
  <c r="G71" i="27" s="1"/>
  <c r="Y63" i="21"/>
  <c r="Y63" i="20"/>
  <c r="AG63" i="22" s="1"/>
  <c r="E63" i="28" s="1"/>
  <c r="G63" i="23" s="1"/>
  <c r="Y63" i="23" s="1"/>
  <c r="E64" i="27" s="1"/>
  <c r="G54" i="21"/>
  <c r="G54" i="20"/>
  <c r="G54" i="22" s="1"/>
  <c r="Y47" i="21"/>
  <c r="Y47" i="20"/>
  <c r="AG47" i="22" s="1"/>
  <c r="E47" i="28" s="1"/>
  <c r="G47" i="23" s="1"/>
  <c r="W40" i="20"/>
  <c r="W40" i="21"/>
  <c r="AU32" i="22"/>
  <c r="S32" i="28" s="1"/>
  <c r="U32" i="23" s="1"/>
  <c r="Q25" i="22"/>
  <c r="AU16" i="22"/>
  <c r="S16" i="28" s="1"/>
  <c r="U16" i="23" s="1"/>
  <c r="C8" i="21"/>
  <c r="C8" i="20"/>
  <c r="R22" i="22"/>
  <c r="Z106" i="21"/>
  <c r="Z106" i="20"/>
  <c r="AH106" i="22" s="1"/>
  <c r="F106" i="28" s="1"/>
  <c r="H106" i="23" s="1"/>
  <c r="Z106" i="23" s="1"/>
  <c r="F107" i="27" s="1"/>
  <c r="AM85" i="22"/>
  <c r="K85" i="28" s="1"/>
  <c r="M85" i="23" s="1"/>
  <c r="AM69" i="22"/>
  <c r="K69" i="28" s="1"/>
  <c r="M69" i="23" s="1"/>
  <c r="AM53" i="22"/>
  <c r="K53" i="28" s="1"/>
  <c r="M53" i="23" s="1"/>
  <c r="AM37" i="22"/>
  <c r="K37" i="28" s="1"/>
  <c r="M37" i="23" s="1"/>
  <c r="R129" i="22"/>
  <c r="AB114" i="20"/>
  <c r="AB114" i="21"/>
  <c r="V85" i="20"/>
  <c r="AD85" i="22" s="1"/>
  <c r="V85" i="21"/>
  <c r="J69" i="22"/>
  <c r="X52" i="21"/>
  <c r="X52" i="20"/>
  <c r="AF52" i="22" s="1"/>
  <c r="D52" i="28" s="1"/>
  <c r="F52" i="23" s="1"/>
  <c r="L36" i="22"/>
  <c r="S113" i="22"/>
  <c r="G114" i="20"/>
  <c r="G114" i="21"/>
  <c r="W52" i="21"/>
  <c r="W52" i="20"/>
  <c r="AE52" i="22" s="1"/>
  <c r="C52" i="28" s="1"/>
  <c r="E52" i="23" s="1"/>
  <c r="F15" i="20"/>
  <c r="F15" i="21"/>
  <c r="K52" i="22"/>
  <c r="I13" i="22"/>
  <c r="AT24" i="22"/>
  <c r="R24" i="28" s="1"/>
  <c r="T24" i="23" s="1"/>
  <c r="AM127" i="22"/>
  <c r="K127" i="28" s="1"/>
  <c r="M127" i="23" s="1"/>
  <c r="M118" i="22"/>
  <c r="AQ109" i="22"/>
  <c r="O109" i="28" s="1"/>
  <c r="Q109" i="23" s="1"/>
  <c r="M102" i="22"/>
  <c r="K95" i="22"/>
  <c r="M86" i="22"/>
  <c r="K79" i="22"/>
  <c r="M70" i="22"/>
  <c r="AQ45" i="22"/>
  <c r="O45" i="28" s="1"/>
  <c r="Q45" i="23" s="1"/>
  <c r="Q36" i="22"/>
  <c r="S27" i="22"/>
  <c r="W19" i="21"/>
  <c r="W19" i="20"/>
  <c r="AE19" i="22" s="1"/>
  <c r="C19" i="28" s="1"/>
  <c r="E19" i="23" s="1"/>
  <c r="W19" i="23" s="1"/>
  <c r="C20" i="27" s="1"/>
  <c r="D51" i="20"/>
  <c r="D51" i="21"/>
  <c r="Z18" i="21"/>
  <c r="Z18" i="20"/>
  <c r="AH18" i="22" s="1"/>
  <c r="F18" i="28" s="1"/>
  <c r="H18" i="23" s="1"/>
  <c r="H124" i="21"/>
  <c r="H124" i="20"/>
  <c r="H124" i="22" s="1"/>
  <c r="AN90" i="22"/>
  <c r="L90" i="28" s="1"/>
  <c r="N90" i="23" s="1"/>
  <c r="N81" i="22"/>
  <c r="V75" i="21"/>
  <c r="V75" i="20"/>
  <c r="AD75" i="22" s="1"/>
  <c r="P64" i="22"/>
  <c r="L54" i="22"/>
  <c r="AR28" i="22"/>
  <c r="P28" i="28" s="1"/>
  <c r="R28" i="23" s="1"/>
  <c r="N21" i="21"/>
  <c r="N21" i="20"/>
  <c r="N9" i="21"/>
  <c r="N9" i="20"/>
  <c r="AT112" i="22"/>
  <c r="R112" i="28" s="1"/>
  <c r="T112" i="23" s="1"/>
  <c r="Q71" i="22"/>
  <c r="AA36" i="21"/>
  <c r="AA36" i="20"/>
  <c r="E29" i="21"/>
  <c r="E29" i="20"/>
  <c r="C22" i="21"/>
  <c r="C22" i="20"/>
  <c r="S14" i="22"/>
  <c r="AB97" i="21"/>
  <c r="AB97" i="20"/>
  <c r="AJ97" i="22" s="1"/>
  <c r="B130" i="20"/>
  <c r="B130" i="21"/>
  <c r="B118" i="21"/>
  <c r="B118" i="20"/>
  <c r="B118" i="22" s="1"/>
  <c r="X89" i="20"/>
  <c r="X89" i="21"/>
  <c r="AH80" i="21"/>
  <c r="AH80" i="20"/>
  <c r="AP80" i="22" s="1"/>
  <c r="B74" i="21"/>
  <c r="B74" i="20"/>
  <c r="B74" i="22" s="1"/>
  <c r="Z52" i="20"/>
  <c r="Z52" i="21"/>
  <c r="AN45" i="22"/>
  <c r="L45" i="28" s="1"/>
  <c r="N45" i="23" s="1"/>
  <c r="R14" i="22"/>
  <c r="K109" i="22"/>
  <c r="AM101" i="22"/>
  <c r="K101" i="28" s="1"/>
  <c r="M101" i="23" s="1"/>
  <c r="AO92" i="22"/>
  <c r="M92" i="28" s="1"/>
  <c r="O92" i="23" s="1"/>
  <c r="O83" i="22"/>
  <c r="Q74" i="22"/>
  <c r="I62" i="22"/>
  <c r="O51" i="22"/>
  <c r="K21" i="22"/>
  <c r="G7" i="20"/>
  <c r="G7" i="21"/>
  <c r="AT129" i="22"/>
  <c r="R129" i="28" s="1"/>
  <c r="T129" i="23" s="1"/>
  <c r="V113" i="21"/>
  <c r="V113" i="20"/>
  <c r="AB90" i="21"/>
  <c r="AB90" i="20"/>
  <c r="D80" i="21"/>
  <c r="D80" i="20"/>
  <c r="AH67" i="21"/>
  <c r="AH67" i="20"/>
  <c r="AR46" i="22"/>
  <c r="P46" i="28" s="1"/>
  <c r="R46" i="23" s="1"/>
  <c r="F35" i="21"/>
  <c r="F35" i="20"/>
  <c r="F35" i="22" s="1"/>
  <c r="AT5" i="22"/>
  <c r="R5" i="28" s="1"/>
  <c r="T5" i="23" s="1"/>
  <c r="AE128" i="21"/>
  <c r="AE128" i="20"/>
  <c r="Q101" i="22"/>
  <c r="W84" i="21"/>
  <c r="W84" i="20"/>
  <c r="AE84" i="22" s="1"/>
  <c r="C84" i="28" s="1"/>
  <c r="E84" i="23" s="1"/>
  <c r="I57" i="22"/>
  <c r="AM32" i="22"/>
  <c r="K32" i="28" s="1"/>
  <c r="M32" i="23" s="1"/>
  <c r="M7" i="22"/>
  <c r="AH24" i="21"/>
  <c r="AH24" i="20"/>
  <c r="Y64" i="20"/>
  <c r="AG64" i="22" s="1"/>
  <c r="E64" i="28" s="1"/>
  <c r="G64" i="23" s="1"/>
  <c r="Y64" i="21"/>
  <c r="O19" i="22"/>
  <c r="P122" i="22"/>
  <c r="P98" i="22"/>
  <c r="AN60" i="22"/>
  <c r="L60" i="28" s="1"/>
  <c r="N60" i="23" s="1"/>
  <c r="L24" i="22"/>
  <c r="G123" i="20"/>
  <c r="G123" i="21"/>
  <c r="AK73" i="22"/>
  <c r="I73" i="28" s="1"/>
  <c r="K73" i="23" s="1"/>
  <c r="AK57" i="22"/>
  <c r="I57" i="28" s="1"/>
  <c r="K57" i="23" s="1"/>
  <c r="Y11" i="21"/>
  <c r="Y11" i="20"/>
  <c r="AG11" i="22" s="1"/>
  <c r="E11" i="28" s="1"/>
  <c r="G11" i="23" s="1"/>
  <c r="B84" i="21"/>
  <c r="B84" i="20"/>
  <c r="B84" i="22" s="1"/>
  <c r="AN51" i="22"/>
  <c r="L51" i="28" s="1"/>
  <c r="N51" i="23" s="1"/>
  <c r="V16" i="21"/>
  <c r="V16" i="20"/>
  <c r="AS84" i="22"/>
  <c r="Q84" i="28" s="1"/>
  <c r="S84" i="23" s="1"/>
  <c r="E74" i="21"/>
  <c r="E74" i="20"/>
  <c r="E74" i="22" s="1"/>
  <c r="I56" i="22"/>
  <c r="AM47" i="22"/>
  <c r="K47" i="28" s="1"/>
  <c r="M47" i="23" s="1"/>
  <c r="AM31" i="22"/>
  <c r="K31" i="28" s="1"/>
  <c r="M31" i="23" s="1"/>
  <c r="AK24" i="22"/>
  <c r="I24" i="28" s="1"/>
  <c r="K24" i="23" s="1"/>
  <c r="K15" i="22"/>
  <c r="AK8" i="22"/>
  <c r="I8" i="28" s="1"/>
  <c r="K8" i="23" s="1"/>
  <c r="B116" i="21"/>
  <c r="B116" i="20"/>
  <c r="B116" i="22" s="1"/>
  <c r="H85" i="20"/>
  <c r="H85" i="21"/>
  <c r="AH30" i="21"/>
  <c r="AH30" i="20"/>
  <c r="AP30" i="22" s="1"/>
  <c r="B131" i="21"/>
  <c r="B131" i="20"/>
  <c r="B131" i="22" s="1"/>
  <c r="AR120" i="22"/>
  <c r="P120" i="28" s="1"/>
  <c r="R120" i="23" s="1"/>
  <c r="AN110" i="22"/>
  <c r="L110" i="28" s="1"/>
  <c r="N110" i="23" s="1"/>
  <c r="H100" i="20"/>
  <c r="H100" i="21"/>
  <c r="AL83" i="22"/>
  <c r="J83" i="28" s="1"/>
  <c r="L83" i="23" s="1"/>
  <c r="H76" i="21"/>
  <c r="H76" i="20"/>
  <c r="F61" i="20"/>
  <c r="F61" i="22" s="1"/>
  <c r="F61" i="21"/>
  <c r="H52" i="21"/>
  <c r="H52" i="20"/>
  <c r="J23" i="22"/>
  <c r="L83" i="22"/>
  <c r="Q131" i="22"/>
  <c r="O108" i="22"/>
  <c r="AK87" i="22"/>
  <c r="I87" i="28" s="1"/>
  <c r="K87" i="23" s="1"/>
  <c r="AQ76" i="22"/>
  <c r="O76" i="28" s="1"/>
  <c r="Q76" i="23" s="1"/>
  <c r="AC55" i="21"/>
  <c r="AC55" i="20"/>
  <c r="K14" i="22"/>
  <c r="AO5" i="22"/>
  <c r="M5" i="28" s="1"/>
  <c r="O5" i="23" s="1"/>
  <c r="J104" i="22"/>
  <c r="Z54" i="21"/>
  <c r="Z54" i="20"/>
  <c r="AH54" i="22" s="1"/>
  <c r="F54" i="28" s="1"/>
  <c r="H54" i="23" s="1"/>
  <c r="Z54" i="23" s="1"/>
  <c r="F55" i="27" s="1"/>
  <c r="H119" i="21"/>
  <c r="H119" i="20"/>
  <c r="H119" i="22" s="1"/>
  <c r="R110" i="22"/>
  <c r="AH100" i="21"/>
  <c r="AH100" i="20"/>
  <c r="B94" i="21"/>
  <c r="B94" i="20"/>
  <c r="AB75" i="21"/>
  <c r="AB75" i="20"/>
  <c r="AN53" i="22"/>
  <c r="L53" i="28" s="1"/>
  <c r="N53" i="23" s="1"/>
  <c r="AU105" i="22"/>
  <c r="S105" i="28" s="1"/>
  <c r="U105" i="23" s="1"/>
  <c r="AS74" i="22"/>
  <c r="Q74" i="28" s="1"/>
  <c r="S74" i="23" s="1"/>
  <c r="E32" i="21"/>
  <c r="E32" i="20"/>
  <c r="E32" i="22" s="1"/>
  <c r="AA119" i="21"/>
  <c r="AA119" i="20"/>
  <c r="AI119" i="22" s="1"/>
  <c r="G119" i="28" s="1"/>
  <c r="I119" i="23" s="1"/>
  <c r="Y91" i="21"/>
  <c r="Y91" i="20"/>
  <c r="AG91" i="22" s="1"/>
  <c r="E91" i="28" s="1"/>
  <c r="G91" i="23" s="1"/>
  <c r="AQ46" i="22"/>
  <c r="O46" i="28" s="1"/>
  <c r="Q46" i="23" s="1"/>
  <c r="AS5" i="22"/>
  <c r="Q5" i="28" s="1"/>
  <c r="S5" i="23" s="1"/>
  <c r="AR89" i="22"/>
  <c r="P89" i="28" s="1"/>
  <c r="R89" i="23" s="1"/>
  <c r="AO114" i="22"/>
  <c r="M114" i="28" s="1"/>
  <c r="O114" i="23" s="1"/>
  <c r="Y86" i="21"/>
  <c r="Y86" i="20"/>
  <c r="AG86" i="22" s="1"/>
  <c r="E86" i="28" s="1"/>
  <c r="G86" i="23" s="1"/>
  <c r="C79" i="20"/>
  <c r="C79" i="21"/>
  <c r="I68" i="20"/>
  <c r="I68" i="21"/>
  <c r="C15" i="21"/>
  <c r="C15" i="20"/>
  <c r="C15" i="22" s="1"/>
  <c r="N130" i="21"/>
  <c r="N130" i="20"/>
  <c r="N130" i="22" s="1"/>
  <c r="AL100" i="22"/>
  <c r="J100" i="28" s="1"/>
  <c r="L100" i="23" s="1"/>
  <c r="B64" i="21"/>
  <c r="B64" i="20"/>
  <c r="V36" i="21"/>
  <c r="V36" i="20"/>
  <c r="B107" i="21"/>
  <c r="B107" i="20"/>
  <c r="P84" i="22"/>
  <c r="AL59" i="22"/>
  <c r="J59" i="28" s="1"/>
  <c r="L59" i="23" s="1"/>
  <c r="P48" i="22"/>
  <c r="L26" i="22"/>
  <c r="AH17" i="20"/>
  <c r="AP17" i="22" s="1"/>
  <c r="AH17" i="21"/>
  <c r="V11" i="21"/>
  <c r="V11" i="20"/>
  <c r="AH126" i="21"/>
  <c r="AH126" i="20"/>
  <c r="AN83" i="22"/>
  <c r="L83" i="28" s="1"/>
  <c r="N83" i="23" s="1"/>
  <c r="V56" i="21"/>
  <c r="V56" i="20"/>
  <c r="AD56" i="22" s="1"/>
  <c r="Z22" i="21"/>
  <c r="Z22" i="20"/>
  <c r="AH22" i="22" s="1"/>
  <c r="F22" i="28" s="1"/>
  <c r="H22" i="23" s="1"/>
  <c r="C130" i="21"/>
  <c r="C130" i="20"/>
  <c r="C130" i="22" s="1"/>
  <c r="AS115" i="22"/>
  <c r="Q115" i="28" s="1"/>
  <c r="S115" i="23" s="1"/>
  <c r="AQ108" i="22"/>
  <c r="O108" i="28" s="1"/>
  <c r="Q108" i="23" s="1"/>
  <c r="AO101" i="22"/>
  <c r="M101" i="28" s="1"/>
  <c r="O101" i="23" s="1"/>
  <c r="K94" i="22"/>
  <c r="I87" i="22"/>
  <c r="AA80" i="21"/>
  <c r="AA80" i="20"/>
  <c r="Y73" i="20"/>
  <c r="AG73" i="22" s="1"/>
  <c r="E73" i="28" s="1"/>
  <c r="G73" i="23" s="1"/>
  <c r="Y73" i="21"/>
  <c r="C66" i="20"/>
  <c r="C66" i="22" s="1"/>
  <c r="C66" i="21"/>
  <c r="W50" i="21"/>
  <c r="W50" i="20"/>
  <c r="AU42" i="22"/>
  <c r="S42" i="28" s="1"/>
  <c r="U42" i="23" s="1"/>
  <c r="AS35" i="22"/>
  <c r="Q35" i="28" s="1"/>
  <c r="S35" i="23" s="1"/>
  <c r="AS19" i="22"/>
  <c r="Q19" i="28" s="1"/>
  <c r="S19" i="23" s="1"/>
  <c r="AQ12" i="22"/>
  <c r="O12" i="28" s="1"/>
  <c r="Q12" i="23" s="1"/>
  <c r="M5" i="22"/>
  <c r="AR109" i="22"/>
  <c r="P109" i="28" s="1"/>
  <c r="R109" i="23" s="1"/>
  <c r="X83" i="21"/>
  <c r="X83" i="20"/>
  <c r="X47" i="21"/>
  <c r="X47" i="20"/>
  <c r="V12" i="21"/>
  <c r="V12" i="20"/>
  <c r="P71" i="22"/>
  <c r="X65" i="21"/>
  <c r="X65" i="20"/>
  <c r="AF65" i="22" s="1"/>
  <c r="D65" i="28" s="1"/>
  <c r="F65" i="23" s="1"/>
  <c r="B50" i="21"/>
  <c r="B50" i="20"/>
  <c r="B50" i="22" s="1"/>
  <c r="P39" i="21"/>
  <c r="P39" i="20"/>
  <c r="P39" i="22" s="1"/>
  <c r="H19" i="20"/>
  <c r="H19" i="21"/>
  <c r="Q122" i="22"/>
  <c r="Q70" i="22"/>
  <c r="K33" i="22"/>
  <c r="S13" i="22"/>
  <c r="AT125" i="22"/>
  <c r="R125" i="28" s="1"/>
  <c r="T125" i="23" s="1"/>
  <c r="J93" i="22"/>
  <c r="P86" i="22"/>
  <c r="AB74" i="20"/>
  <c r="AJ74" i="22" s="1"/>
  <c r="AB74" i="21"/>
  <c r="AL65" i="22"/>
  <c r="J65" i="28" s="1"/>
  <c r="L65" i="23" s="1"/>
  <c r="Z55" i="21"/>
  <c r="Z55" i="20"/>
  <c r="AH55" i="22" s="1"/>
  <c r="F55" i="28" s="1"/>
  <c r="H55" i="23" s="1"/>
  <c r="D48" i="21"/>
  <c r="D48" i="20"/>
  <c r="D48" i="22" s="1"/>
  <c r="R37" i="22"/>
  <c r="X28" i="20"/>
  <c r="AF28" i="22" s="1"/>
  <c r="D28" i="28" s="1"/>
  <c r="F28" i="23" s="1"/>
  <c r="X28" i="21"/>
  <c r="AL17" i="22"/>
  <c r="J17" i="28" s="1"/>
  <c r="L17" i="23" s="1"/>
  <c r="AR10" i="22"/>
  <c r="P10" i="28" s="1"/>
  <c r="R10" i="23" s="1"/>
  <c r="AQ127" i="22"/>
  <c r="O127" i="28" s="1"/>
  <c r="Q127" i="23" s="1"/>
  <c r="M131" i="22"/>
  <c r="O122" i="22"/>
  <c r="M115" i="22"/>
  <c r="AQ106" i="22"/>
  <c r="O106" i="28" s="1"/>
  <c r="Q106" i="23" s="1"/>
  <c r="AO99" i="22"/>
  <c r="M99" i="28" s="1"/>
  <c r="O99" i="23" s="1"/>
  <c r="O90" i="22"/>
  <c r="AS81" i="22"/>
  <c r="Q81" i="28" s="1"/>
  <c r="S81" i="23" s="1"/>
  <c r="S72" i="22"/>
  <c r="S56" i="22"/>
  <c r="AM44" i="22"/>
  <c r="K44" i="28" s="1"/>
  <c r="M44" i="23" s="1"/>
  <c r="K28" i="22"/>
  <c r="AO19" i="22"/>
  <c r="M19" i="28" s="1"/>
  <c r="O19" i="23" s="1"/>
  <c r="Z114" i="21"/>
  <c r="Z114" i="20"/>
  <c r="AH114" i="22" s="1"/>
  <c r="F114" i="28" s="1"/>
  <c r="H114" i="23" s="1"/>
  <c r="L19" i="22"/>
  <c r="AQ113" i="22"/>
  <c r="O113" i="28" s="1"/>
  <c r="Q113" i="23" s="1"/>
  <c r="C39" i="21"/>
  <c r="C39" i="20"/>
  <c r="C39" i="22" s="1"/>
  <c r="AM19" i="22"/>
  <c r="K19" i="28" s="1"/>
  <c r="M19" i="23" s="1"/>
  <c r="J60" i="22"/>
  <c r="X130" i="21"/>
  <c r="X130" i="20"/>
  <c r="AF130" i="22" s="1"/>
  <c r="D130" i="28" s="1"/>
  <c r="F130" i="23" s="1"/>
  <c r="AB104" i="20"/>
  <c r="AB104" i="21"/>
  <c r="X62" i="21"/>
  <c r="X62" i="20"/>
  <c r="AF62" i="22" s="1"/>
  <c r="D62" i="28" s="1"/>
  <c r="F62" i="23" s="1"/>
  <c r="Z29" i="21"/>
  <c r="Z29" i="20"/>
  <c r="X4" i="21"/>
  <c r="X4" i="20"/>
  <c r="AF4" i="22" s="1"/>
  <c r="D4" i="28" s="1"/>
  <c r="F4" i="23" s="1"/>
  <c r="AK111" i="22"/>
  <c r="I111" i="28" s="1"/>
  <c r="K111" i="23" s="1"/>
  <c r="K86" i="22"/>
  <c r="AK63" i="22"/>
  <c r="I63" i="28" s="1"/>
  <c r="K63" i="23" s="1"/>
  <c r="AN87" i="22"/>
  <c r="L87" i="28" s="1"/>
  <c r="N87" i="23" s="1"/>
  <c r="N128" i="21"/>
  <c r="N128" i="20"/>
  <c r="AR99" i="22"/>
  <c r="P99" i="28" s="1"/>
  <c r="R99" i="23" s="1"/>
  <c r="Q9" i="22"/>
  <c r="R108" i="22"/>
  <c r="P81" i="22"/>
  <c r="H21" i="21"/>
  <c r="H21" i="20"/>
  <c r="H21" i="22" s="1"/>
  <c r="W21" i="22" s="1"/>
  <c r="C63" i="21"/>
  <c r="C63" i="20"/>
  <c r="G45" i="20"/>
  <c r="G45" i="21"/>
  <c r="E38" i="21"/>
  <c r="E38" i="20"/>
  <c r="E38" i="22" s="1"/>
  <c r="G29" i="21"/>
  <c r="G29" i="20"/>
  <c r="G29" i="22" s="1"/>
  <c r="E22" i="20"/>
  <c r="E22" i="22" s="1"/>
  <c r="E22" i="21"/>
  <c r="AA13" i="21"/>
  <c r="AA13" i="20"/>
  <c r="AI13" i="22" s="1"/>
  <c r="G13" i="28" s="1"/>
  <c r="I13" i="23" s="1"/>
  <c r="Y6" i="21"/>
  <c r="Y6" i="20"/>
  <c r="AG6" i="22" s="1"/>
  <c r="E6" i="28" s="1"/>
  <c r="G6" i="23" s="1"/>
  <c r="AH98" i="21"/>
  <c r="AH98" i="20"/>
  <c r="AP98" i="22" s="1"/>
  <c r="AB69" i="20"/>
  <c r="AB69" i="21"/>
  <c r="AR116" i="22"/>
  <c r="P116" i="28" s="1"/>
  <c r="R116" i="23" s="1"/>
  <c r="AH89" i="21"/>
  <c r="AH89" i="20"/>
  <c r="B83" i="20"/>
  <c r="B83" i="22" s="1"/>
  <c r="B83" i="21"/>
  <c r="AN74" i="22"/>
  <c r="L74" i="28" s="1"/>
  <c r="N74" i="23" s="1"/>
  <c r="J67" i="22"/>
  <c r="R51" i="22"/>
  <c r="AL43" i="22"/>
  <c r="J43" i="28" s="1"/>
  <c r="L43" i="23" s="1"/>
  <c r="F33" i="20"/>
  <c r="F33" i="22" s="1"/>
  <c r="F33" i="21"/>
  <c r="AN26" i="22"/>
  <c r="L26" i="28" s="1"/>
  <c r="N26" i="23" s="1"/>
  <c r="R15" i="22"/>
  <c r="X111" i="21"/>
  <c r="X111" i="20"/>
  <c r="AK131" i="22"/>
  <c r="I131" i="28" s="1"/>
  <c r="K131" i="23" s="1"/>
  <c r="G92" i="21"/>
  <c r="G92" i="20"/>
  <c r="G92" i="22" s="1"/>
  <c r="E85" i="21"/>
  <c r="E85" i="20"/>
  <c r="E85" i="22" s="1"/>
  <c r="K74" i="22"/>
  <c r="M33" i="22"/>
  <c r="AR127" i="22"/>
  <c r="P127" i="28" s="1"/>
  <c r="R127" i="23" s="1"/>
  <c r="AR103" i="22"/>
  <c r="P103" i="28" s="1"/>
  <c r="R103" i="23" s="1"/>
  <c r="AH76" i="20"/>
  <c r="AH76" i="21"/>
  <c r="B58" i="21"/>
  <c r="B58" i="20"/>
  <c r="B58" i="22" s="1"/>
  <c r="H51" i="21"/>
  <c r="H51" i="20"/>
  <c r="H51" i="22" s="1"/>
  <c r="D33" i="21"/>
  <c r="D33" i="20"/>
  <c r="X21" i="21"/>
  <c r="X21" i="20"/>
  <c r="AF21" i="22" s="1"/>
  <c r="D21" i="28" s="1"/>
  <c r="F21" i="23" s="1"/>
  <c r="AQ95" i="22"/>
  <c r="O95" i="28" s="1"/>
  <c r="Q95" i="23" s="1"/>
  <c r="AM81" i="22"/>
  <c r="K81" i="28" s="1"/>
  <c r="M81" i="23" s="1"/>
  <c r="I74" i="22"/>
  <c r="O63" i="22"/>
  <c r="AS54" i="22"/>
  <c r="Q54" i="28" s="1"/>
  <c r="S54" i="23" s="1"/>
  <c r="O47" i="22"/>
  <c r="G19" i="20"/>
  <c r="G19" i="21"/>
  <c r="I10" i="22"/>
  <c r="D124" i="20"/>
  <c r="D124" i="22" s="1"/>
  <c r="D124" i="21"/>
  <c r="N115" i="21"/>
  <c r="N115" i="20"/>
  <c r="Z107" i="20"/>
  <c r="AH107" i="22" s="1"/>
  <c r="F107" i="28" s="1"/>
  <c r="H107" i="23" s="1"/>
  <c r="Z107" i="23" s="1"/>
  <c r="F108" i="27" s="1"/>
  <c r="Z107" i="21"/>
  <c r="H98" i="21"/>
  <c r="H98" i="20"/>
  <c r="B53" i="21"/>
  <c r="B53" i="20"/>
  <c r="P42" i="22"/>
  <c r="Z31" i="21"/>
  <c r="Z31" i="20"/>
  <c r="D24" i="21"/>
  <c r="D24" i="20"/>
  <c r="D24" i="22" s="1"/>
  <c r="AH15" i="20"/>
  <c r="AH15" i="21"/>
  <c r="AR6" i="22"/>
  <c r="P6" i="28" s="1"/>
  <c r="R6" i="23" s="1"/>
  <c r="AU120" i="22"/>
  <c r="S120" i="28" s="1"/>
  <c r="U120" i="23" s="1"/>
  <c r="G110" i="20"/>
  <c r="G110" i="22" s="1"/>
  <c r="G110" i="21"/>
  <c r="I101" i="22"/>
  <c r="K76" i="22"/>
  <c r="M35" i="22"/>
  <c r="O26" i="22"/>
  <c r="H5" i="20"/>
  <c r="H5" i="21"/>
  <c r="B111" i="20"/>
  <c r="B111" i="22" s="1"/>
  <c r="B111" i="21"/>
  <c r="AT35" i="22"/>
  <c r="R35" i="28" s="1"/>
  <c r="T35" i="23" s="1"/>
  <c r="V24" i="20"/>
  <c r="AD24" i="22" s="1"/>
  <c r="V24" i="21"/>
  <c r="W106" i="20"/>
  <c r="AE106" i="22" s="1"/>
  <c r="C106" i="28" s="1"/>
  <c r="E106" i="23" s="1"/>
  <c r="W106" i="23" s="1"/>
  <c r="C107" i="27" s="1"/>
  <c r="W106" i="21"/>
  <c r="W74" i="21"/>
  <c r="W74" i="20"/>
  <c r="AE74" i="22" s="1"/>
  <c r="C74" i="28" s="1"/>
  <c r="E74" i="23" s="1"/>
  <c r="AO45" i="22"/>
  <c r="M45" i="28" s="1"/>
  <c r="O45" i="23" s="1"/>
  <c r="R36" i="22"/>
  <c r="N104" i="22"/>
  <c r="AB47" i="20"/>
  <c r="AB47" i="21"/>
  <c r="X17" i="20"/>
  <c r="X17" i="21"/>
  <c r="AO64" i="22"/>
  <c r="M64" i="28" s="1"/>
  <c r="O64" i="23" s="1"/>
  <c r="P50" i="22"/>
  <c r="C88" i="20"/>
  <c r="C88" i="21"/>
  <c r="Q41" i="22"/>
  <c r="Z14" i="20"/>
  <c r="AH14" i="22" s="1"/>
  <c r="F14" i="28" s="1"/>
  <c r="H14" i="23" s="1"/>
  <c r="Z14" i="21"/>
  <c r="W107" i="21"/>
  <c r="W107" i="20"/>
  <c r="AE107" i="22" s="1"/>
  <c r="C107" i="28" s="1"/>
  <c r="E107" i="23" s="1"/>
  <c r="W107" i="23" s="1"/>
  <c r="C108" i="27" s="1"/>
  <c r="W43" i="21"/>
  <c r="W43" i="20"/>
  <c r="AM23" i="22"/>
  <c r="K23" i="28" s="1"/>
  <c r="M23" i="23" s="1"/>
  <c r="O5" i="22"/>
  <c r="V104" i="21"/>
  <c r="V104" i="20"/>
  <c r="R40" i="22"/>
  <c r="F125" i="21"/>
  <c r="F125" i="20"/>
  <c r="L118" i="22"/>
  <c r="B91" i="21"/>
  <c r="B91" i="20"/>
  <c r="L62" i="22"/>
  <c r="D38" i="21"/>
  <c r="D38" i="20"/>
  <c r="D38" i="22" s="1"/>
  <c r="V31" i="21"/>
  <c r="V31" i="20"/>
  <c r="AN10" i="22"/>
  <c r="L10" i="28" s="1"/>
  <c r="N10" i="23" s="1"/>
  <c r="R116" i="22"/>
  <c r="Z90" i="20"/>
  <c r="Z90" i="21"/>
  <c r="P53" i="22"/>
  <c r="AL20" i="22"/>
  <c r="J20" i="28" s="1"/>
  <c r="L20" i="23" s="1"/>
  <c r="AO113" i="22"/>
  <c r="M113" i="28" s="1"/>
  <c r="O113" i="23" s="1"/>
  <c r="AQ104" i="22"/>
  <c r="O104" i="28" s="1"/>
  <c r="Q104" i="23" s="1"/>
  <c r="AO97" i="22"/>
  <c r="M97" i="28" s="1"/>
  <c r="O97" i="23" s="1"/>
  <c r="AS79" i="22"/>
  <c r="Q79" i="28" s="1"/>
  <c r="S79" i="23" s="1"/>
  <c r="O72" i="22"/>
  <c r="AQ56" i="22"/>
  <c r="O56" i="28" s="1"/>
  <c r="Q56" i="23" s="1"/>
  <c r="AO49" i="22"/>
  <c r="M49" i="28" s="1"/>
  <c r="O49" i="23" s="1"/>
  <c r="AM42" i="22"/>
  <c r="K42" i="28" s="1"/>
  <c r="M42" i="23" s="1"/>
  <c r="G28" i="21"/>
  <c r="G28" i="20"/>
  <c r="Y21" i="21"/>
  <c r="Y21" i="20"/>
  <c r="AG21" i="22" s="1"/>
  <c r="E21" i="28" s="1"/>
  <c r="G21" i="23" s="1"/>
  <c r="Y21" i="23" s="1"/>
  <c r="E22" i="27" s="1"/>
  <c r="W14" i="20"/>
  <c r="W14" i="21"/>
  <c r="AU6" i="22"/>
  <c r="S6" i="28" s="1"/>
  <c r="U6" i="23" s="1"/>
  <c r="B32" i="20"/>
  <c r="B32" i="21"/>
  <c r="H127" i="20"/>
  <c r="H127" i="22" s="1"/>
  <c r="H127" i="21"/>
  <c r="AB115" i="20"/>
  <c r="AJ115" i="22" s="1"/>
  <c r="AB115" i="21"/>
  <c r="H103" i="21"/>
  <c r="H103" i="20"/>
  <c r="AT74" i="22"/>
  <c r="R74" i="28" s="1"/>
  <c r="T74" i="23" s="1"/>
  <c r="AH64" i="21"/>
  <c r="AH64" i="20"/>
  <c r="AB39" i="21"/>
  <c r="AB39" i="20"/>
  <c r="AJ39" i="22" s="1"/>
  <c r="AH20" i="21"/>
  <c r="AH20" i="20"/>
  <c r="AP20" i="22" s="1"/>
  <c r="AL10" i="22"/>
  <c r="J10" i="28" s="1"/>
  <c r="L10" i="23" s="1"/>
  <c r="M108" i="22"/>
  <c r="AM93" i="22"/>
  <c r="K93" i="28" s="1"/>
  <c r="M93" i="23" s="1"/>
  <c r="AK86" i="22"/>
  <c r="I86" i="28" s="1"/>
  <c r="K86" i="23" s="1"/>
  <c r="AM77" i="22"/>
  <c r="K77" i="28" s="1"/>
  <c r="M77" i="23" s="1"/>
  <c r="I70" i="22"/>
  <c r="M36" i="22"/>
  <c r="AQ27" i="22"/>
  <c r="O27" i="28" s="1"/>
  <c r="Q27" i="23" s="1"/>
  <c r="AO20" i="22"/>
  <c r="M20" i="28" s="1"/>
  <c r="O20" i="23" s="1"/>
  <c r="O11" i="22"/>
  <c r="I130" i="22"/>
  <c r="P130" i="22"/>
  <c r="D112" i="21"/>
  <c r="D112" i="20"/>
  <c r="D112" i="22" s="1"/>
  <c r="AT101" i="22"/>
  <c r="R101" i="28" s="1"/>
  <c r="T101" i="23" s="1"/>
  <c r="B93" i="21"/>
  <c r="B93" i="20"/>
  <c r="B81" i="21"/>
  <c r="B81" i="20"/>
  <c r="B81" i="22" s="1"/>
  <c r="D72" i="20"/>
  <c r="D72" i="22" s="1"/>
  <c r="D72" i="21"/>
  <c r="B65" i="20"/>
  <c r="B65" i="22" s="1"/>
  <c r="B65" i="21"/>
  <c r="AH47" i="20"/>
  <c r="AP47" i="22" s="1"/>
  <c r="AH47" i="21"/>
  <c r="V41" i="21"/>
  <c r="V41" i="20"/>
  <c r="AD41" i="22" s="1"/>
  <c r="G122" i="21"/>
  <c r="G122" i="20"/>
  <c r="Y115" i="21"/>
  <c r="Y115" i="20"/>
  <c r="C108" i="21"/>
  <c r="C108" i="20"/>
  <c r="S100" i="22"/>
  <c r="AM88" i="22"/>
  <c r="K88" i="28" s="1"/>
  <c r="M88" i="23" s="1"/>
  <c r="AK81" i="22"/>
  <c r="I81" i="28" s="1"/>
  <c r="K81" i="23" s="1"/>
  <c r="K72" i="22"/>
  <c r="AK65" i="22"/>
  <c r="I65" i="28" s="1"/>
  <c r="K65" i="23" s="1"/>
  <c r="AA58" i="21"/>
  <c r="AA58" i="20"/>
  <c r="AI58" i="22" s="1"/>
  <c r="G58" i="28" s="1"/>
  <c r="I58" i="23" s="1"/>
  <c r="I33" i="22"/>
  <c r="I108" i="22"/>
  <c r="AQ65" i="22"/>
  <c r="O65" i="28" s="1"/>
  <c r="Q65" i="23" s="1"/>
  <c r="AT95" i="22"/>
  <c r="R95" i="28" s="1"/>
  <c r="T95" i="23" s="1"/>
  <c r="R47" i="22"/>
  <c r="AL88" i="22"/>
  <c r="J88" i="28" s="1"/>
  <c r="L88" i="23" s="1"/>
  <c r="S98" i="22"/>
  <c r="S50" i="22"/>
  <c r="I15" i="22"/>
  <c r="D49" i="21"/>
  <c r="D49" i="20"/>
  <c r="D49" i="22" s="1"/>
  <c r="Q118" i="22"/>
  <c r="M32" i="22"/>
  <c r="M124" i="22"/>
  <c r="Z103" i="21"/>
  <c r="Z103" i="20"/>
  <c r="AH103" i="22" s="1"/>
  <c r="F103" i="28" s="1"/>
  <c r="H103" i="23" s="1"/>
  <c r="AH71" i="21"/>
  <c r="AH71" i="20"/>
  <c r="AP71" i="22" s="1"/>
  <c r="AT9" i="22"/>
  <c r="R9" i="28" s="1"/>
  <c r="T9" i="23" s="1"/>
  <c r="M107" i="22"/>
  <c r="H93" i="21"/>
  <c r="H93" i="20"/>
  <c r="H93" i="22" s="1"/>
  <c r="V60" i="20"/>
  <c r="V60" i="21"/>
  <c r="AT32" i="22"/>
  <c r="R32" i="28" s="1"/>
  <c r="T32" i="23" s="1"/>
  <c r="AU131" i="22"/>
  <c r="S131" i="28" s="1"/>
  <c r="U131" i="23" s="1"/>
  <c r="AS124" i="22"/>
  <c r="Q124" i="28" s="1"/>
  <c r="S124" i="23" s="1"/>
  <c r="AQ117" i="22"/>
  <c r="O117" i="28" s="1"/>
  <c r="Q117" i="23" s="1"/>
  <c r="AQ101" i="22"/>
  <c r="O101" i="28" s="1"/>
  <c r="Q101" i="23" s="1"/>
  <c r="M94" i="22"/>
  <c r="AQ85" i="22"/>
  <c r="O85" i="28" s="1"/>
  <c r="Q85" i="23" s="1"/>
  <c r="AO62" i="22"/>
  <c r="M62" i="28" s="1"/>
  <c r="O62" i="23" s="1"/>
  <c r="AO46" i="22"/>
  <c r="M46" i="28" s="1"/>
  <c r="O46" i="23" s="1"/>
  <c r="M30" i="22"/>
  <c r="N74" i="20"/>
  <c r="N74" i="22" s="1"/>
  <c r="N74" i="21"/>
  <c r="H128" i="22"/>
  <c r="Z113" i="21"/>
  <c r="Z113" i="20"/>
  <c r="N97" i="20"/>
  <c r="N97" i="22" s="1"/>
  <c r="N97" i="21"/>
  <c r="AL87" i="22"/>
  <c r="J87" i="28" s="1"/>
  <c r="L87" i="23" s="1"/>
  <c r="J51" i="22"/>
  <c r="Z41" i="21"/>
  <c r="Z41" i="20"/>
  <c r="AN34" i="22"/>
  <c r="L34" i="28" s="1"/>
  <c r="N34" i="23" s="1"/>
  <c r="D26" i="21"/>
  <c r="D26" i="20"/>
  <c r="D26" i="22" s="1"/>
  <c r="P8" i="22"/>
  <c r="H73" i="21"/>
  <c r="H73" i="20"/>
  <c r="S130" i="22"/>
  <c r="K118" i="22"/>
  <c r="M109" i="22"/>
  <c r="AU98" i="22"/>
  <c r="S98" i="28" s="1"/>
  <c r="U98" i="23" s="1"/>
  <c r="W90" i="20"/>
  <c r="AE90" i="22" s="1"/>
  <c r="C90" i="28" s="1"/>
  <c r="E90" i="23" s="1"/>
  <c r="W90" i="21"/>
  <c r="AK79" i="22"/>
  <c r="I79" i="28" s="1"/>
  <c r="K79" i="23" s="1"/>
  <c r="Y49" i="21"/>
  <c r="Y49" i="20"/>
  <c r="W42" i="20"/>
  <c r="W42" i="21"/>
  <c r="AU34" i="22"/>
  <c r="S34" i="28" s="1"/>
  <c r="U34" i="23" s="1"/>
  <c r="AS27" i="22"/>
  <c r="Q27" i="28" s="1"/>
  <c r="S27" i="23" s="1"/>
  <c r="AU18" i="22"/>
  <c r="S18" i="28" s="1"/>
  <c r="U18" i="23" s="1"/>
  <c r="AQ4" i="22"/>
  <c r="O4" i="28" s="1"/>
  <c r="Q4" i="23" s="1"/>
  <c r="AL108" i="22"/>
  <c r="J108" i="28" s="1"/>
  <c r="L108" i="23" s="1"/>
  <c r="V44" i="20"/>
  <c r="AD44" i="22" s="1"/>
  <c r="V44" i="21"/>
  <c r="J130" i="22"/>
  <c r="B122" i="20"/>
  <c r="B122" i="21"/>
  <c r="P111" i="22"/>
  <c r="D105" i="20"/>
  <c r="D105" i="21"/>
  <c r="X93" i="21"/>
  <c r="X93" i="20"/>
  <c r="AH84" i="21"/>
  <c r="AH84" i="20"/>
  <c r="B78" i="21"/>
  <c r="B78" i="20"/>
  <c r="AN69" i="22"/>
  <c r="L69" i="28" s="1"/>
  <c r="N69" i="23" s="1"/>
  <c r="AB59" i="20"/>
  <c r="AJ59" i="22" s="1"/>
  <c r="AB59" i="21"/>
  <c r="L49" i="22"/>
  <c r="AN37" i="22"/>
  <c r="L37" i="28" s="1"/>
  <c r="N37" i="23" s="1"/>
  <c r="D29" i="21"/>
  <c r="D29" i="20"/>
  <c r="D29" i="22" s="1"/>
  <c r="AB15" i="21"/>
  <c r="AB15" i="20"/>
  <c r="AJ15" i="22" s="1"/>
  <c r="M112" i="22"/>
  <c r="AO100" i="22"/>
  <c r="M100" i="28" s="1"/>
  <c r="O100" i="23" s="1"/>
  <c r="AU89" i="22"/>
  <c r="S89" i="28" s="1"/>
  <c r="U89" i="23" s="1"/>
  <c r="W81" i="21"/>
  <c r="W81" i="20"/>
  <c r="AK70" i="22"/>
  <c r="I70" i="28" s="1"/>
  <c r="K70" i="23" s="1"/>
  <c r="AA63" i="21"/>
  <c r="AA63" i="20"/>
  <c r="AI63" i="22" s="1"/>
  <c r="G63" i="28" s="1"/>
  <c r="I63" i="23" s="1"/>
  <c r="AA63" i="23" s="1"/>
  <c r="G64" i="27" s="1"/>
  <c r="Y56" i="21"/>
  <c r="Y56" i="20"/>
  <c r="O43" i="22"/>
  <c r="AS34" i="22"/>
  <c r="Q34" i="28" s="1"/>
  <c r="S34" i="23" s="1"/>
  <c r="S25" i="22"/>
  <c r="G15" i="21"/>
  <c r="G15" i="20"/>
  <c r="E8" i="21"/>
  <c r="E8" i="20"/>
  <c r="E8" i="22" s="1"/>
  <c r="AR94" i="22"/>
  <c r="P94" i="28" s="1"/>
  <c r="R94" i="23" s="1"/>
  <c r="AT85" i="22"/>
  <c r="R85" i="28" s="1"/>
  <c r="T85" i="23" s="1"/>
  <c r="V77" i="21"/>
  <c r="V77" i="20"/>
  <c r="AB54" i="21"/>
  <c r="AB54" i="20"/>
  <c r="AB42" i="21"/>
  <c r="AB42" i="20"/>
  <c r="AT33" i="22"/>
  <c r="R33" i="28" s="1"/>
  <c r="T33" i="23" s="1"/>
  <c r="Z27" i="20"/>
  <c r="Z27" i="21"/>
  <c r="AN20" i="22"/>
  <c r="L20" i="28" s="1"/>
  <c r="N20" i="23" s="1"/>
  <c r="N11" i="20"/>
  <c r="N11" i="22" s="1"/>
  <c r="N11" i="21"/>
  <c r="AO111" i="22"/>
  <c r="M111" i="28" s="1"/>
  <c r="O111" i="23" s="1"/>
  <c r="S68" i="22"/>
  <c r="K40" i="22"/>
  <c r="C103" i="21"/>
  <c r="C103" i="20"/>
  <c r="C103" i="22" s="1"/>
  <c r="AK12" i="22"/>
  <c r="I12" i="28" s="1"/>
  <c r="K12" i="23" s="1"/>
  <c r="L67" i="22"/>
  <c r="D118" i="21"/>
  <c r="D118" i="20"/>
  <c r="D118" i="22" s="1"/>
  <c r="N85" i="22"/>
  <c r="J63" i="22"/>
  <c r="J39" i="22"/>
  <c r="AU82" i="22"/>
  <c r="S82" i="28" s="1"/>
  <c r="U82" i="23" s="1"/>
  <c r="Q27" i="22"/>
  <c r="R38" i="22"/>
  <c r="D120" i="21"/>
  <c r="D120" i="20"/>
  <c r="D120" i="22" s="1"/>
  <c r="H82" i="22"/>
  <c r="Q57" i="22"/>
  <c r="N86" i="20"/>
  <c r="N86" i="22" s="1"/>
  <c r="N86" i="21"/>
  <c r="V54" i="21"/>
  <c r="V54" i="20"/>
  <c r="G91" i="20"/>
  <c r="G91" i="21"/>
  <c r="G11" i="21"/>
  <c r="G11" i="20"/>
  <c r="V49" i="20"/>
  <c r="AD49" i="22" s="1"/>
  <c r="V49" i="21"/>
  <c r="F28" i="21"/>
  <c r="F28" i="20"/>
  <c r="W73" i="21"/>
  <c r="W73" i="20"/>
  <c r="AE73" i="22" s="1"/>
  <c r="C73" i="28" s="1"/>
  <c r="E73" i="23" s="1"/>
  <c r="W73" i="23" s="1"/>
  <c r="C74" i="27" s="1"/>
  <c r="C25" i="21"/>
  <c r="C25" i="20"/>
  <c r="AA114" i="21"/>
  <c r="AA114" i="20"/>
  <c r="B39" i="20"/>
  <c r="B39" i="22" s="1"/>
  <c r="B39" i="21"/>
  <c r="W22" i="21"/>
  <c r="W22" i="20"/>
  <c r="X101" i="21"/>
  <c r="X101" i="20"/>
  <c r="AF101" i="22" s="1"/>
  <c r="D101" i="28" s="1"/>
  <c r="F101" i="23" s="1"/>
  <c r="X101" i="23" s="1"/>
  <c r="D102" i="27" s="1"/>
  <c r="N131" i="21"/>
  <c r="N131" i="20"/>
  <c r="N131" i="22" s="1"/>
  <c r="H90" i="21"/>
  <c r="H90" i="20"/>
  <c r="H90" i="22" s="1"/>
  <c r="E124" i="20"/>
  <c r="E124" i="22" s="1"/>
  <c r="E124" i="21"/>
  <c r="AA50" i="21"/>
  <c r="AA50" i="20"/>
  <c r="AI50" i="22" s="1"/>
  <c r="G50" i="28" s="1"/>
  <c r="I50" i="23" s="1"/>
  <c r="G18" i="20"/>
  <c r="G18" i="21"/>
  <c r="E64" i="20"/>
  <c r="E64" i="21"/>
  <c r="V84" i="21"/>
  <c r="V84" i="20"/>
  <c r="V116" i="21"/>
  <c r="V116" i="20"/>
  <c r="AD116" i="22" s="1"/>
  <c r="F54" i="20"/>
  <c r="F54" i="21"/>
  <c r="N100" i="21"/>
  <c r="N100" i="20"/>
  <c r="N100" i="22" s="1"/>
  <c r="H43" i="21"/>
  <c r="H43" i="20"/>
  <c r="E86" i="21"/>
  <c r="E86" i="20"/>
  <c r="E86" i="22" s="1"/>
  <c r="W15" i="21"/>
  <c r="W15" i="20"/>
  <c r="AE15" i="22" s="1"/>
  <c r="C15" i="28" s="1"/>
  <c r="E15" i="23" s="1"/>
  <c r="N5" i="21"/>
  <c r="N5" i="20"/>
  <c r="N5" i="22" s="1"/>
  <c r="W82" i="21"/>
  <c r="W82" i="20"/>
  <c r="AB19" i="21"/>
  <c r="AB19" i="20"/>
  <c r="H58" i="21"/>
  <c r="H58" i="20"/>
  <c r="N72" i="21"/>
  <c r="N72" i="20"/>
  <c r="N72" i="22" s="1"/>
  <c r="AA45" i="21"/>
  <c r="AA45" i="20"/>
  <c r="AI45" i="22" s="1"/>
  <c r="G45" i="28" s="1"/>
  <c r="I45" i="23" s="1"/>
  <c r="AA45" i="23" s="1"/>
  <c r="G46" i="27" s="1"/>
  <c r="G13" i="21"/>
  <c r="G13" i="20"/>
  <c r="G13" i="22" s="1"/>
  <c r="H69" i="21"/>
  <c r="H69" i="20"/>
  <c r="H69" i="22" s="1"/>
  <c r="Z69" i="21"/>
  <c r="Z69" i="20"/>
  <c r="V58" i="21"/>
  <c r="V58" i="20"/>
  <c r="AD58" i="22" s="1"/>
  <c r="F107" i="21"/>
  <c r="F107" i="20"/>
  <c r="F107" i="22" s="1"/>
  <c r="AB34" i="20"/>
  <c r="AB34" i="21"/>
  <c r="AA110" i="21"/>
  <c r="AA110" i="20"/>
  <c r="F94" i="20"/>
  <c r="F94" i="21"/>
  <c r="D110" i="21"/>
  <c r="D110" i="20"/>
  <c r="D110" i="22" s="1"/>
  <c r="X38" i="21"/>
  <c r="X38" i="20"/>
  <c r="AF38" i="22" s="1"/>
  <c r="D38" i="28" s="1"/>
  <c r="F38" i="23" s="1"/>
  <c r="X38" i="23" s="1"/>
  <c r="D39" i="27" s="1"/>
  <c r="G44" i="21"/>
  <c r="G44" i="20"/>
  <c r="AB127" i="21"/>
  <c r="AB127" i="20"/>
  <c r="X41" i="21"/>
  <c r="X41" i="20"/>
  <c r="G95" i="21"/>
  <c r="G95" i="20"/>
  <c r="G95" i="22" s="1"/>
  <c r="X112" i="21"/>
  <c r="X112" i="20"/>
  <c r="W108" i="21"/>
  <c r="W108" i="20"/>
  <c r="G58" i="21"/>
  <c r="G58" i="20"/>
  <c r="B55" i="21"/>
  <c r="B55" i="20"/>
  <c r="B55" i="22" s="1"/>
  <c r="C58" i="21"/>
  <c r="C58" i="20"/>
  <c r="N111" i="21"/>
  <c r="N111" i="20"/>
  <c r="H18" i="21"/>
  <c r="H18" i="20"/>
  <c r="B40" i="21"/>
  <c r="B40" i="20"/>
  <c r="B40" i="22" s="1"/>
  <c r="F113" i="20"/>
  <c r="F113" i="22" s="1"/>
  <c r="F113" i="21"/>
  <c r="R24" i="22"/>
  <c r="G117" i="20"/>
  <c r="G117" i="21"/>
  <c r="Y110" i="21"/>
  <c r="Y110" i="20"/>
  <c r="AG110" i="22" s="1"/>
  <c r="E110" i="28" s="1"/>
  <c r="G110" i="23" s="1"/>
  <c r="Y110" i="23" s="1"/>
  <c r="E111" i="27" s="1"/>
  <c r="AA101" i="20"/>
  <c r="AI101" i="22" s="1"/>
  <c r="G101" i="28" s="1"/>
  <c r="I101" i="23" s="1"/>
  <c r="AA101" i="23" s="1"/>
  <c r="G102" i="27" s="1"/>
  <c r="AA101" i="21"/>
  <c r="Y94" i="21"/>
  <c r="Y94" i="20"/>
  <c r="AG94" i="22" s="1"/>
  <c r="E94" i="28" s="1"/>
  <c r="G94" i="23" s="1"/>
  <c r="C87" i="20"/>
  <c r="C87" i="21"/>
  <c r="E78" i="20"/>
  <c r="E78" i="21"/>
  <c r="C71" i="20"/>
  <c r="C71" i="22" s="1"/>
  <c r="C71" i="21"/>
  <c r="M42" i="22"/>
  <c r="AS24" i="22"/>
  <c r="Q24" i="28" s="1"/>
  <c r="S24" i="23" s="1"/>
  <c r="W7" i="20"/>
  <c r="W7" i="21"/>
  <c r="X95" i="21"/>
  <c r="X95" i="20"/>
  <c r="AF95" i="22" s="1"/>
  <c r="D95" i="28" s="1"/>
  <c r="F95" i="23" s="1"/>
  <c r="X95" i="23" s="1"/>
  <c r="D96" i="27" s="1"/>
  <c r="AP129" i="22"/>
  <c r="V123" i="21"/>
  <c r="V123" i="20"/>
  <c r="R115" i="22"/>
  <c r="F97" i="21"/>
  <c r="F97" i="20"/>
  <c r="F97" i="22" s="1"/>
  <c r="P76" i="22"/>
  <c r="D58" i="20"/>
  <c r="D58" i="21"/>
  <c r="B51" i="21"/>
  <c r="B51" i="20"/>
  <c r="X115" i="20"/>
  <c r="AF115" i="22" s="1"/>
  <c r="D115" i="28" s="1"/>
  <c r="F115" i="23" s="1"/>
  <c r="X115" i="23" s="1"/>
  <c r="D116" i="27" s="1"/>
  <c r="X115" i="21"/>
  <c r="AH78" i="21"/>
  <c r="AH78" i="20"/>
  <c r="AU126" i="22"/>
  <c r="S126" i="28" s="1"/>
  <c r="U126" i="23" s="1"/>
  <c r="W118" i="21"/>
  <c r="W118" i="20"/>
  <c r="AM98" i="22"/>
  <c r="K98" i="28" s="1"/>
  <c r="M98" i="23" s="1"/>
  <c r="M89" i="22"/>
  <c r="O80" i="22"/>
  <c r="AO73" i="22"/>
  <c r="M73" i="28" s="1"/>
  <c r="O73" i="23" s="1"/>
  <c r="S62" i="22"/>
  <c r="K50" i="22"/>
  <c r="AU30" i="22"/>
  <c r="S30" i="28" s="1"/>
  <c r="U30" i="23" s="1"/>
  <c r="M9" i="22"/>
  <c r="Z118" i="20"/>
  <c r="Z118" i="21"/>
  <c r="H123" i="20"/>
  <c r="H123" i="21"/>
  <c r="B106" i="21"/>
  <c r="B106" i="20"/>
  <c r="B106" i="22" s="1"/>
  <c r="P75" i="22"/>
  <c r="H67" i="28"/>
  <c r="J67" i="23" s="1"/>
  <c r="AB35" i="21"/>
  <c r="AB35" i="20"/>
  <c r="X25" i="21"/>
  <c r="X25" i="20"/>
  <c r="AH16" i="21"/>
  <c r="AH16" i="20"/>
  <c r="AP16" i="22" s="1"/>
  <c r="V10" i="20"/>
  <c r="AD10" i="22" s="1"/>
  <c r="V10" i="21"/>
  <c r="AS126" i="22"/>
  <c r="Q126" i="28" s="1"/>
  <c r="S126" i="23" s="1"/>
  <c r="AO104" i="22"/>
  <c r="M104" i="28" s="1"/>
  <c r="O104" i="23" s="1"/>
  <c r="AO96" i="22"/>
  <c r="M96" i="28" s="1"/>
  <c r="O96" i="23" s="1"/>
  <c r="K89" i="22"/>
  <c r="I82" i="22"/>
  <c r="AA75" i="20"/>
  <c r="AI75" i="22" s="1"/>
  <c r="G75" i="28" s="1"/>
  <c r="I75" i="23" s="1"/>
  <c r="AA75" i="21"/>
  <c r="Y68" i="21"/>
  <c r="Y68" i="20"/>
  <c r="AG68" i="22" s="1"/>
  <c r="E68" i="28" s="1"/>
  <c r="G68" i="23" s="1"/>
  <c r="C61" i="20"/>
  <c r="C61" i="21"/>
  <c r="AU53" i="22"/>
  <c r="S53" i="28" s="1"/>
  <c r="U53" i="23" s="1"/>
  <c r="W45" i="21"/>
  <c r="W45" i="20"/>
  <c r="AE45" i="22" s="1"/>
  <c r="C45" i="28" s="1"/>
  <c r="E45" i="23" s="1"/>
  <c r="AU37" i="22"/>
  <c r="S37" i="28" s="1"/>
  <c r="U37" i="23" s="1"/>
  <c r="AS30" i="22"/>
  <c r="Q30" i="28" s="1"/>
  <c r="S30" i="23" s="1"/>
  <c r="AQ23" i="22"/>
  <c r="O23" i="28" s="1"/>
  <c r="Q23" i="23" s="1"/>
  <c r="AO16" i="22"/>
  <c r="M16" i="28" s="1"/>
  <c r="O16" i="23" s="1"/>
  <c r="AM9" i="22"/>
  <c r="K9" i="28" s="1"/>
  <c r="M9" i="23" s="1"/>
  <c r="AM129" i="22"/>
  <c r="K129" i="28" s="1"/>
  <c r="M129" i="23" s="1"/>
  <c r="J121" i="22"/>
  <c r="B101" i="21"/>
  <c r="B101" i="20"/>
  <c r="V89" i="21"/>
  <c r="V89" i="20"/>
  <c r="AD89" i="22" s="1"/>
  <c r="H78" i="21"/>
  <c r="H78" i="20"/>
  <c r="H78" i="22" s="1"/>
  <c r="AT53" i="22"/>
  <c r="R53" i="28" s="1"/>
  <c r="T53" i="23" s="1"/>
  <c r="Z47" i="21"/>
  <c r="Z47" i="20"/>
  <c r="AH47" i="22" s="1"/>
  <c r="F47" i="28" s="1"/>
  <c r="H47" i="23" s="1"/>
  <c r="AN40" i="22"/>
  <c r="L40" i="28" s="1"/>
  <c r="N40" i="23" s="1"/>
  <c r="X7" i="22"/>
  <c r="Y127" i="21"/>
  <c r="Y127" i="20"/>
  <c r="W120" i="20"/>
  <c r="AE120" i="22" s="1"/>
  <c r="C120" i="28" s="1"/>
  <c r="E120" i="23" s="1"/>
  <c r="W120" i="23" s="1"/>
  <c r="C121" i="27" s="1"/>
  <c r="W120" i="21"/>
  <c r="G86" i="21"/>
  <c r="G86" i="20"/>
  <c r="G86" i="22" s="1"/>
  <c r="E79" i="21"/>
  <c r="E79" i="20"/>
  <c r="G70" i="21"/>
  <c r="G70" i="20"/>
  <c r="E63" i="21"/>
  <c r="E63" i="20"/>
  <c r="AA54" i="21"/>
  <c r="AA54" i="20"/>
  <c r="AI54" i="22" s="1"/>
  <c r="G54" i="28" s="1"/>
  <c r="I54" i="23" s="1"/>
  <c r="AA54" i="23" s="1"/>
  <c r="G55" i="27" s="1"/>
  <c r="E47" i="20"/>
  <c r="E47" i="22" s="1"/>
  <c r="E47" i="21"/>
  <c r="C40" i="20"/>
  <c r="C40" i="22" s="1"/>
  <c r="C40" i="21"/>
  <c r="W8" i="20"/>
  <c r="AE8" i="22" s="1"/>
  <c r="C8" i="28" s="1"/>
  <c r="E8" i="23" s="1"/>
  <c r="W8" i="21"/>
  <c r="F106" i="20"/>
  <c r="F106" i="21"/>
  <c r="H114" i="21"/>
  <c r="H114" i="20"/>
  <c r="B85" i="20"/>
  <c r="B85" i="22" s="1"/>
  <c r="B85" i="21"/>
  <c r="D52" i="21"/>
  <c r="D52" i="20"/>
  <c r="AA130" i="20"/>
  <c r="AA130" i="21"/>
  <c r="AK89" i="22"/>
  <c r="I89" i="28" s="1"/>
  <c r="K89" i="23" s="1"/>
  <c r="AO39" i="22"/>
  <c r="M39" i="28" s="1"/>
  <c r="O39" i="23" s="1"/>
  <c r="Q21" i="22"/>
  <c r="Q62" i="22"/>
  <c r="D108" i="21"/>
  <c r="D108" i="20"/>
  <c r="X44" i="20"/>
  <c r="X44" i="21"/>
  <c r="AR129" i="22"/>
  <c r="P129" i="28" s="1"/>
  <c r="R129" i="23" s="1"/>
  <c r="M43" i="22"/>
  <c r="AA4" i="21"/>
  <c r="AA4" i="20"/>
  <c r="Z98" i="20"/>
  <c r="AH98" i="22" s="1"/>
  <c r="F98" i="28" s="1"/>
  <c r="H98" i="23" s="1"/>
  <c r="Z98" i="23" s="1"/>
  <c r="F99" i="27" s="1"/>
  <c r="Z98" i="21"/>
  <c r="C19" i="20"/>
  <c r="C19" i="21"/>
  <c r="L107" i="22"/>
  <c r="J44" i="22"/>
  <c r="N10" i="22"/>
  <c r="AB124" i="21"/>
  <c r="AB124" i="20"/>
  <c r="AJ124" i="22" s="1"/>
  <c r="D114" i="21"/>
  <c r="D114" i="20"/>
  <c r="D114" i="22" s="1"/>
  <c r="N105" i="21"/>
  <c r="N105" i="20"/>
  <c r="B75" i="21"/>
  <c r="B75" i="20"/>
  <c r="B75" i="22" s="1"/>
  <c r="AR52" i="22"/>
  <c r="P52" i="28" s="1"/>
  <c r="R52" i="23" s="1"/>
  <c r="H44" i="28"/>
  <c r="J44" i="23" s="1"/>
  <c r="AH21" i="20"/>
  <c r="AH21" i="21"/>
  <c r="AH9" i="21"/>
  <c r="AH9" i="20"/>
  <c r="AT16" i="22"/>
  <c r="R16" i="28" s="1"/>
  <c r="T16" i="23" s="1"/>
  <c r="S126" i="22"/>
  <c r="AS119" i="22"/>
  <c r="Q119" i="28" s="1"/>
  <c r="S119" i="23" s="1"/>
  <c r="AS103" i="22"/>
  <c r="Q103" i="28" s="1"/>
  <c r="S103" i="23" s="1"/>
  <c r="AS87" i="22"/>
  <c r="Q87" i="28" s="1"/>
  <c r="S87" i="23" s="1"/>
  <c r="AU78" i="22"/>
  <c r="S78" i="28" s="1"/>
  <c r="U78" i="23" s="1"/>
  <c r="W70" i="21"/>
  <c r="W70" i="20"/>
  <c r="Q55" i="22"/>
  <c r="AQ48" i="22"/>
  <c r="O48" i="28" s="1"/>
  <c r="Q48" i="23" s="1"/>
  <c r="AM34" i="22"/>
  <c r="K34" i="28" s="1"/>
  <c r="M34" i="23" s="1"/>
  <c r="AA20" i="20"/>
  <c r="AA20" i="21"/>
  <c r="Y13" i="21"/>
  <c r="Y13" i="20"/>
  <c r="W6" i="21"/>
  <c r="W6" i="20"/>
  <c r="AE6" i="22" s="1"/>
  <c r="C6" i="28" s="1"/>
  <c r="E6" i="23" s="1"/>
  <c r="W6" i="23" s="1"/>
  <c r="C7" i="27" s="1"/>
  <c r="AT92" i="22"/>
  <c r="R92" i="28" s="1"/>
  <c r="T92" i="23" s="1"/>
  <c r="L55" i="22"/>
  <c r="P13" i="22"/>
  <c r="J126" i="22"/>
  <c r="AL114" i="22"/>
  <c r="J114" i="28" s="1"/>
  <c r="L114" i="23" s="1"/>
  <c r="AT78" i="22"/>
  <c r="R78" i="28" s="1"/>
  <c r="T78" i="23" s="1"/>
  <c r="J70" i="22"/>
  <c r="F52" i="21"/>
  <c r="F52" i="20"/>
  <c r="J26" i="22"/>
  <c r="AA7" i="21"/>
  <c r="AA7" i="20"/>
  <c r="AI7" i="22" s="1"/>
  <c r="G7" i="28" s="1"/>
  <c r="I7" i="23" s="1"/>
  <c r="B113" i="21"/>
  <c r="B113" i="20"/>
  <c r="AH95" i="20"/>
  <c r="AH95" i="21"/>
  <c r="Z87" i="21"/>
  <c r="Z87" i="20"/>
  <c r="AH87" i="22" s="1"/>
  <c r="F87" i="28" s="1"/>
  <c r="H87" i="23" s="1"/>
  <c r="R65" i="22"/>
  <c r="P26" i="22"/>
  <c r="AH19" i="21"/>
  <c r="AH19" i="20"/>
  <c r="K128" i="21"/>
  <c r="K128" i="20"/>
  <c r="K128" i="22" s="1"/>
  <c r="C84" i="21"/>
  <c r="C84" i="20"/>
  <c r="C84" i="22" s="1"/>
  <c r="N24" i="21"/>
  <c r="N24" i="20"/>
  <c r="AM109" i="22"/>
  <c r="K109" i="28" s="1"/>
  <c r="M109" i="23" s="1"/>
  <c r="AO76" i="22"/>
  <c r="M76" i="28" s="1"/>
  <c r="O76" i="23" s="1"/>
  <c r="AS58" i="22"/>
  <c r="Q58" i="28" s="1"/>
  <c r="S58" i="23" s="1"/>
  <c r="AN76" i="22"/>
  <c r="L76" i="28" s="1"/>
  <c r="N76" i="23" s="1"/>
  <c r="V45" i="21"/>
  <c r="V45" i="20"/>
  <c r="AD45" i="22" s="1"/>
  <c r="AN12" i="22"/>
  <c r="L12" i="28" s="1"/>
  <c r="N12" i="23" s="1"/>
  <c r="I118" i="22"/>
  <c r="S92" i="22"/>
  <c r="W68" i="21"/>
  <c r="W68" i="20"/>
  <c r="Q53" i="22"/>
  <c r="AS37" i="22"/>
  <c r="Q37" i="28" s="1"/>
  <c r="S37" i="23" s="1"/>
  <c r="K129" i="22"/>
  <c r="P78" i="22"/>
  <c r="AM68" i="22"/>
  <c r="K68" i="28" s="1"/>
  <c r="M68" i="23" s="1"/>
  <c r="O18" i="22"/>
  <c r="D103" i="21"/>
  <c r="D103" i="20"/>
  <c r="V76" i="21"/>
  <c r="V76" i="20"/>
  <c r="L43" i="22"/>
  <c r="H9" i="20"/>
  <c r="H9" i="21"/>
  <c r="O109" i="22"/>
  <c r="AS100" i="22"/>
  <c r="Q100" i="28" s="1"/>
  <c r="S100" i="23" s="1"/>
  <c r="E90" i="21"/>
  <c r="E90" i="20"/>
  <c r="E90" i="22" s="1"/>
  <c r="AO38" i="22"/>
  <c r="M38" i="28" s="1"/>
  <c r="O38" i="23" s="1"/>
  <c r="AQ29" i="22"/>
  <c r="O29" i="28" s="1"/>
  <c r="Q29" i="23" s="1"/>
  <c r="AO22" i="22"/>
  <c r="M22" i="28" s="1"/>
  <c r="O22" i="23" s="1"/>
  <c r="O13" i="22"/>
  <c r="AO6" i="22"/>
  <c r="M6" i="28" s="1"/>
  <c r="O6" i="23" s="1"/>
  <c r="N30" i="20"/>
  <c r="N30" i="21"/>
  <c r="V131" i="21"/>
  <c r="V131" i="20"/>
  <c r="L98" i="22"/>
  <c r="AP81" i="22"/>
  <c r="Z73" i="21"/>
  <c r="Z73" i="20"/>
  <c r="AH73" i="22" s="1"/>
  <c r="F73" i="28" s="1"/>
  <c r="H73" i="23" s="1"/>
  <c r="Z49" i="20"/>
  <c r="AH49" i="22" s="1"/>
  <c r="F49" i="28" s="1"/>
  <c r="H49" i="23" s="1"/>
  <c r="Z49" i="21"/>
  <c r="X42" i="21"/>
  <c r="X42" i="20"/>
  <c r="V35" i="20"/>
  <c r="AD35" i="22" s="1"/>
  <c r="V35" i="21"/>
  <c r="F50" i="20"/>
  <c r="F50" i="21"/>
  <c r="I55" i="21"/>
  <c r="I55" i="20"/>
  <c r="F42" i="21"/>
  <c r="F42" i="20"/>
  <c r="AP124" i="22"/>
  <c r="Z116" i="20"/>
  <c r="Z116" i="21"/>
  <c r="D109" i="20"/>
  <c r="D109" i="22" s="1"/>
  <c r="D109" i="21"/>
  <c r="J90" i="22"/>
  <c r="V82" i="21"/>
  <c r="V82" i="20"/>
  <c r="Z72" i="21"/>
  <c r="Z72" i="20"/>
  <c r="AN65" i="22"/>
  <c r="L65" i="28" s="1"/>
  <c r="N65" i="23" s="1"/>
  <c r="P51" i="22"/>
  <c r="Y32" i="20"/>
  <c r="AG32" i="22" s="1"/>
  <c r="E32" i="28" s="1"/>
  <c r="G32" i="23" s="1"/>
  <c r="Y32" i="23" s="1"/>
  <c r="E33" i="27" s="1"/>
  <c r="Y32" i="21"/>
  <c r="G119" i="21"/>
  <c r="G119" i="20"/>
  <c r="E91" i="21"/>
  <c r="E91" i="20"/>
  <c r="O121" i="22"/>
  <c r="Q112" i="22"/>
  <c r="AU103" i="22"/>
  <c r="S103" i="28" s="1"/>
  <c r="U103" i="23" s="1"/>
  <c r="K91" i="22"/>
  <c r="K75" i="22"/>
  <c r="M66" i="22"/>
  <c r="S55" i="22"/>
  <c r="AU39" i="22"/>
  <c r="S39" i="28" s="1"/>
  <c r="U39" i="23" s="1"/>
  <c r="W31" i="20"/>
  <c r="W31" i="21"/>
  <c r="I20" i="22"/>
  <c r="AM11" i="22"/>
  <c r="K11" i="28" s="1"/>
  <c r="M11" i="23" s="1"/>
  <c r="P121" i="22"/>
  <c r="AL92" i="22"/>
  <c r="J92" i="28" s="1"/>
  <c r="L92" i="23" s="1"/>
  <c r="AT56" i="22"/>
  <c r="R56" i="28" s="1"/>
  <c r="T56" i="23" s="1"/>
  <c r="Z129" i="21"/>
  <c r="Z129" i="20"/>
  <c r="AH129" i="22" s="1"/>
  <c r="F129" i="28" s="1"/>
  <c r="H129" i="23" s="1"/>
  <c r="D122" i="21"/>
  <c r="D122" i="20"/>
  <c r="R111" i="22"/>
  <c r="J103" i="22"/>
  <c r="N17" i="21"/>
  <c r="N17" i="20"/>
  <c r="N17" i="22" s="1"/>
  <c r="X17" i="22" s="1"/>
  <c r="B11" i="20"/>
  <c r="B11" i="21"/>
  <c r="N126" i="21"/>
  <c r="N126" i="20"/>
  <c r="B56" i="21"/>
  <c r="B56" i="20"/>
  <c r="B56" i="22" s="1"/>
  <c r="F22" i="20"/>
  <c r="F22" i="21"/>
  <c r="W130" i="21"/>
  <c r="W130" i="20"/>
  <c r="AE130" i="22" s="1"/>
  <c r="C130" i="28" s="1"/>
  <c r="E130" i="23" s="1"/>
  <c r="W130" i="23" s="1"/>
  <c r="C131" i="27" s="1"/>
  <c r="G80" i="20"/>
  <c r="G80" i="22" s="1"/>
  <c r="G80" i="21"/>
  <c r="E73" i="21"/>
  <c r="E73" i="20"/>
  <c r="E73" i="22" s="1"/>
  <c r="W66" i="21"/>
  <c r="W66" i="20"/>
  <c r="AE66" i="22" s="1"/>
  <c r="C66" i="28" s="1"/>
  <c r="E66" i="23" s="1"/>
  <c r="W66" i="23" s="1"/>
  <c r="C67" i="27" s="1"/>
  <c r="C50" i="21"/>
  <c r="C50" i="20"/>
  <c r="C50" i="22" s="1"/>
  <c r="D83" i="20"/>
  <c r="D83" i="22" s="1"/>
  <c r="D83" i="21"/>
  <c r="D47" i="20"/>
  <c r="D47" i="21"/>
  <c r="B12" i="21"/>
  <c r="B12" i="20"/>
  <c r="B12" i="22" s="1"/>
  <c r="N124" i="22"/>
  <c r="N88" i="21"/>
  <c r="N88" i="20"/>
  <c r="N88" i="22" s="1"/>
  <c r="D65" i="21"/>
  <c r="D65" i="20"/>
  <c r="V50" i="21"/>
  <c r="V50" i="20"/>
  <c r="AD50" i="22" s="1"/>
  <c r="AJ39" i="21"/>
  <c r="AJ39" i="20"/>
  <c r="AR27" i="22"/>
  <c r="P27" i="28" s="1"/>
  <c r="R27" i="23" s="1"/>
  <c r="AL14" i="22"/>
  <c r="J14" i="28" s="1"/>
  <c r="L14" i="23" s="1"/>
  <c r="AR7" i="22"/>
  <c r="P7" i="28" s="1"/>
  <c r="R7" i="23" s="1"/>
  <c r="Q114" i="22"/>
  <c r="AM97" i="22"/>
  <c r="K97" i="28" s="1"/>
  <c r="M97" i="23" s="1"/>
  <c r="M88" i="22"/>
  <c r="S77" i="22"/>
  <c r="W69" i="20"/>
  <c r="W69" i="21"/>
  <c r="AU61" i="22"/>
  <c r="S61" i="28" s="1"/>
  <c r="U61" i="23" s="1"/>
  <c r="Q54" i="22"/>
  <c r="AQ31" i="22"/>
  <c r="O31" i="28" s="1"/>
  <c r="Q31" i="23" s="1"/>
  <c r="E12" i="21"/>
  <c r="E12" i="20"/>
  <c r="E12" i="22" s="1"/>
  <c r="AQ131" i="22"/>
  <c r="O131" i="28" s="1"/>
  <c r="Q131" i="23" s="1"/>
  <c r="AA103" i="20"/>
  <c r="AA103" i="21"/>
  <c r="H102" i="28"/>
  <c r="J102" i="23" s="1"/>
  <c r="H74" i="20"/>
  <c r="H74" i="22" s="1"/>
  <c r="H74" i="21"/>
  <c r="F55" i="21"/>
  <c r="F55" i="20"/>
  <c r="X48" i="20"/>
  <c r="X48" i="21"/>
  <c r="D28" i="21"/>
  <c r="D28" i="20"/>
  <c r="F114" i="20"/>
  <c r="F114" i="22" s="1"/>
  <c r="F114" i="21"/>
  <c r="W39" i="20"/>
  <c r="AE39" i="22" s="1"/>
  <c r="C39" i="28" s="1"/>
  <c r="E39" i="23" s="1"/>
  <c r="W39" i="23" s="1"/>
  <c r="C40" i="27" s="1"/>
  <c r="W39" i="21"/>
  <c r="D130" i="21"/>
  <c r="D130" i="20"/>
  <c r="D130" i="22" s="1"/>
  <c r="H104" i="21"/>
  <c r="H104" i="20"/>
  <c r="D62" i="21"/>
  <c r="D62" i="20"/>
  <c r="F29" i="21"/>
  <c r="F29" i="20"/>
  <c r="D4" i="20"/>
  <c r="D4" i="21"/>
  <c r="AH128" i="20"/>
  <c r="AH128" i="21"/>
  <c r="AR23" i="22"/>
  <c r="P23" i="28" s="1"/>
  <c r="R23" i="23" s="1"/>
  <c r="Q78" i="22"/>
  <c r="AB66" i="21"/>
  <c r="AB66" i="20"/>
  <c r="AO120" i="22"/>
  <c r="M120" i="28" s="1"/>
  <c r="O120" i="23" s="1"/>
  <c r="O66" i="22"/>
  <c r="AB101" i="21"/>
  <c r="AB101" i="20"/>
  <c r="AJ101" i="22" s="1"/>
  <c r="R68" i="22"/>
  <c r="AR41" i="22"/>
  <c r="P41" i="28" s="1"/>
  <c r="R41" i="23" s="1"/>
  <c r="V8" i="21"/>
  <c r="V8" i="20"/>
  <c r="AD8" i="22" s="1"/>
  <c r="AA125" i="20"/>
  <c r="AI125" i="22" s="1"/>
  <c r="G125" i="28" s="1"/>
  <c r="I125" i="23" s="1"/>
  <c r="AA125" i="23" s="1"/>
  <c r="G126" i="27" s="1"/>
  <c r="AA125" i="21"/>
  <c r="E118" i="20"/>
  <c r="E118" i="21"/>
  <c r="C111" i="21"/>
  <c r="C111" i="20"/>
  <c r="C111" i="22" s="1"/>
  <c r="Y102" i="21"/>
  <c r="Y102" i="20"/>
  <c r="AG102" i="22" s="1"/>
  <c r="E102" i="28" s="1"/>
  <c r="G102" i="23" s="1"/>
  <c r="C95" i="20"/>
  <c r="C95" i="22" s="1"/>
  <c r="C95" i="21"/>
  <c r="AU87" i="22"/>
  <c r="S87" i="28" s="1"/>
  <c r="U87" i="23" s="1"/>
  <c r="G77" i="21"/>
  <c r="G77" i="20"/>
  <c r="Y70" i="21"/>
  <c r="Y70" i="20"/>
  <c r="AA61" i="20"/>
  <c r="AA61" i="21"/>
  <c r="AK52" i="22"/>
  <c r="I52" i="28" s="1"/>
  <c r="K52" i="23" s="1"/>
  <c r="AM43" i="22"/>
  <c r="K43" i="28" s="1"/>
  <c r="M43" i="23" s="1"/>
  <c r="AM27" i="22"/>
  <c r="K27" i="28" s="1"/>
  <c r="M27" i="23" s="1"/>
  <c r="AK20" i="22"/>
  <c r="I20" i="28" s="1"/>
  <c r="K20" i="23" s="1"/>
  <c r="K11" i="22"/>
  <c r="AR121" i="22"/>
  <c r="P121" i="28" s="1"/>
  <c r="R121" i="23" s="1"/>
  <c r="AH90" i="20"/>
  <c r="AH90" i="21"/>
  <c r="AH54" i="20"/>
  <c r="AH54" i="21"/>
  <c r="AL16" i="22"/>
  <c r="J16" i="28" s="1"/>
  <c r="L16" i="23" s="1"/>
  <c r="N89" i="21"/>
  <c r="N89" i="20"/>
  <c r="V83" i="20"/>
  <c r="V83" i="21"/>
  <c r="Z57" i="21"/>
  <c r="Z57" i="20"/>
  <c r="L50" i="22"/>
  <c r="Z33" i="20"/>
  <c r="Z33" i="21"/>
  <c r="D111" i="21"/>
  <c r="D111" i="20"/>
  <c r="D111" i="22" s="1"/>
  <c r="R60" i="22"/>
  <c r="S118" i="22"/>
  <c r="W110" i="21"/>
  <c r="W110" i="20"/>
  <c r="AE110" i="22" s="1"/>
  <c r="C110" i="28" s="1"/>
  <c r="E110" i="23" s="1"/>
  <c r="W110" i="23" s="1"/>
  <c r="C111" i="27" s="1"/>
  <c r="I99" i="22"/>
  <c r="K90" i="22"/>
  <c r="AK83" i="22"/>
  <c r="I83" i="28" s="1"/>
  <c r="K83" i="23" s="1"/>
  <c r="AQ72" i="22"/>
  <c r="O72" i="28" s="1"/>
  <c r="Q72" i="23" s="1"/>
  <c r="Q63" i="22"/>
  <c r="AK51" i="22"/>
  <c r="I51" i="28" s="1"/>
  <c r="K51" i="23" s="1"/>
  <c r="AQ40" i="22"/>
  <c r="O40" i="28" s="1"/>
  <c r="Q40" i="23" s="1"/>
  <c r="AQ8" i="22"/>
  <c r="O8" i="28" s="1"/>
  <c r="Q8" i="23" s="1"/>
  <c r="C4" i="20"/>
  <c r="C4" i="21"/>
  <c r="V126" i="20"/>
  <c r="V126" i="21"/>
  <c r="AN117" i="22"/>
  <c r="L117" i="28" s="1"/>
  <c r="N117" i="23" s="1"/>
  <c r="AH108" i="21"/>
  <c r="AH108" i="20"/>
  <c r="V102" i="21"/>
  <c r="V102" i="20"/>
  <c r="P91" i="22"/>
  <c r="N76" i="21"/>
  <c r="N76" i="20"/>
  <c r="N76" i="22" s="1"/>
  <c r="J66" i="22"/>
  <c r="AP56" i="22"/>
  <c r="Z48" i="20"/>
  <c r="Z48" i="21"/>
  <c r="AN41" i="22"/>
  <c r="L41" i="28" s="1"/>
  <c r="N41" i="23" s="1"/>
  <c r="L29" i="22"/>
  <c r="D21" i="21"/>
  <c r="D21" i="20"/>
  <c r="D21" i="22" s="1"/>
  <c r="D9" i="20"/>
  <c r="D9" i="22" s="1"/>
  <c r="D9" i="21"/>
  <c r="W101" i="21"/>
  <c r="W101" i="20"/>
  <c r="AE101" i="22" s="1"/>
  <c r="C101" i="28" s="1"/>
  <c r="E101" i="23" s="1"/>
  <c r="W101" i="23" s="1"/>
  <c r="C102" i="27" s="1"/>
  <c r="AU93" i="22"/>
  <c r="S93" i="28" s="1"/>
  <c r="U93" i="23" s="1"/>
  <c r="AS86" i="22"/>
  <c r="Q86" i="28" s="1"/>
  <c r="S86" i="23" s="1"/>
  <c r="AQ79" i="22"/>
  <c r="O79" i="28" s="1"/>
  <c r="Q79" i="23" s="1"/>
  <c r="AO72" i="22"/>
  <c r="M72" i="28" s="1"/>
  <c r="O72" i="23" s="1"/>
  <c r="S61" i="22"/>
  <c r="C53" i="20"/>
  <c r="C53" i="22" s="1"/>
  <c r="C53" i="21"/>
  <c r="AS38" i="22"/>
  <c r="Q38" i="28" s="1"/>
  <c r="S38" i="23" s="1"/>
  <c r="AO24" i="22"/>
  <c r="M24" i="28" s="1"/>
  <c r="O24" i="23" s="1"/>
  <c r="M8" i="22"/>
  <c r="G127" i="20"/>
  <c r="G127" i="21"/>
  <c r="F131" i="20"/>
  <c r="F131" i="22" s="1"/>
  <c r="F131" i="21"/>
  <c r="H122" i="21"/>
  <c r="H122" i="20"/>
  <c r="R113" i="22"/>
  <c r="AL105" i="22"/>
  <c r="J105" i="28" s="1"/>
  <c r="L105" i="23" s="1"/>
  <c r="F95" i="21"/>
  <c r="F95" i="20"/>
  <c r="F95" i="22" s="1"/>
  <c r="D88" i="21"/>
  <c r="D88" i="20"/>
  <c r="D60" i="21"/>
  <c r="D60" i="20"/>
  <c r="D60" i="22" s="1"/>
  <c r="AT49" i="22"/>
  <c r="R49" i="28" s="1"/>
  <c r="T49" i="23" s="1"/>
  <c r="F31" i="21"/>
  <c r="F31" i="20"/>
  <c r="X24" i="20"/>
  <c r="X24" i="21"/>
  <c r="N15" i="21"/>
  <c r="N15" i="20"/>
  <c r="C113" i="20"/>
  <c r="C113" i="22" s="1"/>
  <c r="C113" i="21"/>
  <c r="C128" i="21"/>
  <c r="C128" i="20"/>
  <c r="AK117" i="22"/>
  <c r="I117" i="28" s="1"/>
  <c r="K117" i="23" s="1"/>
  <c r="AM108" i="22"/>
  <c r="K108" i="28" s="1"/>
  <c r="M108" i="23" s="1"/>
  <c r="M99" i="22"/>
  <c r="AQ90" i="22"/>
  <c r="O90" i="28" s="1"/>
  <c r="Q90" i="23" s="1"/>
  <c r="AO83" i="22"/>
  <c r="M83" i="28" s="1"/>
  <c r="O83" i="23" s="1"/>
  <c r="AS65" i="22"/>
  <c r="Q65" i="28" s="1"/>
  <c r="S65" i="23" s="1"/>
  <c r="AQ42" i="22"/>
  <c r="O42" i="28" s="1"/>
  <c r="Q42" i="23" s="1"/>
  <c r="AU24" i="22"/>
  <c r="S24" i="28" s="1"/>
  <c r="U24" i="23" s="1"/>
  <c r="AS17" i="22"/>
  <c r="Q17" i="28" s="1"/>
  <c r="S17" i="23" s="1"/>
  <c r="Y7" i="21"/>
  <c r="Y7" i="20"/>
  <c r="Y126" i="20"/>
  <c r="Y126" i="21"/>
  <c r="AQ97" i="22"/>
  <c r="O97" i="28" s="1"/>
  <c r="Q97" i="23" s="1"/>
  <c r="I60" i="22"/>
  <c r="H92" i="21"/>
  <c r="H92" i="20"/>
  <c r="H92" i="22" s="1"/>
  <c r="AR68" i="22"/>
  <c r="P68" i="28" s="1"/>
  <c r="R68" i="23" s="1"/>
  <c r="J27" i="22"/>
  <c r="B24" i="21"/>
  <c r="B24" i="20"/>
  <c r="B24" i="22" s="1"/>
  <c r="C106" i="21"/>
  <c r="C106" i="20"/>
  <c r="C106" i="22" s="1"/>
  <c r="C74" i="20"/>
  <c r="C74" i="21"/>
  <c r="H47" i="21"/>
  <c r="H47" i="20"/>
  <c r="D17" i="21"/>
  <c r="D17" i="20"/>
  <c r="D17" i="22" s="1"/>
  <c r="W88" i="21"/>
  <c r="W88" i="20"/>
  <c r="AE88" i="22" s="1"/>
  <c r="C88" i="28" s="1"/>
  <c r="E88" i="23" s="1"/>
  <c r="F14" i="21"/>
  <c r="F14" i="20"/>
  <c r="F14" i="22" s="1"/>
  <c r="Q124" i="22"/>
  <c r="I112" i="22"/>
  <c r="AM103" i="22"/>
  <c r="K103" i="28" s="1"/>
  <c r="M103" i="23" s="1"/>
  <c r="AO94" i="22"/>
  <c r="M94" i="28" s="1"/>
  <c r="O94" i="23" s="1"/>
  <c r="O85" i="22"/>
  <c r="AS76" i="22"/>
  <c r="Q76" i="28" s="1"/>
  <c r="S76" i="23" s="1"/>
  <c r="S67" i="22"/>
  <c r="W59" i="20"/>
  <c r="W59" i="21"/>
  <c r="I48" i="22"/>
  <c r="K39" i="22"/>
  <c r="Q12" i="22"/>
  <c r="L127" i="22"/>
  <c r="AL76" i="22"/>
  <c r="J76" i="28" s="1"/>
  <c r="L76" i="23" s="1"/>
  <c r="AT28" i="22"/>
  <c r="R28" i="28" s="1"/>
  <c r="T28" i="23" s="1"/>
  <c r="AN130" i="22"/>
  <c r="L130" i="28" s="1"/>
  <c r="N130" i="23" s="1"/>
  <c r="J123" i="22"/>
  <c r="P116" i="22"/>
  <c r="H108" i="28"/>
  <c r="J108" i="23" s="1"/>
  <c r="X98" i="21"/>
  <c r="X98" i="20"/>
  <c r="AF98" i="22" s="1"/>
  <c r="D98" i="28" s="1"/>
  <c r="F98" i="23" s="1"/>
  <c r="X98" i="23" s="1"/>
  <c r="D99" i="27" s="1"/>
  <c r="AT87" i="22"/>
  <c r="R87" i="28" s="1"/>
  <c r="T87" i="23" s="1"/>
  <c r="B79" i="21"/>
  <c r="B79" i="20"/>
  <c r="B79" i="22" s="1"/>
  <c r="AL67" i="22"/>
  <c r="J67" i="28" s="1"/>
  <c r="L67" i="23" s="1"/>
  <c r="AR60" i="22"/>
  <c r="P60" i="28" s="1"/>
  <c r="R60" i="23" s="1"/>
  <c r="AB48" i="20"/>
  <c r="AJ48" i="22" s="1"/>
  <c r="AB48" i="21"/>
  <c r="AJ36" i="22"/>
  <c r="AT27" i="22"/>
  <c r="R27" i="28" s="1"/>
  <c r="T27" i="23" s="1"/>
  <c r="F90" i="21"/>
  <c r="F90" i="20"/>
  <c r="F90" i="22" s="1"/>
  <c r="AA28" i="21"/>
  <c r="AA28" i="20"/>
  <c r="AI28" i="22" s="1"/>
  <c r="G28" i="28" s="1"/>
  <c r="I28" i="23" s="1"/>
  <c r="E21" i="21"/>
  <c r="E21" i="20"/>
  <c r="E21" i="22" s="1"/>
  <c r="C14" i="21"/>
  <c r="C14" i="20"/>
  <c r="C14" i="22" s="1"/>
  <c r="R100" i="22"/>
  <c r="AL52" i="22"/>
  <c r="J52" i="28" s="1"/>
  <c r="L52" i="23" s="1"/>
  <c r="F124" i="21"/>
  <c r="F124" i="20"/>
  <c r="F124" i="22" s="1"/>
  <c r="Z112" i="21"/>
  <c r="Z112" i="20"/>
  <c r="AH112" i="22" s="1"/>
  <c r="F112" i="28" s="1"/>
  <c r="H112" i="23" s="1"/>
  <c r="Z112" i="23" s="1"/>
  <c r="F113" i="27" s="1"/>
  <c r="Z100" i="21"/>
  <c r="Z100" i="20"/>
  <c r="AH100" i="22" s="1"/>
  <c r="F100" i="28" s="1"/>
  <c r="H100" i="23" s="1"/>
  <c r="AN93" i="22"/>
  <c r="L93" i="28" s="1"/>
  <c r="N93" i="23" s="1"/>
  <c r="D85" i="21"/>
  <c r="D85" i="20"/>
  <c r="N64" i="21"/>
  <c r="N64" i="20"/>
  <c r="Z56" i="21"/>
  <c r="Z56" i="20"/>
  <c r="H39" i="20"/>
  <c r="H39" i="21"/>
  <c r="N20" i="21"/>
  <c r="N20" i="20"/>
  <c r="AR118" i="22"/>
  <c r="P118" i="28" s="1"/>
  <c r="R118" i="23" s="1"/>
  <c r="H110" i="21"/>
  <c r="H110" i="20"/>
  <c r="D100" i="21"/>
  <c r="D100" i="20"/>
  <c r="D100" i="22" s="1"/>
  <c r="Z79" i="21"/>
  <c r="Z79" i="20"/>
  <c r="Z63" i="21"/>
  <c r="Z63" i="20"/>
  <c r="AH63" i="22" s="1"/>
  <c r="F63" i="28" s="1"/>
  <c r="H63" i="23" s="1"/>
  <c r="N47" i="21"/>
  <c r="N47" i="20"/>
  <c r="N47" i="22" s="1"/>
  <c r="B41" i="21"/>
  <c r="B41" i="20"/>
  <c r="B41" i="22" s="1"/>
  <c r="AP27" i="22"/>
  <c r="B17" i="20"/>
  <c r="B17" i="22" s="1"/>
  <c r="B17" i="21"/>
  <c r="P6" i="22"/>
  <c r="AU121" i="22"/>
  <c r="S121" i="28" s="1"/>
  <c r="U121" i="23" s="1"/>
  <c r="AO127" i="22"/>
  <c r="M127" i="28" s="1"/>
  <c r="O127" i="23" s="1"/>
  <c r="AM120" i="22"/>
  <c r="K120" i="28" s="1"/>
  <c r="M120" i="23" s="1"/>
  <c r="AK113" i="22"/>
  <c r="I113" i="28" s="1"/>
  <c r="K113" i="23" s="1"/>
  <c r="G106" i="21"/>
  <c r="G106" i="20"/>
  <c r="I97" i="22"/>
  <c r="AQ86" i="22"/>
  <c r="O86" i="28" s="1"/>
  <c r="Q86" i="23" s="1"/>
  <c r="AO79" i="22"/>
  <c r="M79" i="28" s="1"/>
  <c r="O79" i="23" s="1"/>
  <c r="AO47" i="22"/>
  <c r="M47" i="28" s="1"/>
  <c r="O47" i="23" s="1"/>
  <c r="O38" i="22"/>
  <c r="Q13" i="22"/>
  <c r="AT120" i="22"/>
  <c r="R120" i="28" s="1"/>
  <c r="T120" i="23" s="1"/>
  <c r="AT52" i="22"/>
  <c r="R52" i="28" s="1"/>
  <c r="T52" i="23" s="1"/>
  <c r="X49" i="21"/>
  <c r="X49" i="20"/>
  <c r="AF49" i="22" s="1"/>
  <c r="D49" i="28" s="1"/>
  <c r="F49" i="23" s="1"/>
  <c r="F103" i="20"/>
  <c r="F103" i="21"/>
  <c r="N71" i="20"/>
  <c r="N71" i="21"/>
  <c r="AB93" i="20"/>
  <c r="AB93" i="21"/>
  <c r="B60" i="21"/>
  <c r="B60" i="20"/>
  <c r="B60" i="22" s="1"/>
  <c r="AN67" i="22"/>
  <c r="L67" i="28" s="1"/>
  <c r="N67" i="23" s="1"/>
  <c r="B20" i="21"/>
  <c r="B20" i="20"/>
  <c r="AL123" i="22"/>
  <c r="J123" i="28" s="1"/>
  <c r="L123" i="23" s="1"/>
  <c r="AL111" i="22"/>
  <c r="J111" i="28" s="1"/>
  <c r="L111" i="23" s="1"/>
  <c r="AR104" i="22"/>
  <c r="P104" i="28" s="1"/>
  <c r="R104" i="23" s="1"/>
  <c r="R95" i="22"/>
  <c r="F77" i="21"/>
  <c r="F77" i="20"/>
  <c r="D50" i="20"/>
  <c r="D50" i="22" s="1"/>
  <c r="D50" i="21"/>
  <c r="F41" i="20"/>
  <c r="F41" i="21"/>
  <c r="AN22" i="22"/>
  <c r="L22" i="28" s="1"/>
  <c r="N22" i="23" s="1"/>
  <c r="AH13" i="21"/>
  <c r="AH13" i="20"/>
  <c r="AP13" i="22" s="1"/>
  <c r="AB73" i="21"/>
  <c r="AB73" i="20"/>
  <c r="C90" i="20"/>
  <c r="C90" i="21"/>
  <c r="E49" i="21"/>
  <c r="E49" i="20"/>
  <c r="C42" i="21"/>
  <c r="C42" i="20"/>
  <c r="C42" i="22" s="1"/>
  <c r="AB65" i="21"/>
  <c r="AB65" i="20"/>
  <c r="V122" i="20"/>
  <c r="V122" i="21"/>
  <c r="D93" i="21"/>
  <c r="D93" i="20"/>
  <c r="N84" i="21"/>
  <c r="N84" i="20"/>
  <c r="N84" i="22" s="1"/>
  <c r="V78" i="20"/>
  <c r="V78" i="21"/>
  <c r="H59" i="20"/>
  <c r="H59" i="21"/>
  <c r="H15" i="21"/>
  <c r="H15" i="20"/>
  <c r="C81" i="21"/>
  <c r="C81" i="20"/>
  <c r="C81" i="22" s="1"/>
  <c r="G63" i="20"/>
  <c r="G63" i="21"/>
  <c r="E56" i="20"/>
  <c r="E56" i="21"/>
  <c r="AA15" i="21"/>
  <c r="AA15" i="20"/>
  <c r="Y8" i="21"/>
  <c r="Y8" i="20"/>
  <c r="AG8" i="22" s="1"/>
  <c r="E8" i="28" s="1"/>
  <c r="G8" i="23" s="1"/>
  <c r="Y8" i="23" s="1"/>
  <c r="E9" i="27" s="1"/>
  <c r="AH99" i="20"/>
  <c r="AH99" i="21"/>
  <c r="B77" i="21"/>
  <c r="B77" i="20"/>
  <c r="B77" i="22" s="1"/>
  <c r="H54" i="21"/>
  <c r="H54" i="20"/>
  <c r="H42" i="21"/>
  <c r="H42" i="20"/>
  <c r="H42" i="22" s="1"/>
  <c r="F27" i="21"/>
  <c r="F27" i="20"/>
  <c r="F27" i="22" s="1"/>
  <c r="E99" i="21"/>
  <c r="E99" i="20"/>
  <c r="E99" i="22" s="1"/>
  <c r="W92" i="21"/>
  <c r="W92" i="20"/>
  <c r="AA74" i="20"/>
  <c r="AA74" i="21"/>
  <c r="G53" i="20"/>
  <c r="G53" i="21"/>
  <c r="AA5" i="21"/>
  <c r="AA5" i="20"/>
  <c r="AI5" i="22" s="1"/>
  <c r="G5" i="28" s="1"/>
  <c r="I5" i="23" s="1"/>
  <c r="AA5" i="23" s="1"/>
  <c r="G6" i="27" s="1"/>
  <c r="AB80" i="21"/>
  <c r="AB80" i="20"/>
  <c r="N25" i="21"/>
  <c r="N25" i="20"/>
  <c r="N25" i="22" s="1"/>
  <c r="D99" i="21"/>
  <c r="D99" i="20"/>
  <c r="D99" i="22" s="1"/>
  <c r="F120" i="20"/>
  <c r="F120" i="21"/>
  <c r="Z96" i="20"/>
  <c r="AH96" i="22" s="1"/>
  <c r="F96" i="28" s="1"/>
  <c r="H96" i="23" s="1"/>
  <c r="Z96" i="23" s="1"/>
  <c r="F97" i="27" s="1"/>
  <c r="Z96" i="21"/>
  <c r="Z32" i="21"/>
  <c r="Z32" i="20"/>
  <c r="AH32" i="22" s="1"/>
  <c r="F32" i="28" s="1"/>
  <c r="H32" i="23" s="1"/>
  <c r="Z32" i="23" s="1"/>
  <c r="F33" i="27" s="1"/>
  <c r="Y108" i="21"/>
  <c r="Y108" i="20"/>
  <c r="AG108" i="22" s="1"/>
  <c r="E108" i="28" s="1"/>
  <c r="G108" i="23" s="1"/>
  <c r="Y108" i="23" s="1"/>
  <c r="E109" i="27" s="1"/>
  <c r="F115" i="20"/>
  <c r="F115" i="21"/>
  <c r="D32" i="21"/>
  <c r="D32" i="20"/>
  <c r="AA102" i="21"/>
  <c r="AA102" i="20"/>
  <c r="AI102" i="22" s="1"/>
  <c r="G102" i="28" s="1"/>
  <c r="I102" i="23" s="1"/>
  <c r="AA102" i="23" s="1"/>
  <c r="G103" i="27" s="1"/>
  <c r="Z38" i="20"/>
  <c r="Z38" i="21"/>
  <c r="AH117" i="21"/>
  <c r="AH117" i="20"/>
  <c r="AP117" i="22" s="1"/>
  <c r="Z13" i="20"/>
  <c r="AH13" i="22" s="1"/>
  <c r="F13" i="28" s="1"/>
  <c r="H13" i="23" s="1"/>
  <c r="Z13" i="21"/>
  <c r="AA100" i="20"/>
  <c r="AA100" i="21"/>
  <c r="AA39" i="20"/>
  <c r="AI39" i="22" s="1"/>
  <c r="G39" i="28" s="1"/>
  <c r="I39" i="23" s="1"/>
  <c r="AA39" i="23" s="1"/>
  <c r="G40" i="27" s="1"/>
  <c r="AA39" i="21"/>
  <c r="C52" i="20"/>
  <c r="C52" i="21"/>
  <c r="Y29" i="21"/>
  <c r="Y29" i="20"/>
  <c r="H97" i="21"/>
  <c r="H97" i="20"/>
  <c r="V130" i="20"/>
  <c r="AD130" i="22" s="1"/>
  <c r="V130" i="21"/>
  <c r="D89" i="21"/>
  <c r="D89" i="20"/>
  <c r="D89" i="22" s="1"/>
  <c r="Z40" i="20"/>
  <c r="AH40" i="22" s="1"/>
  <c r="F40" i="28" s="1"/>
  <c r="H40" i="23" s="1"/>
  <c r="Z40" i="23" s="1"/>
  <c r="F41" i="27" s="1"/>
  <c r="Z40" i="21"/>
  <c r="Y128" i="20"/>
  <c r="AG128" i="22" s="1"/>
  <c r="E128" i="28" s="1"/>
  <c r="G128" i="23" s="1"/>
  <c r="Y128" i="21"/>
  <c r="E59" i="21"/>
  <c r="E59" i="20"/>
  <c r="E27" i="20"/>
  <c r="E27" i="21"/>
  <c r="D13" i="21"/>
  <c r="D13" i="20"/>
  <c r="AB76" i="21"/>
  <c r="AB76" i="20"/>
  <c r="AB52" i="21"/>
  <c r="AB52" i="20"/>
  <c r="H75" i="21"/>
  <c r="H75" i="20"/>
  <c r="H75" i="22" s="1"/>
  <c r="X131" i="21"/>
  <c r="X131" i="20"/>
  <c r="V64" i="20"/>
  <c r="AD64" i="22" s="1"/>
  <c r="V64" i="21"/>
  <c r="V107" i="20"/>
  <c r="AD107" i="22" s="1"/>
  <c r="V107" i="21"/>
  <c r="AB64" i="21"/>
  <c r="AB64" i="20"/>
  <c r="AJ64" i="22" s="1"/>
  <c r="B28" i="20"/>
  <c r="B28" i="22" s="1"/>
  <c r="B28" i="21"/>
  <c r="AA96" i="20"/>
  <c r="AI96" i="22" s="1"/>
  <c r="G96" i="28" s="1"/>
  <c r="I96" i="23" s="1"/>
  <c r="AA96" i="21"/>
  <c r="X91" i="20"/>
  <c r="X91" i="21"/>
  <c r="B69" i="20"/>
  <c r="B69" i="22" s="1"/>
  <c r="B69" i="21"/>
  <c r="B21" i="21"/>
  <c r="B21" i="20"/>
  <c r="E39" i="21"/>
  <c r="E39" i="20"/>
  <c r="W119" i="21"/>
  <c r="W119" i="20"/>
  <c r="AE119" i="22" s="1"/>
  <c r="C119" i="28" s="1"/>
  <c r="E119" i="23" s="1"/>
  <c r="W119" i="23" s="1"/>
  <c r="C120" i="27" s="1"/>
  <c r="X106" i="21"/>
  <c r="X106" i="20"/>
  <c r="V110" i="21"/>
  <c r="V110" i="20"/>
  <c r="W63" i="21"/>
  <c r="W63" i="20"/>
  <c r="Y22" i="21"/>
  <c r="Y22" i="20"/>
  <c r="AG22" i="22" s="1"/>
  <c r="E22" i="28" s="1"/>
  <c r="G22" i="23" s="1"/>
  <c r="Y22" i="23" s="1"/>
  <c r="E23" i="27" s="1"/>
  <c r="AB51" i="21"/>
  <c r="AB51" i="20"/>
  <c r="AJ51" i="22" s="1"/>
  <c r="Y113" i="21"/>
  <c r="Y113" i="20"/>
  <c r="AG113" i="22" s="1"/>
  <c r="E113" i="28" s="1"/>
  <c r="G113" i="23" s="1"/>
  <c r="C107" i="21"/>
  <c r="C107" i="20"/>
  <c r="C107" i="22" s="1"/>
  <c r="Z125" i="20"/>
  <c r="AH125" i="22" s="1"/>
  <c r="F125" i="28" s="1"/>
  <c r="H125" i="23" s="1"/>
  <c r="Z125" i="23" s="1"/>
  <c r="F126" i="27" s="1"/>
  <c r="Z125" i="21"/>
  <c r="V91" i="20"/>
  <c r="V91" i="21"/>
  <c r="B31" i="20"/>
  <c r="B31" i="21"/>
  <c r="V32" i="21"/>
  <c r="V32" i="20"/>
  <c r="AD32" i="22" s="1"/>
  <c r="B14" i="21"/>
  <c r="B14" i="20"/>
  <c r="E72" i="20"/>
  <c r="E72" i="21"/>
  <c r="H129" i="20"/>
  <c r="H129" i="21"/>
  <c r="V81" i="21"/>
  <c r="V81" i="20"/>
  <c r="AD81" i="22" s="1"/>
  <c r="AA122" i="21"/>
  <c r="AA122" i="20"/>
  <c r="AA117" i="21"/>
  <c r="AA117" i="20"/>
  <c r="AI117" i="22" s="1"/>
  <c r="G117" i="28" s="1"/>
  <c r="I117" i="23" s="1"/>
  <c r="E110" i="21"/>
  <c r="E110" i="20"/>
  <c r="E110" i="22" s="1"/>
  <c r="G101" i="21"/>
  <c r="G101" i="20"/>
  <c r="G101" i="22" s="1"/>
  <c r="E94" i="20"/>
  <c r="E94" i="22" s="1"/>
  <c r="E94" i="21"/>
  <c r="W87" i="21"/>
  <c r="W87" i="20"/>
  <c r="AE87" i="22" s="1"/>
  <c r="C87" i="28" s="1"/>
  <c r="E87" i="23" s="1"/>
  <c r="W87" i="23" s="1"/>
  <c r="C88" i="27" s="1"/>
  <c r="Y78" i="21"/>
  <c r="Y78" i="20"/>
  <c r="AG78" i="22" s="1"/>
  <c r="E78" i="28" s="1"/>
  <c r="G78" i="23" s="1"/>
  <c r="Y78" i="23" s="1"/>
  <c r="E79" i="27" s="1"/>
  <c r="W71" i="21"/>
  <c r="W71" i="20"/>
  <c r="AE71" i="22" s="1"/>
  <c r="C71" i="28" s="1"/>
  <c r="E71" i="23" s="1"/>
  <c r="W71" i="23" s="1"/>
  <c r="C72" i="27" s="1"/>
  <c r="C7" i="21"/>
  <c r="C7" i="20"/>
  <c r="D95" i="21"/>
  <c r="D95" i="20"/>
  <c r="D95" i="22" s="1"/>
  <c r="B123" i="21"/>
  <c r="B123" i="20"/>
  <c r="B123" i="22" s="1"/>
  <c r="H56" i="21"/>
  <c r="H56" i="20"/>
  <c r="H56" i="22" s="1"/>
  <c r="X10" i="21"/>
  <c r="X10" i="20"/>
  <c r="V108" i="21"/>
  <c r="V108" i="20"/>
  <c r="AD108" i="22" s="1"/>
  <c r="N78" i="21"/>
  <c r="N78" i="20"/>
  <c r="N78" i="22" s="1"/>
  <c r="C118" i="20"/>
  <c r="C118" i="21"/>
  <c r="F118" i="21"/>
  <c r="F118" i="20"/>
  <c r="AH70" i="21"/>
  <c r="AH70" i="20"/>
  <c r="AP70" i="22" s="1"/>
  <c r="AB123" i="21"/>
  <c r="AB123" i="20"/>
  <c r="AJ123" i="22" s="1"/>
  <c r="AB111" i="21"/>
  <c r="AB111" i="20"/>
  <c r="AJ111" i="22" s="1"/>
  <c r="N92" i="21"/>
  <c r="N92" i="20"/>
  <c r="F64" i="21"/>
  <c r="F64" i="20"/>
  <c r="F64" i="22" s="1"/>
  <c r="H35" i="20"/>
  <c r="H35" i="21"/>
  <c r="D25" i="21"/>
  <c r="D25" i="20"/>
  <c r="D25" i="22" s="1"/>
  <c r="N16" i="21"/>
  <c r="N16" i="20"/>
  <c r="B10" i="21"/>
  <c r="B10" i="20"/>
  <c r="G75" i="21"/>
  <c r="G75" i="20"/>
  <c r="E68" i="21"/>
  <c r="E68" i="20"/>
  <c r="E68" i="22" s="1"/>
  <c r="W61" i="21"/>
  <c r="W61" i="20"/>
  <c r="C45" i="21"/>
  <c r="C45" i="20"/>
  <c r="F47" i="21"/>
  <c r="F47" i="20"/>
  <c r="AA118" i="21"/>
  <c r="AA118" i="20"/>
  <c r="AI118" i="22" s="1"/>
  <c r="G118" i="28" s="1"/>
  <c r="I118" i="23" s="1"/>
  <c r="AA118" i="23" s="1"/>
  <c r="G119" i="27" s="1"/>
  <c r="Y111" i="21"/>
  <c r="Y111" i="20"/>
  <c r="W104" i="21"/>
  <c r="W104" i="20"/>
  <c r="G38" i="20"/>
  <c r="G38" i="22" s="1"/>
  <c r="G38" i="21"/>
  <c r="Y31" i="21"/>
  <c r="Y31" i="20"/>
  <c r="AG31" i="22" s="1"/>
  <c r="E31" i="28" s="1"/>
  <c r="G31" i="23" s="1"/>
  <c r="Y31" i="23" s="1"/>
  <c r="E32" i="27" s="1"/>
  <c r="W24" i="21"/>
  <c r="W24" i="20"/>
  <c r="AA6" i="20"/>
  <c r="AA6" i="21"/>
  <c r="C125" i="21"/>
  <c r="C125" i="20"/>
  <c r="C125" i="22" s="1"/>
  <c r="Y48" i="21"/>
  <c r="Y48" i="20"/>
  <c r="Z111" i="20"/>
  <c r="Z111" i="21"/>
  <c r="AH79" i="21"/>
  <c r="AH79" i="20"/>
  <c r="AP79" i="22" s="1"/>
  <c r="X64" i="21"/>
  <c r="X64" i="20"/>
  <c r="AF64" i="22" s="1"/>
  <c r="D64" i="28" s="1"/>
  <c r="F64" i="23" s="1"/>
  <c r="H14" i="28"/>
  <c r="J14" i="23" s="1"/>
  <c r="G130" i="21"/>
  <c r="G130" i="20"/>
  <c r="G130" i="22" s="1"/>
  <c r="X108" i="21"/>
  <c r="X108" i="20"/>
  <c r="AF108" i="22" s="1"/>
  <c r="D108" i="28" s="1"/>
  <c r="F108" i="23" s="1"/>
  <c r="X108" i="23" s="1"/>
  <c r="D109" i="27" s="1"/>
  <c r="D44" i="21"/>
  <c r="D44" i="20"/>
  <c r="D44" i="22" s="1"/>
  <c r="G4" i="20"/>
  <c r="G4" i="22" s="1"/>
  <c r="G4" i="21"/>
  <c r="F98" i="21"/>
  <c r="F98" i="20"/>
  <c r="F98" i="22" s="1"/>
  <c r="C35" i="20"/>
  <c r="C35" i="21"/>
  <c r="X114" i="21"/>
  <c r="X114" i="20"/>
  <c r="AF114" i="22" s="1"/>
  <c r="D114" i="28" s="1"/>
  <c r="F114" i="23" s="1"/>
  <c r="AH105" i="21"/>
  <c r="AH105" i="20"/>
  <c r="AH33" i="20"/>
  <c r="AH33" i="21"/>
  <c r="V27" i="21"/>
  <c r="V27" i="20"/>
  <c r="AD27" i="22" s="1"/>
  <c r="V100" i="20"/>
  <c r="V100" i="21"/>
  <c r="C70" i="21"/>
  <c r="C70" i="20"/>
  <c r="G20" i="21"/>
  <c r="G20" i="20"/>
  <c r="G20" i="22" s="1"/>
  <c r="E13" i="21"/>
  <c r="E13" i="20"/>
  <c r="E13" i="22" s="1"/>
  <c r="C6" i="21"/>
  <c r="C6" i="20"/>
  <c r="C6" i="22" s="1"/>
  <c r="Z104" i="21"/>
  <c r="Z104" i="20"/>
  <c r="H87" i="28"/>
  <c r="J87" i="23" s="1"/>
  <c r="X37" i="21"/>
  <c r="X37" i="20"/>
  <c r="AF37" i="22" s="1"/>
  <c r="D37" i="28" s="1"/>
  <c r="F37" i="23" s="1"/>
  <c r="X37" i="23" s="1"/>
  <c r="D38" i="27" s="1"/>
  <c r="AB11" i="21"/>
  <c r="AB11" i="20"/>
  <c r="AJ11" i="22" s="1"/>
  <c r="C41" i="21"/>
  <c r="C41" i="20"/>
  <c r="D128" i="21"/>
  <c r="D128" i="20"/>
  <c r="AH119" i="20"/>
  <c r="AH119" i="21"/>
  <c r="N95" i="20"/>
  <c r="N95" i="21"/>
  <c r="F87" i="20"/>
  <c r="F87" i="22" s="1"/>
  <c r="F87" i="21"/>
  <c r="N19" i="21"/>
  <c r="N19" i="20"/>
  <c r="Z11" i="21"/>
  <c r="Z11" i="20"/>
  <c r="AA115" i="21"/>
  <c r="AA115" i="20"/>
  <c r="AI115" i="22" s="1"/>
  <c r="G115" i="28" s="1"/>
  <c r="I115" i="23" s="1"/>
  <c r="AA115" i="23" s="1"/>
  <c r="G116" i="27" s="1"/>
  <c r="AA98" i="20"/>
  <c r="AI98" i="22" s="1"/>
  <c r="G98" i="28" s="1"/>
  <c r="I98" i="23" s="1"/>
  <c r="AA98" i="23" s="1"/>
  <c r="G99" i="27" s="1"/>
  <c r="AA98" i="21"/>
  <c r="AI14" i="21"/>
  <c r="AI14" i="20"/>
  <c r="B45" i="21"/>
  <c r="B45" i="20"/>
  <c r="C68" i="20"/>
  <c r="C68" i="21"/>
  <c r="X103" i="21"/>
  <c r="X103" i="20"/>
  <c r="AF103" i="22" s="1"/>
  <c r="D103" i="28" s="1"/>
  <c r="F103" i="23" s="1"/>
  <c r="X103" i="23" s="1"/>
  <c r="D104" i="27" s="1"/>
  <c r="B76" i="21"/>
  <c r="B76" i="20"/>
  <c r="B76" i="22" s="1"/>
  <c r="AB9" i="21"/>
  <c r="AB9" i="20"/>
  <c r="Y90" i="21"/>
  <c r="Y90" i="20"/>
  <c r="AG90" i="22" s="1"/>
  <c r="E90" i="28" s="1"/>
  <c r="G90" i="23" s="1"/>
  <c r="V119" i="21"/>
  <c r="V119" i="20"/>
  <c r="AD119" i="22" s="1"/>
  <c r="F73" i="20"/>
  <c r="F73" i="21"/>
  <c r="F49" i="21"/>
  <c r="F49" i="20"/>
  <c r="D42" i="20"/>
  <c r="D42" i="21"/>
  <c r="B35" i="21"/>
  <c r="B35" i="20"/>
  <c r="B35" i="22" s="1"/>
  <c r="Z50" i="21"/>
  <c r="Z50" i="20"/>
  <c r="AH50" i="22" s="1"/>
  <c r="F50" i="28" s="1"/>
  <c r="H50" i="23" s="1"/>
  <c r="W34" i="21"/>
  <c r="W34" i="20"/>
  <c r="Z42" i="21"/>
  <c r="Z42" i="20"/>
  <c r="AH42" i="22" s="1"/>
  <c r="F42" i="28" s="1"/>
  <c r="H42" i="23" s="1"/>
  <c r="F116" i="20"/>
  <c r="F116" i="21"/>
  <c r="X109" i="21"/>
  <c r="X109" i="20"/>
  <c r="AF109" i="22" s="1"/>
  <c r="D109" i="28" s="1"/>
  <c r="F109" i="23" s="1"/>
  <c r="B82" i="21"/>
  <c r="B82" i="20"/>
  <c r="F72" i="20"/>
  <c r="F72" i="21"/>
  <c r="N36" i="21"/>
  <c r="N36" i="20"/>
  <c r="N36" i="22" s="1"/>
  <c r="W36" i="20"/>
  <c r="W36" i="21"/>
  <c r="V86" i="21"/>
  <c r="V86" i="20"/>
  <c r="H117" i="28"/>
  <c r="J117" i="23" s="1"/>
  <c r="Z70" i="20"/>
  <c r="Z70" i="21"/>
  <c r="C31" i="20"/>
  <c r="C31" i="21"/>
  <c r="F129" i="20"/>
  <c r="F129" i="22" s="1"/>
  <c r="F129" i="21"/>
  <c r="X122" i="21"/>
  <c r="X122" i="20"/>
  <c r="AF122" i="22" s="1"/>
  <c r="D122" i="28" s="1"/>
  <c r="F122" i="23" s="1"/>
  <c r="V47" i="21"/>
  <c r="V47" i="20"/>
  <c r="AD47" i="22" s="1"/>
  <c r="Z9" i="21"/>
  <c r="Z9" i="20"/>
  <c r="AH9" i="22" s="1"/>
  <c r="F9" i="28" s="1"/>
  <c r="H9" i="23" s="1"/>
  <c r="Z9" i="23" s="1"/>
  <c r="F10" i="27" s="1"/>
  <c r="AH118" i="21"/>
  <c r="AH118" i="20"/>
  <c r="D43" i="20"/>
  <c r="D43" i="21"/>
  <c r="D15" i="21"/>
  <c r="D15" i="20"/>
  <c r="D15" i="22" s="1"/>
  <c r="G128" i="21"/>
  <c r="G128" i="20"/>
  <c r="G128" i="22" s="1"/>
  <c r="Y121" i="21"/>
  <c r="Y121" i="20"/>
  <c r="W114" i="21"/>
  <c r="W114" i="20"/>
  <c r="AE114" i="22" s="1"/>
  <c r="C114" i="28" s="1"/>
  <c r="E114" i="23" s="1"/>
  <c r="AA64" i="20"/>
  <c r="AA64" i="21"/>
  <c r="Y57" i="21"/>
  <c r="Y57" i="20"/>
  <c r="AG57" i="22" s="1"/>
  <c r="E57" i="28" s="1"/>
  <c r="G57" i="23" s="1"/>
  <c r="AA48" i="21"/>
  <c r="AA48" i="20"/>
  <c r="Y41" i="21"/>
  <c r="Y41" i="20"/>
  <c r="AG41" i="22" s="1"/>
  <c r="E41" i="28" s="1"/>
  <c r="G41" i="23" s="1"/>
  <c r="AA32" i="21"/>
  <c r="AA32" i="20"/>
  <c r="AI32" i="22" s="1"/>
  <c r="G32" i="28" s="1"/>
  <c r="I32" i="23" s="1"/>
  <c r="AA32" i="23" s="1"/>
  <c r="G33" i="27" s="1"/>
  <c r="Y25" i="21"/>
  <c r="Y25" i="20"/>
  <c r="AG25" i="22" s="1"/>
  <c r="E25" i="28" s="1"/>
  <c r="G25" i="23" s="1"/>
  <c r="C18" i="21"/>
  <c r="C18" i="20"/>
  <c r="V128" i="21"/>
  <c r="V128" i="20"/>
  <c r="AD128" i="22" s="1"/>
  <c r="AH102" i="21"/>
  <c r="AH102" i="20"/>
  <c r="AP102" i="22" s="1"/>
  <c r="Z6" i="20"/>
  <c r="Z6" i="21"/>
  <c r="AH88" i="21"/>
  <c r="AH88" i="20"/>
  <c r="F80" i="20"/>
  <c r="F80" i="22" s="1"/>
  <c r="F80" i="21"/>
  <c r="B70" i="21"/>
  <c r="B70" i="20"/>
  <c r="AB63" i="21"/>
  <c r="AB63" i="20"/>
  <c r="AJ63" i="22" s="1"/>
  <c r="C69" i="21"/>
  <c r="C69" i="20"/>
  <c r="Y12" i="20"/>
  <c r="AG12" i="22" s="1"/>
  <c r="E12" i="28" s="1"/>
  <c r="G12" i="23" s="1"/>
  <c r="Y12" i="21"/>
  <c r="G103" i="21"/>
  <c r="G103" i="20"/>
  <c r="Z83" i="21"/>
  <c r="Z83" i="20"/>
  <c r="AH83" i="22" s="1"/>
  <c r="F83" i="28" s="1"/>
  <c r="H83" i="23" s="1"/>
  <c r="Z83" i="23" s="1"/>
  <c r="F84" i="27" s="1"/>
  <c r="AH63" i="20"/>
  <c r="AH63" i="21"/>
  <c r="D16" i="21"/>
  <c r="D16" i="20"/>
  <c r="D16" i="22" s="1"/>
  <c r="V9" i="20"/>
  <c r="V9" i="21"/>
  <c r="W80" i="21"/>
  <c r="W80" i="20"/>
  <c r="Y71" i="20"/>
  <c r="Y71" i="21"/>
  <c r="W64" i="21"/>
  <c r="W64" i="20"/>
  <c r="AE64" i="22" s="1"/>
  <c r="C64" i="28" s="1"/>
  <c r="E64" i="23" s="1"/>
  <c r="Y62" i="21"/>
  <c r="Y62" i="20"/>
  <c r="AG62" i="22" s="1"/>
  <c r="E62" i="28" s="1"/>
  <c r="G62" i="23" s="1"/>
  <c r="Y62" i="23" s="1"/>
  <c r="E63" i="27" s="1"/>
  <c r="Y14" i="21"/>
  <c r="Y14" i="20"/>
  <c r="F34" i="20"/>
  <c r="F34" i="21"/>
  <c r="E129" i="21"/>
  <c r="E129" i="20"/>
  <c r="E129" i="22" s="1"/>
  <c r="AA104" i="20"/>
  <c r="AA104" i="21"/>
  <c r="Y81" i="20"/>
  <c r="AG81" i="22" s="1"/>
  <c r="E81" i="28" s="1"/>
  <c r="G81" i="23" s="1"/>
  <c r="Y81" i="21"/>
  <c r="G56" i="20"/>
  <c r="G56" i="21"/>
  <c r="H66" i="21"/>
  <c r="H66" i="20"/>
  <c r="H66" i="22" s="1"/>
  <c r="H101" i="20"/>
  <c r="H101" i="21"/>
  <c r="B8" i="21"/>
  <c r="B8" i="20"/>
  <c r="G125" i="21"/>
  <c r="G125" i="20"/>
  <c r="G125" i="22" s="1"/>
  <c r="Y118" i="21"/>
  <c r="Y118" i="20"/>
  <c r="AG118" i="22" s="1"/>
  <c r="E118" i="28" s="1"/>
  <c r="G118" i="23" s="1"/>
  <c r="W111" i="21"/>
  <c r="W111" i="20"/>
  <c r="AE111" i="22" s="1"/>
  <c r="C111" i="28" s="1"/>
  <c r="E111" i="23" s="1"/>
  <c r="W111" i="23" s="1"/>
  <c r="C112" i="27" s="1"/>
  <c r="E102" i="21"/>
  <c r="E102" i="20"/>
  <c r="W95" i="21"/>
  <c r="W95" i="20"/>
  <c r="AE95" i="22" s="1"/>
  <c r="C95" i="28" s="1"/>
  <c r="E95" i="23" s="1"/>
  <c r="W95" i="23" s="1"/>
  <c r="C96" i="27" s="1"/>
  <c r="AA77" i="20"/>
  <c r="AA77" i="21"/>
  <c r="E70" i="20"/>
  <c r="E70" i="21"/>
  <c r="G61" i="21"/>
  <c r="G61" i="20"/>
  <c r="N90" i="20"/>
  <c r="N90" i="21"/>
  <c r="N54" i="21"/>
  <c r="N54" i="20"/>
  <c r="N54" i="22" s="1"/>
  <c r="V115" i="21"/>
  <c r="V115" i="20"/>
  <c r="AD115" i="22" s="1"/>
  <c r="F105" i="20"/>
  <c r="F105" i="22" s="1"/>
  <c r="F105" i="21"/>
  <c r="AB96" i="21"/>
  <c r="AB96" i="20"/>
  <c r="X66" i="21"/>
  <c r="X66" i="20"/>
  <c r="AF66" i="22" s="1"/>
  <c r="D66" i="28" s="1"/>
  <c r="F66" i="23" s="1"/>
  <c r="F57" i="21"/>
  <c r="F57" i="20"/>
  <c r="F57" i="22" s="1"/>
  <c r="N41" i="20"/>
  <c r="N41" i="21"/>
  <c r="D14" i="21"/>
  <c r="D14" i="20"/>
  <c r="C110" i="20"/>
  <c r="C110" i="22" s="1"/>
  <c r="C110" i="21"/>
  <c r="H89" i="21"/>
  <c r="H89" i="20"/>
  <c r="H89" i="22" s="1"/>
  <c r="H45" i="28"/>
  <c r="J45" i="23" s="1"/>
  <c r="W4" i="21"/>
  <c r="W4" i="20"/>
  <c r="B126" i="21"/>
  <c r="B126" i="20"/>
  <c r="N108" i="21"/>
  <c r="N108" i="20"/>
  <c r="B102" i="21"/>
  <c r="B102" i="20"/>
  <c r="F48" i="21"/>
  <c r="F48" i="20"/>
  <c r="X9" i="20"/>
  <c r="AF9" i="22" s="1"/>
  <c r="D9" i="28" s="1"/>
  <c r="F9" i="23" s="1"/>
  <c r="X9" i="23" s="1"/>
  <c r="D10" i="27" s="1"/>
  <c r="X9" i="21"/>
  <c r="C101" i="21"/>
  <c r="C101" i="20"/>
  <c r="C101" i="22" s="1"/>
  <c r="W53" i="20"/>
  <c r="AE53" i="22" s="1"/>
  <c r="C53" i="28" s="1"/>
  <c r="E53" i="23" s="1"/>
  <c r="W53" i="21"/>
  <c r="AA127" i="21"/>
  <c r="AA127" i="20"/>
  <c r="Z131" i="21"/>
  <c r="Z131" i="20"/>
  <c r="AB122" i="21"/>
  <c r="AB122" i="20"/>
  <c r="Z95" i="21"/>
  <c r="Z95" i="20"/>
  <c r="X88" i="20"/>
  <c r="AF88" i="22" s="1"/>
  <c r="D88" i="28" s="1"/>
  <c r="F88" i="23" s="1"/>
  <c r="X88" i="23" s="1"/>
  <c r="D89" i="27" s="1"/>
  <c r="X88" i="21"/>
  <c r="AD77" i="20"/>
  <c r="AL77" i="22" s="1"/>
  <c r="J77" i="28" s="1"/>
  <c r="L77" i="23" s="1"/>
  <c r="AD77" i="21"/>
  <c r="X60" i="21"/>
  <c r="X60" i="20"/>
  <c r="AF60" i="22" s="1"/>
  <c r="D60" i="28" s="1"/>
  <c r="F60" i="23" s="1"/>
  <c r="H22" i="21"/>
  <c r="H22" i="20"/>
  <c r="W113" i="21"/>
  <c r="W113" i="20"/>
  <c r="W128" i="20"/>
  <c r="AE128" i="22" s="1"/>
  <c r="C128" i="28" s="1"/>
  <c r="E128" i="23" s="1"/>
  <c r="W128" i="23" s="1"/>
  <c r="C129" i="27" s="1"/>
  <c r="W128" i="21"/>
  <c r="E7" i="21"/>
  <c r="E7" i="20"/>
  <c r="E7" i="22" s="1"/>
  <c r="E126" i="20"/>
  <c r="E126" i="22" s="1"/>
  <c r="E126" i="21"/>
  <c r="AB92" i="20"/>
  <c r="AJ92" i="22" s="1"/>
  <c r="AB92" i="21"/>
  <c r="B98" i="21"/>
  <c r="B98" i="20"/>
  <c r="N40" i="21"/>
  <c r="N40" i="20"/>
  <c r="Y15" i="21"/>
  <c r="Y15" i="20"/>
  <c r="C59" i="20"/>
  <c r="C59" i="22" s="1"/>
  <c r="C59" i="21"/>
  <c r="D98" i="21"/>
  <c r="D98" i="20"/>
  <c r="V79" i="21"/>
  <c r="V79" i="20"/>
  <c r="AD79" i="22" s="1"/>
  <c r="H48" i="20"/>
  <c r="H48" i="22" s="1"/>
  <c r="W48" i="22" s="1"/>
  <c r="H48" i="21"/>
  <c r="Z17" i="21"/>
  <c r="Z17" i="20"/>
  <c r="AB109" i="21"/>
  <c r="AB109" i="20"/>
  <c r="Z82" i="21"/>
  <c r="Z82" i="20"/>
  <c r="AH82" i="22" s="1"/>
  <c r="F82" i="28" s="1"/>
  <c r="H82" i="23" s="1"/>
  <c r="Z82" i="23" s="1"/>
  <c r="F83" i="27" s="1"/>
  <c r="C126" i="20"/>
  <c r="C126" i="22" s="1"/>
  <c r="C126" i="21"/>
  <c r="W78" i="21"/>
  <c r="W78" i="20"/>
  <c r="W62" i="20"/>
  <c r="AE62" i="22" s="1"/>
  <c r="C62" i="28" s="1"/>
  <c r="E62" i="23" s="1"/>
  <c r="W62" i="21"/>
  <c r="AA12" i="21"/>
  <c r="AA12" i="20"/>
  <c r="AI12" i="22" s="1"/>
  <c r="G12" i="28" s="1"/>
  <c r="I12" i="23" s="1"/>
  <c r="Y5" i="20"/>
  <c r="AG5" i="22" s="1"/>
  <c r="E5" i="28" s="1"/>
  <c r="G5" i="23" s="1"/>
  <c r="Y5" i="23" s="1"/>
  <c r="E6" i="27" s="1"/>
  <c r="Y5" i="21"/>
  <c r="Z124" i="21"/>
  <c r="Z124" i="20"/>
  <c r="F112" i="20"/>
  <c r="F112" i="22" s="1"/>
  <c r="F112" i="21"/>
  <c r="F100" i="21"/>
  <c r="F100" i="20"/>
  <c r="F100" i="22" s="1"/>
  <c r="X85" i="20"/>
  <c r="AF85" i="22" s="1"/>
  <c r="D85" i="28" s="1"/>
  <c r="F85" i="23" s="1"/>
  <c r="X85" i="21"/>
  <c r="H71" i="28"/>
  <c r="J71" i="23" s="1"/>
  <c r="F56" i="21"/>
  <c r="F56" i="20"/>
  <c r="N44" i="28"/>
  <c r="P44" i="23" s="1"/>
  <c r="F36" i="21"/>
  <c r="F36" i="20"/>
  <c r="H27" i="20"/>
  <c r="H27" i="22" s="1"/>
  <c r="H27" i="21"/>
  <c r="C49" i="20"/>
  <c r="C49" i="22" s="1"/>
  <c r="C49" i="21"/>
  <c r="AB110" i="21"/>
  <c r="AB110" i="20"/>
  <c r="X100" i="21"/>
  <c r="X100" i="20"/>
  <c r="AF100" i="22" s="1"/>
  <c r="D100" i="28" s="1"/>
  <c r="F100" i="23" s="1"/>
  <c r="X100" i="23" s="1"/>
  <c r="D101" i="27" s="1"/>
  <c r="F79" i="21"/>
  <c r="F79" i="20"/>
  <c r="F79" i="22" s="1"/>
  <c r="H70" i="28"/>
  <c r="J70" i="23" s="1"/>
  <c r="F63" i="20"/>
  <c r="F63" i="22" s="1"/>
  <c r="F63" i="21"/>
  <c r="V17" i="21"/>
  <c r="V17" i="20"/>
  <c r="AD17" i="22" s="1"/>
  <c r="AA106" i="20"/>
  <c r="AA106" i="21"/>
  <c r="X22" i="21"/>
  <c r="X22" i="20"/>
  <c r="AF22" i="22" s="1"/>
  <c r="D22" i="28" s="1"/>
  <c r="F22" i="23" s="1"/>
  <c r="V80" i="20"/>
  <c r="AD80" i="22" s="1"/>
  <c r="V80" i="21"/>
  <c r="X96" i="21"/>
  <c r="X96" i="20"/>
  <c r="AF96" i="22" s="1"/>
  <c r="D96" i="28" s="1"/>
  <c r="F96" i="23" s="1"/>
  <c r="W56" i="21"/>
  <c r="W56" i="20"/>
  <c r="AE56" i="22" s="1"/>
  <c r="C56" i="28" s="1"/>
  <c r="E56" i="23" s="1"/>
  <c r="X127" i="20"/>
  <c r="X127" i="21"/>
  <c r="X55" i="21"/>
  <c r="X55" i="20"/>
  <c r="AH26" i="20"/>
  <c r="AH26" i="21"/>
  <c r="E130" i="21"/>
  <c r="E130" i="20"/>
  <c r="E130" i="22" s="1"/>
  <c r="W123" i="20"/>
  <c r="W123" i="21"/>
  <c r="V20" i="20"/>
  <c r="AD20" i="22" s="1"/>
  <c r="V20" i="21"/>
  <c r="X86" i="20"/>
  <c r="X86" i="21"/>
  <c r="Z77" i="21"/>
  <c r="Z77" i="20"/>
  <c r="AH77" i="22" s="1"/>
  <c r="F77" i="28" s="1"/>
  <c r="H77" i="23" s="1"/>
  <c r="X50" i="20"/>
  <c r="X50" i="21"/>
  <c r="N13" i="21"/>
  <c r="N13" i="20"/>
  <c r="F5" i="20"/>
  <c r="F5" i="21"/>
  <c r="G40" i="21"/>
  <c r="G40" i="20"/>
  <c r="G40" i="22" s="1"/>
  <c r="Y33" i="20"/>
  <c r="Y33" i="21"/>
  <c r="G24" i="21"/>
  <c r="G24" i="20"/>
  <c r="E17" i="20"/>
  <c r="E17" i="21"/>
  <c r="W10" i="21"/>
  <c r="W10" i="20"/>
  <c r="AE10" i="22" s="1"/>
  <c r="C10" i="28" s="1"/>
  <c r="E10" i="23" s="1"/>
  <c r="Z126" i="21"/>
  <c r="Z126" i="20"/>
  <c r="AH126" i="22" s="1"/>
  <c r="F126" i="28" s="1"/>
  <c r="H126" i="23" s="1"/>
  <c r="H65" i="20"/>
  <c r="H65" i="21"/>
  <c r="D129" i="21"/>
  <c r="D129" i="20"/>
  <c r="D129" i="22" s="1"/>
  <c r="AB91" i="21"/>
  <c r="AB91" i="20"/>
  <c r="AJ91" i="22" s="1"/>
  <c r="AJ67" i="20"/>
  <c r="AJ67" i="21"/>
  <c r="L25" i="22"/>
  <c r="F12" i="21"/>
  <c r="F12" i="20"/>
  <c r="W33" i="21"/>
  <c r="W33" i="20"/>
  <c r="C117" i="21"/>
  <c r="C117" i="20"/>
  <c r="V129" i="20"/>
  <c r="V129" i="21"/>
  <c r="N99" i="21"/>
  <c r="N99" i="20"/>
  <c r="Z91" i="21"/>
  <c r="Z91" i="20"/>
  <c r="Z51" i="20"/>
  <c r="AH51" i="22" s="1"/>
  <c r="F51" i="28" s="1"/>
  <c r="H51" i="23" s="1"/>
  <c r="Z51" i="23" s="1"/>
  <c r="F52" i="27" s="1"/>
  <c r="Z51" i="21"/>
  <c r="Z39" i="21"/>
  <c r="Z39" i="20"/>
  <c r="AH39" i="22" s="1"/>
  <c r="F39" i="28" s="1"/>
  <c r="H39" i="23" s="1"/>
  <c r="R9" i="22"/>
  <c r="O118" i="22"/>
  <c r="Y99" i="21"/>
  <c r="Y99" i="20"/>
  <c r="C92" i="21"/>
  <c r="C92" i="20"/>
  <c r="S84" i="22"/>
  <c r="G74" i="21"/>
  <c r="G74" i="20"/>
  <c r="I65" i="22"/>
  <c r="AU20" i="22"/>
  <c r="S20" i="28" s="1"/>
  <c r="U20" i="23" s="1"/>
  <c r="AS13" i="22"/>
  <c r="Q13" i="28" s="1"/>
  <c r="S13" i="23" s="1"/>
  <c r="S95" i="22"/>
  <c r="AA53" i="21"/>
  <c r="AA53" i="20"/>
  <c r="AI53" i="22" s="1"/>
  <c r="G53" i="28" s="1"/>
  <c r="I53" i="23" s="1"/>
  <c r="AK28" i="22"/>
  <c r="I28" i="28" s="1"/>
  <c r="K28" i="23" s="1"/>
  <c r="G5" i="21"/>
  <c r="G5" i="20"/>
  <c r="L114" i="22"/>
  <c r="H80" i="20"/>
  <c r="H80" i="21"/>
  <c r="AR56" i="22"/>
  <c r="P56" i="28" s="1"/>
  <c r="R56" i="23" s="1"/>
  <c r="AH25" i="20"/>
  <c r="AH25" i="21"/>
  <c r="J80" i="22"/>
  <c r="AM102" i="22"/>
  <c r="K102" i="28" s="1"/>
  <c r="M102" i="23" s="1"/>
  <c r="K54" i="22"/>
  <c r="O20" i="22"/>
  <c r="X99" i="21"/>
  <c r="X99" i="20"/>
  <c r="Z120" i="21"/>
  <c r="Z120" i="20"/>
  <c r="AH120" i="22" s="1"/>
  <c r="F120" i="28" s="1"/>
  <c r="H120" i="23" s="1"/>
  <c r="Z120" i="23" s="1"/>
  <c r="F121" i="27" s="1"/>
  <c r="F96" i="20"/>
  <c r="F96" i="22" s="1"/>
  <c r="F96" i="21"/>
  <c r="AN57" i="22"/>
  <c r="L57" i="28" s="1"/>
  <c r="N57" i="23" s="1"/>
  <c r="F32" i="21"/>
  <c r="F32" i="20"/>
  <c r="F32" i="22" s="1"/>
  <c r="E108" i="21"/>
  <c r="E108" i="20"/>
  <c r="E108" i="22" s="1"/>
  <c r="Z115" i="20"/>
  <c r="AH115" i="22" s="1"/>
  <c r="F115" i="28" s="1"/>
  <c r="H115" i="23" s="1"/>
  <c r="Z115" i="21"/>
  <c r="X32" i="20"/>
  <c r="X32" i="21"/>
  <c r="G102" i="21"/>
  <c r="G102" i="20"/>
  <c r="G102" i="22" s="1"/>
  <c r="Z86" i="20"/>
  <c r="Z86" i="21"/>
  <c r="X39" i="20"/>
  <c r="AF39" i="22" s="1"/>
  <c r="D39" i="28" s="1"/>
  <c r="F39" i="23" s="1"/>
  <c r="X39" i="21"/>
  <c r="D70" i="21"/>
  <c r="D70" i="20"/>
  <c r="D70" i="22" s="1"/>
  <c r="N60" i="20"/>
  <c r="N60" i="21"/>
  <c r="D5" i="20"/>
  <c r="D5" i="21"/>
  <c r="W77" i="21"/>
  <c r="W77" i="20"/>
  <c r="V125" i="21"/>
  <c r="V125" i="20"/>
  <c r="AD125" i="22" s="1"/>
  <c r="N55" i="21"/>
  <c r="N55" i="20"/>
  <c r="N55" i="22" s="1"/>
  <c r="D20" i="20"/>
  <c r="D20" i="21"/>
  <c r="C57" i="20"/>
  <c r="C57" i="22" s="1"/>
  <c r="C57" i="21"/>
  <c r="D116" i="21"/>
  <c r="D116" i="20"/>
  <c r="D116" i="22" s="1"/>
  <c r="Z15" i="21"/>
  <c r="Z15" i="20"/>
  <c r="AH15" i="22" s="1"/>
  <c r="F15" i="28" s="1"/>
  <c r="H15" i="23" s="1"/>
  <c r="G129" i="21"/>
  <c r="G129" i="20"/>
  <c r="G129" i="22" s="1"/>
  <c r="AA97" i="21"/>
  <c r="AA97" i="20"/>
  <c r="G81" i="21"/>
  <c r="G81" i="20"/>
  <c r="G81" i="22" s="1"/>
  <c r="D46" i="21"/>
  <c r="D46" i="20"/>
  <c r="D46" i="22" s="1"/>
  <c r="G36" i="21"/>
  <c r="G36" i="20"/>
  <c r="G36" i="22" s="1"/>
  <c r="V118" i="21"/>
  <c r="V118" i="20"/>
  <c r="N80" i="21"/>
  <c r="N80" i="20"/>
  <c r="N80" i="22" s="1"/>
  <c r="E16" i="20"/>
  <c r="E16" i="21"/>
  <c r="F123" i="20"/>
  <c r="F123" i="21"/>
  <c r="X80" i="21"/>
  <c r="X80" i="20"/>
  <c r="G66" i="21"/>
  <c r="G66" i="20"/>
  <c r="G66" i="22" s="1"/>
  <c r="G34" i="21"/>
  <c r="G34" i="20"/>
  <c r="G34" i="22" s="1"/>
  <c r="E11" i="20"/>
  <c r="E11" i="21"/>
  <c r="N110" i="28"/>
  <c r="P110" i="23" s="1"/>
  <c r="Y74" i="21"/>
  <c r="Y74" i="20"/>
  <c r="AG74" i="22" s="1"/>
  <c r="E74" i="28" s="1"/>
  <c r="G74" i="23" s="1"/>
  <c r="Y4" i="20"/>
  <c r="Y4" i="21"/>
  <c r="AB100" i="21"/>
  <c r="AB100" i="20"/>
  <c r="Z61" i="20"/>
  <c r="AH61" i="22" s="1"/>
  <c r="F61" i="28" s="1"/>
  <c r="H61" i="23" s="1"/>
  <c r="Z61" i="23" s="1"/>
  <c r="F62" i="27" s="1"/>
  <c r="Z61" i="21"/>
  <c r="Y80" i="21"/>
  <c r="Y80" i="20"/>
  <c r="AG80" i="22" s="1"/>
  <c r="E80" i="28" s="1"/>
  <c r="G80" i="23" s="1"/>
  <c r="W20" i="20"/>
  <c r="W20" i="21"/>
  <c r="W79" i="20"/>
  <c r="W79" i="21"/>
  <c r="B36" i="20"/>
  <c r="B36" i="22" s="1"/>
  <c r="B36" i="21"/>
  <c r="Y89" i="21"/>
  <c r="Y89" i="20"/>
  <c r="C32" i="20"/>
  <c r="C32" i="22" s="1"/>
  <c r="C32" i="21"/>
  <c r="N6" i="20"/>
  <c r="N6" i="21"/>
  <c r="H32" i="21"/>
  <c r="H32" i="20"/>
  <c r="AH106" i="21"/>
  <c r="AH106" i="20"/>
  <c r="AB21" i="20"/>
  <c r="AB21" i="21"/>
  <c r="AA29" i="21"/>
  <c r="AA29" i="20"/>
  <c r="N98" i="21"/>
  <c r="N98" i="20"/>
  <c r="N101" i="21"/>
  <c r="N101" i="20"/>
  <c r="N101" i="22" s="1"/>
  <c r="X75" i="21"/>
  <c r="X75" i="20"/>
  <c r="AF75" i="22" s="1"/>
  <c r="D75" i="28" s="1"/>
  <c r="F75" i="23" s="1"/>
  <c r="X75" i="23" s="1"/>
  <c r="D76" i="27" s="1"/>
  <c r="Y85" i="21"/>
  <c r="Y85" i="20"/>
  <c r="D19" i="20"/>
  <c r="D19" i="21"/>
  <c r="H83" i="21"/>
  <c r="H83" i="20"/>
  <c r="H83" i="22" s="1"/>
  <c r="X33" i="20"/>
  <c r="X33" i="21"/>
  <c r="AA19" i="21"/>
  <c r="AA19" i="20"/>
  <c r="X124" i="20"/>
  <c r="X124" i="21"/>
  <c r="AB98" i="21"/>
  <c r="AB98" i="20"/>
  <c r="AJ98" i="22" s="1"/>
  <c r="V53" i="21"/>
  <c r="V53" i="20"/>
  <c r="AD53" i="22" s="1"/>
  <c r="B52" i="21"/>
  <c r="B52" i="20"/>
  <c r="C43" i="20"/>
  <c r="C43" i="21"/>
  <c r="E37" i="21"/>
  <c r="E37" i="20"/>
  <c r="E37" i="22" s="1"/>
  <c r="H115" i="21"/>
  <c r="H115" i="20"/>
  <c r="H115" i="22" s="1"/>
  <c r="N32" i="21"/>
  <c r="N32" i="20"/>
  <c r="E88" i="21"/>
  <c r="E88" i="20"/>
  <c r="E88" i="22" s="1"/>
  <c r="X72" i="21"/>
  <c r="X72" i="20"/>
  <c r="AF72" i="22" s="1"/>
  <c r="D72" i="28" s="1"/>
  <c r="F72" i="23" s="1"/>
  <c r="X72" i="23" s="1"/>
  <c r="D73" i="27" s="1"/>
  <c r="F101" i="20"/>
  <c r="F101" i="21"/>
  <c r="X120" i="21"/>
  <c r="X120" i="20"/>
  <c r="AT64" i="22"/>
  <c r="R64" i="28" s="1"/>
  <c r="T64" i="23" s="1"/>
  <c r="AR17" i="22"/>
  <c r="P17" i="28" s="1"/>
  <c r="R17" i="23" s="1"/>
  <c r="AK124" i="22"/>
  <c r="I124" i="28" s="1"/>
  <c r="K124" i="23" s="1"/>
  <c r="AM115" i="22"/>
  <c r="K115" i="28" s="1"/>
  <c r="M115" i="23" s="1"/>
  <c r="AK108" i="22"/>
  <c r="I108" i="28" s="1"/>
  <c r="K108" i="23" s="1"/>
  <c r="AK92" i="22"/>
  <c r="I92" i="28" s="1"/>
  <c r="K92" i="23" s="1"/>
  <c r="AM83" i="22"/>
  <c r="K83" i="28" s="1"/>
  <c r="M83" i="23" s="1"/>
  <c r="AK76" i="22"/>
  <c r="I76" i="28" s="1"/>
  <c r="K76" i="23" s="1"/>
  <c r="G69" i="21"/>
  <c r="G69" i="20"/>
  <c r="G69" i="22" s="1"/>
  <c r="AK60" i="22"/>
  <c r="I60" i="28" s="1"/>
  <c r="K60" i="23" s="1"/>
  <c r="AQ49" i="22"/>
  <c r="O49" i="28" s="1"/>
  <c r="Q49" i="23" s="1"/>
  <c r="AS40" i="22"/>
  <c r="Q40" i="28" s="1"/>
  <c r="S40" i="23" s="1"/>
  <c r="C23" i="21"/>
  <c r="C23" i="20"/>
  <c r="C23" i="22" s="1"/>
  <c r="I12" i="22"/>
  <c r="D87" i="21"/>
  <c r="D87" i="20"/>
  <c r="D87" i="22" s="1"/>
  <c r="AH58" i="21"/>
  <c r="AH58" i="20"/>
  <c r="AP58" i="22" s="1"/>
  <c r="AB25" i="21"/>
  <c r="AB25" i="20"/>
  <c r="AJ25" i="22" s="1"/>
  <c r="Z121" i="21"/>
  <c r="Z121" i="20"/>
  <c r="AN114" i="22"/>
  <c r="L114" i="28" s="1"/>
  <c r="N114" i="23" s="1"/>
  <c r="AL63" i="22"/>
  <c r="J63" i="28" s="1"/>
  <c r="L63" i="23" s="1"/>
  <c r="AB56" i="20"/>
  <c r="AB56" i="21"/>
  <c r="AT47" i="22"/>
  <c r="R47" i="28" s="1"/>
  <c r="T47" i="23" s="1"/>
  <c r="F37" i="20"/>
  <c r="F37" i="21"/>
  <c r="P28" i="22"/>
  <c r="D10" i="21"/>
  <c r="D10" i="20"/>
  <c r="D10" i="22" s="1"/>
  <c r="B108" i="21"/>
  <c r="B108" i="20"/>
  <c r="B108" i="22" s="1"/>
  <c r="L71" i="22"/>
  <c r="AH4" i="21"/>
  <c r="AH4" i="20"/>
  <c r="AP4" i="22" s="1"/>
  <c r="I123" i="22"/>
  <c r="AM114" i="22"/>
  <c r="K114" i="28" s="1"/>
  <c r="M114" i="23" s="1"/>
  <c r="AO105" i="22"/>
  <c r="M105" i="28" s="1"/>
  <c r="O105" i="23" s="1"/>
  <c r="O96" i="22"/>
  <c r="Q87" i="22"/>
  <c r="S78" i="22"/>
  <c r="AS71" i="22"/>
  <c r="Q71" i="28" s="1"/>
  <c r="S71" i="23" s="1"/>
  <c r="I59" i="22"/>
  <c r="O48" i="22"/>
  <c r="Q39" i="22"/>
  <c r="I27" i="22"/>
  <c r="AQ16" i="22"/>
  <c r="O16" i="28" s="1"/>
  <c r="Q16" i="23" s="1"/>
  <c r="N70" i="21"/>
  <c r="N70" i="20"/>
  <c r="AT36" i="22"/>
  <c r="R36" i="28" s="1"/>
  <c r="T36" i="23" s="1"/>
  <c r="AN121" i="22"/>
  <c r="L121" i="28" s="1"/>
  <c r="N121" i="23" s="1"/>
  <c r="H111" i="21"/>
  <c r="H111" i="20"/>
  <c r="AP104" i="22"/>
  <c r="AH92" i="21"/>
  <c r="AH92" i="20"/>
  <c r="AP92" i="22" s="1"/>
  <c r="AL82" i="22"/>
  <c r="J82" i="28" s="1"/>
  <c r="L82" i="23" s="1"/>
  <c r="Z64" i="20"/>
  <c r="Z64" i="21"/>
  <c r="L45" i="22"/>
  <c r="AL30" i="22"/>
  <c r="J30" i="28" s="1"/>
  <c r="L30" i="23" s="1"/>
  <c r="AB23" i="20"/>
  <c r="AJ23" i="22" s="1"/>
  <c r="AB23" i="21"/>
  <c r="AT14" i="22"/>
  <c r="R14" i="28" s="1"/>
  <c r="T14" i="23" s="1"/>
  <c r="Z8" i="21"/>
  <c r="Z8" i="20"/>
  <c r="AH8" i="22" s="1"/>
  <c r="F8" i="28" s="1"/>
  <c r="H8" i="23" s="1"/>
  <c r="AS118" i="22"/>
  <c r="Q118" i="28" s="1"/>
  <c r="S118" i="23" s="1"/>
  <c r="AS94" i="22"/>
  <c r="Q94" i="28" s="1"/>
  <c r="S94" i="23" s="1"/>
  <c r="AA59" i="21"/>
  <c r="AA59" i="20"/>
  <c r="AI59" i="22" s="1"/>
  <c r="G59" i="28" s="1"/>
  <c r="I59" i="23" s="1"/>
  <c r="AA43" i="20"/>
  <c r="AA43" i="21"/>
  <c r="Y36" i="21"/>
  <c r="Y36" i="20"/>
  <c r="AG36" i="22" s="1"/>
  <c r="E36" i="28" s="1"/>
  <c r="G36" i="23" s="1"/>
  <c r="W29" i="20"/>
  <c r="AE29" i="22" s="1"/>
  <c r="C29" i="28" s="1"/>
  <c r="E29" i="23" s="1"/>
  <c r="W29" i="21"/>
  <c r="AN128" i="22"/>
  <c r="L128" i="28" s="1"/>
  <c r="N128" i="23" s="1"/>
  <c r="H106" i="22"/>
  <c r="AN52" i="22"/>
  <c r="L52" i="28" s="1"/>
  <c r="N52" i="23" s="1"/>
  <c r="J45" i="22"/>
  <c r="P14" i="22"/>
  <c r="G118" i="21"/>
  <c r="G118" i="20"/>
  <c r="G118" i="22" s="1"/>
  <c r="E111" i="21"/>
  <c r="E111" i="20"/>
  <c r="C104" i="21"/>
  <c r="C104" i="20"/>
  <c r="I61" i="22"/>
  <c r="AA38" i="21"/>
  <c r="AA38" i="20"/>
  <c r="AI38" i="22" s="1"/>
  <c r="G38" i="28" s="1"/>
  <c r="I38" i="23" s="1"/>
  <c r="AA38" i="23" s="1"/>
  <c r="G39" i="27" s="1"/>
  <c r="E31" i="20"/>
  <c r="E31" i="22" s="1"/>
  <c r="E31" i="21"/>
  <c r="C24" i="20"/>
  <c r="C24" i="21"/>
  <c r="G6" i="21"/>
  <c r="G6" i="20"/>
  <c r="G6" i="22" s="1"/>
  <c r="P19" i="22"/>
  <c r="W125" i="20"/>
  <c r="W125" i="21"/>
  <c r="O99" i="22"/>
  <c r="S81" i="22"/>
  <c r="E48" i="21"/>
  <c r="E48" i="20"/>
  <c r="L124" i="22"/>
  <c r="F111" i="21"/>
  <c r="F111" i="20"/>
  <c r="F111" i="22" s="1"/>
  <c r="N79" i="21"/>
  <c r="N79" i="20"/>
  <c r="D64" i="21"/>
  <c r="D64" i="20"/>
  <c r="D64" i="22" s="1"/>
  <c r="AB26" i="21"/>
  <c r="AB26" i="20"/>
  <c r="AJ26" i="22" s="1"/>
  <c r="P10" i="22"/>
  <c r="S108" i="22"/>
  <c r="AA82" i="20"/>
  <c r="AI82" i="22" s="1"/>
  <c r="G82" i="28" s="1"/>
  <c r="I82" i="23" s="1"/>
  <c r="AA82" i="23" s="1"/>
  <c r="G83" i="27" s="1"/>
  <c r="AA82" i="21"/>
  <c r="AQ62" i="22"/>
  <c r="O62" i="28" s="1"/>
  <c r="Q62" i="23" s="1"/>
  <c r="K32" i="22"/>
  <c r="AU12" i="22"/>
  <c r="S12" i="28" s="1"/>
  <c r="U12" i="23" s="1"/>
  <c r="J73" i="22"/>
  <c r="B37" i="21"/>
  <c r="B37" i="20"/>
  <c r="B37" i="22" s="1"/>
  <c r="X119" i="21"/>
  <c r="X119" i="20"/>
  <c r="AQ125" i="22"/>
  <c r="O125" i="28" s="1"/>
  <c r="Q125" i="23" s="1"/>
  <c r="W35" i="20"/>
  <c r="AE35" i="22" s="1"/>
  <c r="C35" i="28" s="1"/>
  <c r="E35" i="23" s="1"/>
  <c r="W35" i="21"/>
  <c r="M6" i="22"/>
  <c r="R72" i="22"/>
  <c r="AB37" i="20"/>
  <c r="AB37" i="21"/>
  <c r="L122" i="22"/>
  <c r="AB112" i="21"/>
  <c r="AB112" i="20"/>
  <c r="AJ112" i="22" s="1"/>
  <c r="R79" i="22"/>
  <c r="N61" i="22"/>
  <c r="AN42" i="22"/>
  <c r="L42" i="28" s="1"/>
  <c r="N42" i="23" s="1"/>
  <c r="N33" i="21"/>
  <c r="N33" i="20"/>
  <c r="B27" i="21"/>
  <c r="B27" i="20"/>
  <c r="R19" i="22"/>
  <c r="B100" i="21"/>
  <c r="B100" i="20"/>
  <c r="B100" i="22" s="1"/>
  <c r="AT44" i="22"/>
  <c r="R44" i="28" s="1"/>
  <c r="T44" i="23" s="1"/>
  <c r="Z10" i="21"/>
  <c r="Z10" i="20"/>
  <c r="AH10" i="22" s="1"/>
  <c r="F10" i="28" s="1"/>
  <c r="H10" i="23" s="1"/>
  <c r="Z10" i="23" s="1"/>
  <c r="F11" i="27" s="1"/>
  <c r="E125" i="21"/>
  <c r="E125" i="20"/>
  <c r="G116" i="20"/>
  <c r="G116" i="22" s="1"/>
  <c r="G116" i="21"/>
  <c r="Y109" i="21"/>
  <c r="Y109" i="20"/>
  <c r="W102" i="21"/>
  <c r="W102" i="20"/>
  <c r="AE102" i="22" s="1"/>
  <c r="C102" i="28" s="1"/>
  <c r="E102" i="23" s="1"/>
  <c r="E93" i="21"/>
  <c r="E93" i="20"/>
  <c r="W86" i="20"/>
  <c r="AE86" i="22" s="1"/>
  <c r="C86" i="28" s="1"/>
  <c r="E86" i="23" s="1"/>
  <c r="W86" i="23" s="1"/>
  <c r="C87" i="27" s="1"/>
  <c r="W86" i="21"/>
  <c r="AK75" i="22"/>
  <c r="I75" i="28" s="1"/>
  <c r="K75" i="23" s="1"/>
  <c r="G68" i="21"/>
  <c r="G68" i="20"/>
  <c r="G68" i="22" s="1"/>
  <c r="E61" i="21"/>
  <c r="E61" i="20"/>
  <c r="C54" i="21"/>
  <c r="C54" i="20"/>
  <c r="C54" i="22" s="1"/>
  <c r="AQ32" i="22"/>
  <c r="O32" i="28" s="1"/>
  <c r="Q32" i="23" s="1"/>
  <c r="AK11" i="22"/>
  <c r="I11" i="28" s="1"/>
  <c r="K11" i="23" s="1"/>
  <c r="V112" i="21"/>
  <c r="V112" i="20"/>
  <c r="AD112" i="22" s="1"/>
  <c r="AT48" i="22"/>
  <c r="R48" i="28" s="1"/>
  <c r="T48" i="23" s="1"/>
  <c r="AN7" i="22"/>
  <c r="L7" i="28" s="1"/>
  <c r="N7" i="23" s="1"/>
  <c r="X113" i="21"/>
  <c r="X113" i="20"/>
  <c r="AF113" i="22" s="1"/>
  <c r="D113" i="28" s="1"/>
  <c r="F113" i="23" s="1"/>
  <c r="F104" i="21"/>
  <c r="F104" i="20"/>
  <c r="F104" i="22" s="1"/>
  <c r="F84" i="20"/>
  <c r="F84" i="21"/>
  <c r="L77" i="22"/>
  <c r="H67" i="22"/>
  <c r="R58" i="22"/>
  <c r="D37" i="20"/>
  <c r="D37" i="22" s="1"/>
  <c r="D37" i="21"/>
  <c r="H11" i="21"/>
  <c r="H11" i="20"/>
  <c r="AQ99" i="22"/>
  <c r="O99" i="28" s="1"/>
  <c r="Q99" i="23" s="1"/>
  <c r="AU81" i="22"/>
  <c r="S81" i="28" s="1"/>
  <c r="U81" i="23" s="1"/>
  <c r="W41" i="21"/>
  <c r="W41" i="20"/>
  <c r="X128" i="20"/>
  <c r="AF128" i="22" s="1"/>
  <c r="D128" i="28" s="1"/>
  <c r="F128" i="23" s="1"/>
  <c r="X128" i="21"/>
  <c r="N119" i="20"/>
  <c r="N119" i="22" s="1"/>
  <c r="N119" i="21"/>
  <c r="AR102" i="22"/>
  <c r="P102" i="28" s="1"/>
  <c r="R102" i="23" s="1"/>
  <c r="AL85" i="22"/>
  <c r="J85" i="28" s="1"/>
  <c r="L85" i="23" s="1"/>
  <c r="P74" i="22"/>
  <c r="AB62" i="21"/>
  <c r="AB62" i="20"/>
  <c r="AJ62" i="22" s="1"/>
  <c r="AH31" i="21"/>
  <c r="AH31" i="20"/>
  <c r="AP31" i="22" s="1"/>
  <c r="V25" i="20"/>
  <c r="V25" i="21"/>
  <c r="F11" i="21"/>
  <c r="F11" i="20"/>
  <c r="G115" i="21"/>
  <c r="G115" i="20"/>
  <c r="G115" i="22" s="1"/>
  <c r="G98" i="20"/>
  <c r="G98" i="21"/>
  <c r="I89" i="22"/>
  <c r="K80" i="22"/>
  <c r="O14" i="20"/>
  <c r="O14" i="22" s="1"/>
  <c r="O14" i="21"/>
  <c r="Y96" i="20"/>
  <c r="Y96" i="21"/>
  <c r="G71" i="21"/>
  <c r="G71" i="20"/>
  <c r="G71" i="22" s="1"/>
  <c r="AA55" i="20"/>
  <c r="AA55" i="21"/>
  <c r="AQ123" i="22"/>
  <c r="O123" i="28" s="1"/>
  <c r="Q123" i="23" s="1"/>
  <c r="AL109" i="22"/>
  <c r="J109" i="28" s="1"/>
  <c r="L109" i="23" s="1"/>
  <c r="AN88" i="22"/>
  <c r="L88" i="28" s="1"/>
  <c r="N88" i="23" s="1"/>
  <c r="V73" i="21"/>
  <c r="V73" i="20"/>
  <c r="AL41" i="22"/>
  <c r="J41" i="28" s="1"/>
  <c r="L41" i="23" s="1"/>
  <c r="F7" i="20"/>
  <c r="F7" i="21"/>
  <c r="M87" i="22"/>
  <c r="AM64" i="22"/>
  <c r="K64" i="28" s="1"/>
  <c r="M64" i="23" s="1"/>
  <c r="AM48" i="22"/>
  <c r="K48" i="28" s="1"/>
  <c r="M48" i="23" s="1"/>
  <c r="AO23" i="22"/>
  <c r="M23" i="28" s="1"/>
  <c r="O23" i="23" s="1"/>
  <c r="AB130" i="21"/>
  <c r="AB130" i="20"/>
  <c r="AJ130" i="22" s="1"/>
  <c r="R69" i="22"/>
  <c r="AO59" i="22"/>
  <c r="M59" i="28" s="1"/>
  <c r="O59" i="23" s="1"/>
  <c r="V124" i="20"/>
  <c r="AD124" i="22" s="1"/>
  <c r="V124" i="21"/>
  <c r="AL96" i="22"/>
  <c r="J96" i="28" s="1"/>
  <c r="L96" i="23" s="1"/>
  <c r="X63" i="20"/>
  <c r="AF63" i="22" s="1"/>
  <c r="D63" i="28" s="1"/>
  <c r="F63" i="23" s="1"/>
  <c r="X63" i="23" s="1"/>
  <c r="D64" i="27" s="1"/>
  <c r="X63" i="21"/>
  <c r="J36" i="22"/>
  <c r="Z4" i="21"/>
  <c r="Z4" i="20"/>
  <c r="AH4" i="22" s="1"/>
  <c r="F4" i="28" s="1"/>
  <c r="H4" i="23" s="1"/>
  <c r="Z4" i="23" s="1"/>
  <c r="S123" i="22"/>
  <c r="Q116" i="22"/>
  <c r="AM95" i="22"/>
  <c r="K95" i="28" s="1"/>
  <c r="M95" i="23" s="1"/>
  <c r="AK88" i="22"/>
  <c r="I88" i="28" s="1"/>
  <c r="K88" i="23" s="1"/>
  <c r="S59" i="22"/>
  <c r="Q52" i="22"/>
  <c r="S43" i="22"/>
  <c r="AS36" i="22"/>
  <c r="Q36" i="28" s="1"/>
  <c r="S36" i="23" s="1"/>
  <c r="Q20" i="22"/>
  <c r="AU11" i="22"/>
  <c r="S11" i="28" s="1"/>
  <c r="U11" i="23" s="1"/>
  <c r="K4" i="22"/>
  <c r="J100" i="22"/>
  <c r="B119" i="21"/>
  <c r="B119" i="20"/>
  <c r="B119" i="22" s="1"/>
  <c r="P108" i="22"/>
  <c r="AR96" i="22"/>
  <c r="P96" i="28" s="1"/>
  <c r="R96" i="23" s="1"/>
  <c r="H88" i="21"/>
  <c r="H88" i="20"/>
  <c r="AT79" i="22"/>
  <c r="R79" i="28" s="1"/>
  <c r="T79" i="23" s="1"/>
  <c r="AR64" i="22"/>
  <c r="P64" i="28" s="1"/>
  <c r="R64" i="23" s="1"/>
  <c r="AH57" i="20"/>
  <c r="AH57" i="21"/>
  <c r="H40" i="21"/>
  <c r="H40" i="20"/>
  <c r="H40" i="22" s="1"/>
  <c r="X18" i="21"/>
  <c r="X18" i="20"/>
  <c r="L35" i="22"/>
  <c r="AM126" i="22"/>
  <c r="K126" i="28" s="1"/>
  <c r="M126" i="23" s="1"/>
  <c r="S74" i="22"/>
  <c r="S42" i="22"/>
  <c r="C34" i="21"/>
  <c r="C34" i="20"/>
  <c r="C34" i="22" s="1"/>
  <c r="X123" i="21"/>
  <c r="X123" i="20"/>
  <c r="X35" i="20"/>
  <c r="X35" i="21"/>
  <c r="AB131" i="21"/>
  <c r="AB131" i="20"/>
  <c r="AJ131" i="22" s="1"/>
  <c r="R122" i="22"/>
  <c r="AB107" i="21"/>
  <c r="AB107" i="20"/>
  <c r="AJ107" i="22" s="1"/>
  <c r="H87" i="22"/>
  <c r="R78" i="22"/>
  <c r="AH36" i="21"/>
  <c r="AH36" i="20"/>
  <c r="AK62" i="22"/>
  <c r="I62" i="28" s="1"/>
  <c r="K62" i="23" s="1"/>
  <c r="AN100" i="22"/>
  <c r="L100" i="28" s="1"/>
  <c r="N100" i="23" s="1"/>
  <c r="AS117" i="22"/>
  <c r="Q117" i="28" s="1"/>
  <c r="S117" i="23" s="1"/>
  <c r="Q85" i="22"/>
  <c r="C36" i="21"/>
  <c r="C36" i="20"/>
  <c r="B86" i="21"/>
  <c r="B86" i="20"/>
  <c r="F70" i="20"/>
  <c r="F70" i="22" s="1"/>
  <c r="F70" i="21"/>
  <c r="Q128" i="22"/>
  <c r="S119" i="22"/>
  <c r="G109" i="21"/>
  <c r="G109" i="20"/>
  <c r="I100" i="22"/>
  <c r="O89" i="22"/>
  <c r="M82" i="22"/>
  <c r="Q64" i="22"/>
  <c r="E54" i="20"/>
  <c r="E54" i="21"/>
  <c r="W47" i="20"/>
  <c r="AE47" i="22" s="1"/>
  <c r="C47" i="28" s="1"/>
  <c r="E47" i="23" s="1"/>
  <c r="W47" i="21"/>
  <c r="I36" i="22"/>
  <c r="K27" i="22"/>
  <c r="AO18" i="22"/>
  <c r="M18" i="28" s="1"/>
  <c r="O18" i="23" s="1"/>
  <c r="O9" i="22"/>
  <c r="AR113" i="22"/>
  <c r="P113" i="28" s="1"/>
  <c r="R113" i="23" s="1"/>
  <c r="Z78" i="21"/>
  <c r="Z78" i="20"/>
  <c r="AJ49" i="22"/>
  <c r="H120" i="21"/>
  <c r="H120" i="20"/>
  <c r="L110" i="22"/>
  <c r="X102" i="20"/>
  <c r="X102" i="21"/>
  <c r="J91" i="22"/>
  <c r="F81" i="21"/>
  <c r="F81" i="20"/>
  <c r="B47" i="21"/>
  <c r="B47" i="20"/>
  <c r="F9" i="21"/>
  <c r="F9" i="20"/>
  <c r="N118" i="21"/>
  <c r="N118" i="20"/>
  <c r="X43" i="20"/>
  <c r="AF43" i="22" s="1"/>
  <c r="D43" i="28" s="1"/>
  <c r="F43" i="23" s="1"/>
  <c r="X43" i="23" s="1"/>
  <c r="D44" i="27" s="1"/>
  <c r="X43" i="21"/>
  <c r="X15" i="21"/>
  <c r="X15" i="20"/>
  <c r="AA128" i="21"/>
  <c r="AA128" i="20"/>
  <c r="E121" i="21"/>
  <c r="E121" i="20"/>
  <c r="E121" i="22" s="1"/>
  <c r="C114" i="20"/>
  <c r="C114" i="22" s="1"/>
  <c r="C114" i="21"/>
  <c r="G64" i="20"/>
  <c r="G64" i="22" s="1"/>
  <c r="G64" i="21"/>
  <c r="E57" i="21"/>
  <c r="E57" i="20"/>
  <c r="G48" i="21"/>
  <c r="G48" i="20"/>
  <c r="G48" i="22" s="1"/>
  <c r="E41" i="21"/>
  <c r="E41" i="20"/>
  <c r="G32" i="20"/>
  <c r="G32" i="22" s="1"/>
  <c r="G32" i="21"/>
  <c r="E25" i="21"/>
  <c r="E25" i="20"/>
  <c r="W18" i="21"/>
  <c r="W18" i="20"/>
  <c r="AE18" i="22" s="1"/>
  <c r="C18" i="28" s="1"/>
  <c r="E18" i="23" s="1"/>
  <c r="AU10" i="22"/>
  <c r="S10" i="28" s="1"/>
  <c r="U10" i="23" s="1"/>
  <c r="B128" i="20"/>
  <c r="B128" i="21"/>
  <c r="N102" i="21"/>
  <c r="N102" i="20"/>
  <c r="N102" i="22" s="1"/>
  <c r="F6" i="20"/>
  <c r="F6" i="21"/>
  <c r="AB95" i="20"/>
  <c r="AJ95" i="22" s="1"/>
  <c r="AB95" i="21"/>
  <c r="Z80" i="21"/>
  <c r="Z80" i="20"/>
  <c r="AH80" i="22" s="1"/>
  <c r="F80" i="28" s="1"/>
  <c r="H80" i="23" s="1"/>
  <c r="V70" i="21"/>
  <c r="V70" i="20"/>
  <c r="AD70" i="22" s="1"/>
  <c r="H63" i="21"/>
  <c r="H63" i="20"/>
  <c r="H63" i="22" s="1"/>
  <c r="R34" i="22"/>
  <c r="V26" i="21"/>
  <c r="V26" i="20"/>
  <c r="N12" i="21"/>
  <c r="N12" i="20"/>
  <c r="B6" i="21"/>
  <c r="B6" i="20"/>
  <c r="W109" i="21"/>
  <c r="W109" i="20"/>
  <c r="AE109" i="22" s="1"/>
  <c r="C109" i="28" s="1"/>
  <c r="E109" i="23" s="1"/>
  <c r="W109" i="23" s="1"/>
  <c r="C110" i="27" s="1"/>
  <c r="Q86" i="22"/>
  <c r="AK74" i="22"/>
  <c r="I74" i="28" s="1"/>
  <c r="K74" i="23" s="1"/>
  <c r="G67" i="20"/>
  <c r="G67" i="22" s="1"/>
  <c r="G67" i="21"/>
  <c r="Y60" i="21"/>
  <c r="Y60" i="20"/>
  <c r="K49" i="22"/>
  <c r="M40" i="22"/>
  <c r="AU29" i="22"/>
  <c r="S29" i="28" s="1"/>
  <c r="U29" i="23" s="1"/>
  <c r="K17" i="22"/>
  <c r="AK10" i="22"/>
  <c r="I10" i="28" s="1"/>
  <c r="K10" i="23" s="1"/>
  <c r="AR122" i="22"/>
  <c r="P122" i="28" s="1"/>
  <c r="R122" i="23" s="1"/>
  <c r="N91" i="22"/>
  <c r="F83" i="21"/>
  <c r="F83" i="20"/>
  <c r="F83" i="22" s="1"/>
  <c r="N63" i="21"/>
  <c r="N63" i="20"/>
  <c r="X16" i="21"/>
  <c r="X16" i="20"/>
  <c r="AF16" i="22" s="1"/>
  <c r="D16" i="28" s="1"/>
  <c r="F16" i="23" s="1"/>
  <c r="X16" i="23" s="1"/>
  <c r="D17" i="27" s="1"/>
  <c r="B9" i="20"/>
  <c r="B9" i="21"/>
  <c r="C80" i="21"/>
  <c r="C80" i="20"/>
  <c r="C80" i="22" s="1"/>
  <c r="E71" i="20"/>
  <c r="E71" i="22" s="1"/>
  <c r="E71" i="21"/>
  <c r="C64" i="21"/>
  <c r="C64" i="20"/>
  <c r="C64" i="22" s="1"/>
  <c r="AK53" i="22"/>
  <c r="I53" i="28" s="1"/>
  <c r="K53" i="23" s="1"/>
  <c r="O42" i="22"/>
  <c r="AQ26" i="22"/>
  <c r="O26" i="28" s="1"/>
  <c r="Q26" i="23" s="1"/>
  <c r="AM99" i="22"/>
  <c r="K99" i="28" s="1"/>
  <c r="M99" i="23" s="1"/>
  <c r="E62" i="20"/>
  <c r="E62" i="22" s="1"/>
  <c r="E62" i="21"/>
  <c r="E14" i="20"/>
  <c r="E14" i="21"/>
  <c r="Z34" i="20"/>
  <c r="Z34" i="21"/>
  <c r="Y129" i="21"/>
  <c r="Y129" i="20"/>
  <c r="AG129" i="22" s="1"/>
  <c r="E129" i="28" s="1"/>
  <c r="G129" i="23" s="1"/>
  <c r="Y129" i="23" s="1"/>
  <c r="E130" i="27" s="1"/>
  <c r="G104" i="21"/>
  <c r="G104" i="20"/>
  <c r="E81" i="21"/>
  <c r="E81" i="20"/>
  <c r="E81" i="22" s="1"/>
  <c r="AA56" i="21"/>
  <c r="AA56" i="20"/>
  <c r="AI56" i="22" s="1"/>
  <c r="G56" i="28" s="1"/>
  <c r="I56" i="23" s="1"/>
  <c r="P57" i="22"/>
  <c r="P123" i="22"/>
  <c r="AL62" i="22"/>
  <c r="J62" i="28" s="1"/>
  <c r="L62" i="23" s="1"/>
  <c r="O115" i="22"/>
  <c r="J57" i="22"/>
  <c r="AQ114" i="22"/>
  <c r="O114" i="28" s="1"/>
  <c r="Q114" i="23" s="1"/>
  <c r="I29" i="22"/>
  <c r="Z122" i="21"/>
  <c r="Z122" i="20"/>
  <c r="N94" i="21"/>
  <c r="N94" i="20"/>
  <c r="P61" i="22"/>
  <c r="AH34" i="21"/>
  <c r="AH34" i="20"/>
  <c r="AP34" i="22" s="1"/>
  <c r="AL4" i="22"/>
  <c r="J4" i="28" s="1"/>
  <c r="L4" i="23" s="1"/>
  <c r="K123" i="22"/>
  <c r="AK100" i="22"/>
  <c r="I100" i="28" s="1"/>
  <c r="K100" i="23" s="1"/>
  <c r="G93" i="21"/>
  <c r="G93" i="20"/>
  <c r="G93" i="22" s="1"/>
  <c r="I84" i="22"/>
  <c r="K59" i="22"/>
  <c r="AQ25" i="22"/>
  <c r="O25" i="28" s="1"/>
  <c r="Q25" i="23" s="1"/>
  <c r="P113" i="22"/>
  <c r="X113" i="22" s="1"/>
  <c r="AH82" i="21"/>
  <c r="AH82" i="20"/>
  <c r="R8" i="22"/>
  <c r="B115" i="21"/>
  <c r="B115" i="20"/>
  <c r="Z105" i="21"/>
  <c r="Z105" i="20"/>
  <c r="AH105" i="22" s="1"/>
  <c r="F105" i="28" s="1"/>
  <c r="H105" i="23" s="1"/>
  <c r="H96" i="21"/>
  <c r="H96" i="20"/>
  <c r="H96" i="22" s="1"/>
  <c r="R87" i="22"/>
  <c r="D66" i="21"/>
  <c r="D66" i="20"/>
  <c r="D66" i="22" s="1"/>
  <c r="J55" i="22"/>
  <c r="AR48" i="22"/>
  <c r="P48" i="28" s="1"/>
  <c r="R48" i="23" s="1"/>
  <c r="AH41" i="21"/>
  <c r="AH41" i="20"/>
  <c r="X14" i="20"/>
  <c r="AF14" i="22" s="1"/>
  <c r="D14" i="28" s="1"/>
  <c r="F14" i="23" s="1"/>
  <c r="X14" i="23" s="1"/>
  <c r="D15" i="27" s="1"/>
  <c r="X14" i="21"/>
  <c r="AL48" i="22"/>
  <c r="J48" i="28" s="1"/>
  <c r="L48" i="23" s="1"/>
  <c r="H13" i="21"/>
  <c r="H13" i="20"/>
  <c r="Q127" i="22"/>
  <c r="I115" i="22"/>
  <c r="K26" i="22"/>
  <c r="M17" i="22"/>
  <c r="S6" i="22"/>
  <c r="AB89" i="21"/>
  <c r="AB89" i="20"/>
  <c r="AJ89" i="22" s="1"/>
  <c r="AT130" i="22"/>
  <c r="R130" i="28" s="1"/>
  <c r="T130" i="23" s="1"/>
  <c r="J122" i="22"/>
  <c r="P115" i="22"/>
  <c r="R106" i="22"/>
  <c r="J98" i="22"/>
  <c r="L61" i="22"/>
  <c r="R54" i="22"/>
  <c r="B38" i="20"/>
  <c r="B38" i="22" s="1"/>
  <c r="B38" i="21"/>
  <c r="P27" i="22"/>
  <c r="L17" i="22"/>
  <c r="AB7" i="21"/>
  <c r="AB7" i="20"/>
  <c r="AJ7" i="22" s="1"/>
  <c r="AA107" i="21"/>
  <c r="AA107" i="20"/>
  <c r="AI107" i="22" s="1"/>
  <c r="G107" i="28" s="1"/>
  <c r="I107" i="23" s="1"/>
  <c r="G99" i="21"/>
  <c r="G99" i="20"/>
  <c r="Y92" i="20"/>
  <c r="Y92" i="21"/>
  <c r="W85" i="21"/>
  <c r="W85" i="20"/>
  <c r="AE85" i="22" s="1"/>
  <c r="C85" i="28" s="1"/>
  <c r="E85" i="23" s="1"/>
  <c r="W85" i="23" s="1"/>
  <c r="C86" i="27" s="1"/>
  <c r="AS70" i="22"/>
  <c r="Q70" i="28" s="1"/>
  <c r="S70" i="23" s="1"/>
  <c r="AA51" i="21"/>
  <c r="AA51" i="20"/>
  <c r="AI51" i="22" s="1"/>
  <c r="G51" i="28" s="1"/>
  <c r="I51" i="23" s="1"/>
  <c r="AA51" i="23" s="1"/>
  <c r="G52" i="27" s="1"/>
  <c r="Y44" i="21"/>
  <c r="Y44" i="20"/>
  <c r="C37" i="20"/>
  <c r="C37" i="22" s="1"/>
  <c r="C37" i="21"/>
  <c r="AQ15" i="22"/>
  <c r="O15" i="28" s="1"/>
  <c r="Q15" i="23" s="1"/>
  <c r="AS6" i="22"/>
  <c r="Q6" i="28" s="1"/>
  <c r="S6" i="23" s="1"/>
  <c r="AL129" i="22"/>
  <c r="J129" i="28" s="1"/>
  <c r="L129" i="23" s="1"/>
  <c r="Z119" i="21"/>
  <c r="Z119" i="20"/>
  <c r="AH103" i="20"/>
  <c r="AH103" i="21"/>
  <c r="AB86" i="21"/>
  <c r="AB86" i="20"/>
  <c r="AJ86" i="22" s="1"/>
  <c r="J77" i="21"/>
  <c r="J77" i="20"/>
  <c r="J77" i="22" s="1"/>
  <c r="Z67" i="21"/>
  <c r="Z67" i="20"/>
  <c r="L56" i="22"/>
  <c r="AT37" i="22"/>
  <c r="R37" i="28" s="1"/>
  <c r="T37" i="23" s="1"/>
  <c r="AB22" i="20"/>
  <c r="AB22" i="21"/>
  <c r="V4" i="21"/>
  <c r="V4" i="20"/>
  <c r="AD4" i="22" s="1"/>
  <c r="O106" i="22"/>
  <c r="AU88" i="22"/>
  <c r="S88" i="28" s="1"/>
  <c r="U88" i="23" s="1"/>
  <c r="Q81" i="22"/>
  <c r="AU72" i="22"/>
  <c r="S72" i="28" s="1"/>
  <c r="U72" i="23" s="1"/>
  <c r="AA62" i="21"/>
  <c r="AA62" i="20"/>
  <c r="AI62" i="22" s="1"/>
  <c r="G62" i="28" s="1"/>
  <c r="I62" i="23" s="1"/>
  <c r="AA62" i="23" s="1"/>
  <c r="G63" i="27" s="1"/>
  <c r="Y55" i="21"/>
  <c r="Y55" i="20"/>
  <c r="AG55" i="22" s="1"/>
  <c r="E55" i="28" s="1"/>
  <c r="G55" i="23" s="1"/>
  <c r="Y55" i="23" s="1"/>
  <c r="E56" i="27" s="1"/>
  <c r="C48" i="21"/>
  <c r="C48" i="20"/>
  <c r="AA30" i="21"/>
  <c r="AA30" i="20"/>
  <c r="AI30" i="22" s="1"/>
  <c r="G30" i="28" s="1"/>
  <c r="I30" i="23" s="1"/>
  <c r="AA30" i="23" s="1"/>
  <c r="G31" i="27" s="1"/>
  <c r="Y23" i="20"/>
  <c r="Y23" i="21"/>
  <c r="G14" i="21"/>
  <c r="G14" i="20"/>
  <c r="G14" i="22" s="1"/>
  <c r="AK5" i="22"/>
  <c r="I5" i="28" s="1"/>
  <c r="K5" i="23" s="1"/>
  <c r="I92" i="22"/>
  <c r="C55" i="21"/>
  <c r="C55" i="20"/>
  <c r="C55" i="22" s="1"/>
  <c r="M26" i="22"/>
  <c r="AT80" i="22"/>
  <c r="R80" i="28" s="1"/>
  <c r="T80" i="23" s="1"/>
  <c r="Z89" i="21"/>
  <c r="Z89" i="20"/>
  <c r="AH89" i="22" s="1"/>
  <c r="F89" i="28" s="1"/>
  <c r="H89" i="23" s="1"/>
  <c r="AL51" i="22"/>
  <c r="J51" i="28" s="1"/>
  <c r="L51" i="23" s="1"/>
  <c r="AN18" i="22"/>
  <c r="L18" i="28" s="1"/>
  <c r="N18" i="23" s="1"/>
  <c r="V98" i="20"/>
  <c r="V98" i="21"/>
  <c r="AH40" i="21"/>
  <c r="AH40" i="20"/>
  <c r="AP40" i="22" s="1"/>
  <c r="K57" i="22"/>
  <c r="AT97" i="22"/>
  <c r="R97" i="28" s="1"/>
  <c r="T97" i="23" s="1"/>
  <c r="R33" i="22"/>
  <c r="E15" i="20"/>
  <c r="E15" i="22" s="1"/>
  <c r="E15" i="21"/>
  <c r="S131" i="22"/>
  <c r="K119" i="22"/>
  <c r="M110" i="22"/>
  <c r="O101" i="22"/>
  <c r="S83" i="22"/>
  <c r="W75" i="21"/>
  <c r="W75" i="20"/>
  <c r="AK64" i="22"/>
  <c r="I64" i="28" s="1"/>
  <c r="K64" i="23" s="1"/>
  <c r="M46" i="22"/>
  <c r="Q28" i="22"/>
  <c r="C11" i="21"/>
  <c r="C11" i="20"/>
  <c r="L119" i="22"/>
  <c r="Z62" i="21"/>
  <c r="Z62" i="20"/>
  <c r="AR21" i="22"/>
  <c r="P21" i="28" s="1"/>
  <c r="R21" i="23" s="1"/>
  <c r="AR128" i="22"/>
  <c r="P128" i="28" s="1"/>
  <c r="R128" i="23" s="1"/>
  <c r="AH121" i="21"/>
  <c r="AH121" i="20"/>
  <c r="AP121" i="22" s="1"/>
  <c r="L106" i="22"/>
  <c r="L94" i="22"/>
  <c r="H84" i="20"/>
  <c r="H84" i="22" s="1"/>
  <c r="H84" i="21"/>
  <c r="AT75" i="22"/>
  <c r="R75" i="28" s="1"/>
  <c r="T75" i="23" s="1"/>
  <c r="AH65" i="21"/>
  <c r="AH65" i="20"/>
  <c r="B59" i="21"/>
  <c r="B59" i="20"/>
  <c r="J43" i="22"/>
  <c r="L34" i="22"/>
  <c r="H24" i="21"/>
  <c r="H24" i="20"/>
  <c r="F17" i="20"/>
  <c r="F17" i="22" s="1"/>
  <c r="F17" i="21"/>
  <c r="H109" i="21"/>
  <c r="H109" i="20"/>
  <c r="F82" i="20"/>
  <c r="F82" i="21"/>
  <c r="W126" i="21"/>
  <c r="W126" i="20"/>
  <c r="Q95" i="22"/>
  <c r="C78" i="21"/>
  <c r="C78" i="20"/>
  <c r="C78" i="22" s="1"/>
  <c r="C62" i="20"/>
  <c r="C62" i="21"/>
  <c r="G12" i="20"/>
  <c r="G12" i="22" s="1"/>
  <c r="G12" i="21"/>
  <c r="E5" i="20"/>
  <c r="E5" i="21"/>
  <c r="F74" i="20"/>
  <c r="F74" i="21"/>
  <c r="H45" i="22"/>
  <c r="AB17" i="21"/>
  <c r="AB17" i="20"/>
  <c r="AJ17" i="22" s="1"/>
  <c r="AL122" i="22"/>
  <c r="J122" i="28" s="1"/>
  <c r="L122" i="23" s="1"/>
  <c r="AL110" i="22"/>
  <c r="J110" i="28" s="1"/>
  <c r="L110" i="23" s="1"/>
  <c r="AR91" i="22"/>
  <c r="P91" i="28" s="1"/>
  <c r="R91" i="23" s="1"/>
  <c r="L81" i="22"/>
  <c r="J54" i="22"/>
  <c r="Z36" i="20"/>
  <c r="Z36" i="21"/>
  <c r="AB27" i="20"/>
  <c r="AJ27" i="22" s="1"/>
  <c r="AB27" i="21"/>
  <c r="AT18" i="22"/>
  <c r="R18" i="28" s="1"/>
  <c r="T18" i="23" s="1"/>
  <c r="AQ91" i="22"/>
  <c r="O91" i="28" s="1"/>
  <c r="Q91" i="23" s="1"/>
  <c r="AO84" i="22"/>
  <c r="M84" i="28" s="1"/>
  <c r="O84" i="23" s="1"/>
  <c r="W49" i="20"/>
  <c r="AE49" i="22" s="1"/>
  <c r="C49" i="28" s="1"/>
  <c r="E49" i="23" s="1"/>
  <c r="W49" i="23" s="1"/>
  <c r="C50" i="27" s="1"/>
  <c r="W49" i="21"/>
  <c r="Q34" i="22"/>
  <c r="S9" i="22"/>
  <c r="Z127" i="21"/>
  <c r="Z127" i="20"/>
  <c r="V117" i="21"/>
  <c r="V117" i="20"/>
  <c r="L108" i="22"/>
  <c r="AH75" i="21"/>
  <c r="AH75" i="20"/>
  <c r="AP75" i="22" s="1"/>
  <c r="R45" i="22"/>
  <c r="AT25" i="22"/>
  <c r="R25" i="28" s="1"/>
  <c r="T25" i="23" s="1"/>
  <c r="AT13" i="22"/>
  <c r="R13" i="28" s="1"/>
  <c r="T13" i="23" s="1"/>
  <c r="V5" i="20"/>
  <c r="AD5" i="22" s="1"/>
  <c r="V5" i="21"/>
  <c r="AM117" i="22"/>
  <c r="K117" i="28" s="1"/>
  <c r="M117" i="23" s="1"/>
  <c r="Q125" i="22"/>
  <c r="AU84" i="22"/>
  <c r="S84" i="28" s="1"/>
  <c r="U84" i="23" s="1"/>
  <c r="Q61" i="22"/>
  <c r="Q45" i="22"/>
  <c r="AU36" i="22"/>
  <c r="S36" i="28" s="1"/>
  <c r="U36" i="23" s="1"/>
  <c r="S20" i="22"/>
  <c r="G10" i="21"/>
  <c r="G10" i="20"/>
  <c r="G10" i="22" s="1"/>
  <c r="S127" i="22"/>
  <c r="AM51" i="22"/>
  <c r="K51" i="28" s="1"/>
  <c r="M51" i="23" s="1"/>
  <c r="D22" i="21"/>
  <c r="D22" i="20"/>
  <c r="Q43" i="22"/>
  <c r="B80" i="21"/>
  <c r="B80" i="20"/>
  <c r="P87" i="22"/>
  <c r="S21" i="22"/>
  <c r="L128" i="22"/>
  <c r="D96" i="20"/>
  <c r="D96" i="22" s="1"/>
  <c r="D96" i="21"/>
  <c r="C56" i="21"/>
  <c r="C56" i="20"/>
  <c r="C56" i="22" s="1"/>
  <c r="D127" i="21"/>
  <c r="D127" i="20"/>
  <c r="D127" i="22" s="1"/>
  <c r="D55" i="21"/>
  <c r="D55" i="20"/>
  <c r="D55" i="22" s="1"/>
  <c r="N26" i="21"/>
  <c r="N26" i="20"/>
  <c r="Y130" i="21"/>
  <c r="Y130" i="20"/>
  <c r="AG130" i="22" s="1"/>
  <c r="E130" i="28" s="1"/>
  <c r="G130" i="23" s="1"/>
  <c r="Y130" i="23" s="1"/>
  <c r="E131" i="27" s="1"/>
  <c r="C123" i="21"/>
  <c r="C123" i="20"/>
  <c r="C123" i="22" s="1"/>
  <c r="AU99" i="22"/>
  <c r="S99" i="28" s="1"/>
  <c r="U99" i="23" s="1"/>
  <c r="Q76" i="22"/>
  <c r="AU35" i="22"/>
  <c r="S35" i="28" s="1"/>
  <c r="U35" i="23" s="1"/>
  <c r="AU19" i="22"/>
  <c r="S19" i="28" s="1"/>
  <c r="U19" i="23" s="1"/>
  <c r="R88" i="22"/>
  <c r="AL60" i="22"/>
  <c r="J60" i="28" s="1"/>
  <c r="L60" i="23" s="1"/>
  <c r="X7" i="21"/>
  <c r="X7" i="20"/>
  <c r="AF7" i="22" s="1"/>
  <c r="D7" i="28" s="1"/>
  <c r="F7" i="23" s="1"/>
  <c r="AT119" i="22"/>
  <c r="R119" i="28" s="1"/>
  <c r="T119" i="23" s="1"/>
  <c r="AH109" i="21"/>
  <c r="AH109" i="20"/>
  <c r="V103" i="21"/>
  <c r="V103" i="20"/>
  <c r="AN94" i="22"/>
  <c r="L94" i="28" s="1"/>
  <c r="N94" i="23" s="1"/>
  <c r="D86" i="21"/>
  <c r="D86" i="20"/>
  <c r="D86" i="22" s="1"/>
  <c r="J75" i="22"/>
  <c r="R11" i="22"/>
  <c r="Z5" i="20"/>
  <c r="AH5" i="22" s="1"/>
  <c r="F5" i="28" s="1"/>
  <c r="H5" i="23" s="1"/>
  <c r="Z5" i="23" s="1"/>
  <c r="F6" i="27" s="1"/>
  <c r="Z5" i="21"/>
  <c r="AR25" i="22"/>
  <c r="P25" i="28" s="1"/>
  <c r="R25" i="23" s="1"/>
  <c r="AS107" i="22"/>
  <c r="Q107" i="28" s="1"/>
  <c r="S107" i="23" s="1"/>
  <c r="AM54" i="22"/>
  <c r="K54" i="28" s="1"/>
  <c r="M54" i="23" s="1"/>
  <c r="AA40" i="20"/>
  <c r="AI40" i="22" s="1"/>
  <c r="G40" i="28" s="1"/>
  <c r="I40" i="23" s="1"/>
  <c r="AA40" i="23" s="1"/>
  <c r="G41" i="27" s="1"/>
  <c r="AA40" i="21"/>
  <c r="E33" i="21"/>
  <c r="E33" i="20"/>
  <c r="E33" i="22" s="1"/>
  <c r="AA24" i="21"/>
  <c r="AA24" i="20"/>
  <c r="Y17" i="21"/>
  <c r="Y17" i="20"/>
  <c r="C10" i="21"/>
  <c r="C10" i="20"/>
  <c r="F126" i="20"/>
  <c r="F126" i="21"/>
  <c r="AR57" i="22"/>
  <c r="P57" i="28" s="1"/>
  <c r="R57" i="23" s="1"/>
  <c r="X129" i="20"/>
  <c r="X129" i="21"/>
  <c r="Z108" i="21"/>
  <c r="Z108" i="20"/>
  <c r="AH108" i="22" s="1"/>
  <c r="F108" i="28" s="1"/>
  <c r="H108" i="23" s="1"/>
  <c r="Z108" i="23" s="1"/>
  <c r="F109" i="27" s="1"/>
  <c r="P99" i="22"/>
  <c r="H91" i="21"/>
  <c r="H91" i="20"/>
  <c r="H91" i="22" s="1"/>
  <c r="W91" i="22" s="1"/>
  <c r="P67" i="21"/>
  <c r="P67" i="20"/>
  <c r="P35" i="22"/>
  <c r="Z12" i="21"/>
  <c r="Z12" i="20"/>
  <c r="AH12" i="22" s="1"/>
  <c r="F12" i="28" s="1"/>
  <c r="H12" i="23" s="1"/>
  <c r="Z12" i="23" s="1"/>
  <c r="F13" i="27" s="1"/>
  <c r="Q98" i="22"/>
  <c r="I86" i="22"/>
  <c r="C33" i="20"/>
  <c r="C33" i="22" s="1"/>
  <c r="C33" i="21"/>
  <c r="I22" i="22"/>
  <c r="W117" i="21"/>
  <c r="W117" i="20"/>
  <c r="B129" i="20"/>
  <c r="B129" i="22" s="1"/>
  <c r="V129" i="22" s="1"/>
  <c r="B129" i="21"/>
  <c r="R97" i="22"/>
  <c r="F91" i="21"/>
  <c r="F91" i="20"/>
  <c r="AJ82" i="22"/>
  <c r="F51" i="20"/>
  <c r="F51" i="22" s="1"/>
  <c r="F51" i="21"/>
  <c r="F39" i="20"/>
  <c r="F39" i="22" s="1"/>
  <c r="F39" i="21"/>
  <c r="AB6" i="21"/>
  <c r="AB6" i="20"/>
  <c r="AJ6" i="22" s="1"/>
  <c r="M120" i="22"/>
  <c r="M127" i="22"/>
  <c r="AM104" i="22"/>
  <c r="K104" i="28" s="1"/>
  <c r="M104" i="23" s="1"/>
  <c r="AK97" i="22"/>
  <c r="I97" i="28" s="1"/>
  <c r="K97" i="23" s="1"/>
  <c r="G90" i="21"/>
  <c r="G90" i="20"/>
  <c r="AM72" i="22"/>
  <c r="K72" i="28" s="1"/>
  <c r="M72" i="23" s="1"/>
  <c r="M63" i="22"/>
  <c r="S52" i="22"/>
  <c r="AS45" i="22"/>
  <c r="Q45" i="28" s="1"/>
  <c r="S45" i="23" s="1"/>
  <c r="S36" i="22"/>
  <c r="AA26" i="20"/>
  <c r="AA26" i="21"/>
  <c r="Y19" i="21"/>
  <c r="Y19" i="20"/>
  <c r="AG19" i="22" s="1"/>
  <c r="E19" i="28" s="1"/>
  <c r="G19" i="23" s="1"/>
  <c r="Y19" i="23" s="1"/>
  <c r="E20" i="27" s="1"/>
  <c r="C12" i="20"/>
  <c r="C12" i="22" s="1"/>
  <c r="C12" i="21"/>
  <c r="AB53" i="21"/>
  <c r="AB53" i="20"/>
  <c r="AJ53" i="22" s="1"/>
  <c r="AO90" i="22"/>
  <c r="M90" i="28" s="1"/>
  <c r="O90" i="23" s="1"/>
  <c r="AA21" i="21"/>
  <c r="AA21" i="20"/>
  <c r="Z110" i="21"/>
  <c r="Z110" i="20"/>
  <c r="AH110" i="22" s="1"/>
  <c r="F110" i="28" s="1"/>
  <c r="H110" i="23" s="1"/>
  <c r="Z110" i="23" s="1"/>
  <c r="F111" i="27" s="1"/>
  <c r="AJ128" i="22"/>
  <c r="N73" i="21"/>
  <c r="N73" i="20"/>
  <c r="N73" i="22" s="1"/>
  <c r="AH49" i="20"/>
  <c r="AH49" i="21"/>
  <c r="H20" i="21"/>
  <c r="H20" i="20"/>
  <c r="H20" i="22" s="1"/>
  <c r="Z66" i="20"/>
  <c r="AH66" i="22" s="1"/>
  <c r="F66" i="28" s="1"/>
  <c r="H66" i="23" s="1"/>
  <c r="Z66" i="21"/>
  <c r="AA120" i="20"/>
  <c r="AA120" i="21"/>
  <c r="AA72" i="21"/>
  <c r="AA72" i="20"/>
  <c r="AI72" i="22" s="1"/>
  <c r="G72" i="28" s="1"/>
  <c r="I72" i="23" s="1"/>
  <c r="AA72" i="23" s="1"/>
  <c r="G73" i="27" s="1"/>
  <c r="J72" i="22"/>
  <c r="W72" i="22" s="1"/>
  <c r="AR111" i="22"/>
  <c r="P111" i="28" s="1"/>
  <c r="R111" i="23" s="1"/>
  <c r="AB79" i="21"/>
  <c r="AB79" i="20"/>
  <c r="AT50" i="22"/>
  <c r="R50" i="28" s="1"/>
  <c r="T50" i="23" s="1"/>
  <c r="Y52" i="21"/>
  <c r="Y52" i="20"/>
  <c r="AJ106" i="22"/>
  <c r="X8" i="21"/>
  <c r="X8" i="20"/>
  <c r="AF8" i="22" s="1"/>
  <c r="D8" i="28" s="1"/>
  <c r="F8" i="23" s="1"/>
  <c r="X8" i="23" s="1"/>
  <c r="D9" i="27" s="1"/>
  <c r="I93" i="22"/>
  <c r="N58" i="20"/>
  <c r="N58" i="21"/>
  <c r="X94" i="20"/>
  <c r="AF94" i="22" s="1"/>
  <c r="D94" i="28" s="1"/>
  <c r="F94" i="23" s="1"/>
  <c r="X94" i="23" s="1"/>
  <c r="D95" i="27" s="1"/>
  <c r="X94" i="21"/>
  <c r="H23" i="21"/>
  <c r="H23" i="20"/>
  <c r="H23" i="22" s="1"/>
  <c r="C29" i="21"/>
  <c r="C29" i="20"/>
  <c r="D119" i="20"/>
  <c r="D119" i="21"/>
  <c r="Y106" i="20"/>
  <c r="Y106" i="21"/>
  <c r="H112" i="20"/>
  <c r="H112" i="21"/>
  <c r="E109" i="21"/>
  <c r="E109" i="20"/>
  <c r="W54" i="21"/>
  <c r="W54" i="20"/>
  <c r="X57" i="21"/>
  <c r="X57" i="20"/>
  <c r="H4" i="20"/>
  <c r="H4" i="21"/>
  <c r="AB50" i="21"/>
  <c r="AB50" i="20"/>
  <c r="B25" i="21"/>
  <c r="B25" i="20"/>
  <c r="W129" i="21"/>
  <c r="W129" i="20"/>
  <c r="W116" i="21"/>
  <c r="W116" i="20"/>
  <c r="AE116" i="22" s="1"/>
  <c r="C116" i="28" s="1"/>
  <c r="E116" i="23" s="1"/>
  <c r="W116" i="23" s="1"/>
  <c r="C117" i="27" s="1"/>
  <c r="F16" i="21"/>
  <c r="F16" i="20"/>
  <c r="F16" i="22" s="1"/>
  <c r="E96" i="21"/>
  <c r="E96" i="20"/>
  <c r="E96" i="22" s="1"/>
  <c r="AA71" i="21"/>
  <c r="AA71" i="20"/>
  <c r="AI71" i="22" s="1"/>
  <c r="G71" i="28" s="1"/>
  <c r="I71" i="23" s="1"/>
  <c r="AA71" i="23" s="1"/>
  <c r="G72" i="27" s="1"/>
  <c r="G55" i="21"/>
  <c r="G55" i="20"/>
  <c r="B73" i="21"/>
  <c r="B73" i="20"/>
  <c r="B73" i="22" s="1"/>
  <c r="Z7" i="21"/>
  <c r="Z7" i="20"/>
  <c r="AH7" i="22" s="1"/>
  <c r="F7" i="28" s="1"/>
  <c r="H7" i="23" s="1"/>
  <c r="Z7" i="23" s="1"/>
  <c r="F8" i="27" s="1"/>
  <c r="H130" i="20"/>
  <c r="H130" i="21"/>
  <c r="B124" i="21"/>
  <c r="B124" i="20"/>
  <c r="D63" i="21"/>
  <c r="D63" i="20"/>
  <c r="D63" i="22" s="1"/>
  <c r="F4" i="21"/>
  <c r="F4" i="20"/>
  <c r="F4" i="22" s="1"/>
  <c r="N10" i="28"/>
  <c r="P10" i="23" s="1"/>
  <c r="X126" i="21"/>
  <c r="X126" i="20"/>
  <c r="F117" i="21"/>
  <c r="F117" i="20"/>
  <c r="F117" i="22" s="1"/>
  <c r="AB88" i="21"/>
  <c r="AB88" i="20"/>
  <c r="AJ88" i="22" s="1"/>
  <c r="N57" i="21"/>
  <c r="N57" i="20"/>
  <c r="N57" i="22" s="1"/>
  <c r="AB40" i="21"/>
  <c r="AB40" i="20"/>
  <c r="D18" i="20"/>
  <c r="D18" i="21"/>
  <c r="D6" i="21"/>
  <c r="D6" i="20"/>
  <c r="D6" i="22" s="1"/>
  <c r="D123" i="21"/>
  <c r="D123" i="20"/>
  <c r="D123" i="22" s="1"/>
  <c r="D35" i="20"/>
  <c r="D35" i="22" s="1"/>
  <c r="D35" i="21"/>
  <c r="H131" i="20"/>
  <c r="H131" i="21"/>
  <c r="H107" i="21"/>
  <c r="H107" i="20"/>
  <c r="H107" i="22" s="1"/>
  <c r="B18" i="21"/>
  <c r="B18" i="20"/>
  <c r="B18" i="22" s="1"/>
  <c r="AA87" i="21"/>
  <c r="AA87" i="20"/>
  <c r="Z71" i="21"/>
  <c r="Z71" i="20"/>
  <c r="AH71" i="22" s="1"/>
  <c r="F71" i="28" s="1"/>
  <c r="H71" i="23" s="1"/>
  <c r="Z71" i="23" s="1"/>
  <c r="F72" i="27" s="1"/>
  <c r="E107" i="21"/>
  <c r="E107" i="20"/>
  <c r="E107" i="22" s="1"/>
  <c r="E75" i="21"/>
  <c r="E75" i="20"/>
  <c r="E75" i="22" s="1"/>
  <c r="AB94" i="21"/>
  <c r="AB94" i="20"/>
  <c r="X110" i="22"/>
  <c r="Z30" i="21"/>
  <c r="Z30" i="20"/>
  <c r="AA109" i="21"/>
  <c r="AA109" i="20"/>
  <c r="Y54" i="21"/>
  <c r="Y54" i="20"/>
  <c r="AG54" i="22" s="1"/>
  <c r="E54" i="28" s="1"/>
  <c r="G54" i="23" s="1"/>
  <c r="Y54" i="23" s="1"/>
  <c r="E55" i="27" s="1"/>
  <c r="C47" i="20"/>
  <c r="C47" i="22" s="1"/>
  <c r="C47" i="21"/>
  <c r="F78" i="21"/>
  <c r="F78" i="20"/>
  <c r="AB120" i="21"/>
  <c r="AB120" i="20"/>
  <c r="D102" i="21"/>
  <c r="D102" i="20"/>
  <c r="D102" i="22" s="1"/>
  <c r="D90" i="20"/>
  <c r="D90" i="22" s="1"/>
  <c r="D90" i="21"/>
  <c r="Z81" i="21"/>
  <c r="Z81" i="20"/>
  <c r="D54" i="21"/>
  <c r="D54" i="20"/>
  <c r="F21" i="21"/>
  <c r="F21" i="20"/>
  <c r="AA112" i="21"/>
  <c r="AA112" i="20"/>
  <c r="AI112" i="22" s="1"/>
  <c r="G112" i="28" s="1"/>
  <c r="I112" i="23" s="1"/>
  <c r="Y105" i="21"/>
  <c r="Y105" i="20"/>
  <c r="AG105" i="22" s="1"/>
  <c r="E105" i="28" s="1"/>
  <c r="G105" i="23" s="1"/>
  <c r="W98" i="21"/>
  <c r="W98" i="20"/>
  <c r="AE98" i="22" s="1"/>
  <c r="C98" i="28" s="1"/>
  <c r="E98" i="23" s="1"/>
  <c r="AA16" i="21"/>
  <c r="AA16" i="20"/>
  <c r="E9" i="21"/>
  <c r="E9" i="20"/>
  <c r="E9" i="22" s="1"/>
  <c r="AB121" i="21"/>
  <c r="AB121" i="20"/>
  <c r="B96" i="21"/>
  <c r="B96" i="20"/>
  <c r="B96" i="22" s="1"/>
  <c r="H33" i="21"/>
  <c r="H33" i="20"/>
  <c r="H95" i="21"/>
  <c r="H95" i="20"/>
  <c r="H95" i="22" s="1"/>
  <c r="AD78" i="20"/>
  <c r="AD78" i="21"/>
  <c r="N68" i="28"/>
  <c r="P68" i="23" s="1"/>
  <c r="AZ68" i="22"/>
  <c r="Z60" i="21"/>
  <c r="Z60" i="20"/>
  <c r="X45" i="21"/>
  <c r="X45" i="20"/>
  <c r="AF45" i="22" s="1"/>
  <c r="D45" i="28" s="1"/>
  <c r="F45" i="23" s="1"/>
  <c r="B26" i="21"/>
  <c r="B26" i="20"/>
  <c r="B26" i="22" s="1"/>
  <c r="AH12" i="21"/>
  <c r="AH12" i="20"/>
  <c r="AP12" i="22" s="1"/>
  <c r="V6" i="20"/>
  <c r="AD6" i="22" s="1"/>
  <c r="V6" i="21"/>
  <c r="C109" i="20"/>
  <c r="C109" i="21"/>
  <c r="AA67" i="21"/>
  <c r="AA67" i="20"/>
  <c r="AI67" i="22" s="1"/>
  <c r="G67" i="28" s="1"/>
  <c r="I67" i="23" s="1"/>
  <c r="AA67" i="23" s="1"/>
  <c r="G68" i="27" s="1"/>
  <c r="E60" i="21"/>
  <c r="E60" i="20"/>
  <c r="E60" i="22" s="1"/>
  <c r="B109" i="21"/>
  <c r="B109" i="20"/>
  <c r="AH51" i="21"/>
  <c r="AH51" i="20"/>
  <c r="AP51" i="22" s="1"/>
  <c r="V33" i="21"/>
  <c r="V33" i="20"/>
  <c r="AD33" i="22" s="1"/>
  <c r="W14" i="22"/>
  <c r="AA126" i="21"/>
  <c r="AA126" i="20"/>
  <c r="AI126" i="22" s="1"/>
  <c r="G126" i="28" s="1"/>
  <c r="I126" i="23" s="1"/>
  <c r="AA126" i="23" s="1"/>
  <c r="G127" i="27" s="1"/>
  <c r="Y119" i="21"/>
  <c r="Y119" i="20"/>
  <c r="C112" i="21"/>
  <c r="C112" i="20"/>
  <c r="E103" i="20"/>
  <c r="E103" i="22" s="1"/>
  <c r="E103" i="21"/>
  <c r="AA94" i="20"/>
  <c r="AA94" i="21"/>
  <c r="W16" i="21"/>
  <c r="W16" i="20"/>
  <c r="AE16" i="22" s="1"/>
  <c r="C16" i="28" s="1"/>
  <c r="E16" i="23" s="1"/>
  <c r="V72" i="21"/>
  <c r="V72" i="20"/>
  <c r="AD72" i="22" s="1"/>
  <c r="AA85" i="21"/>
  <c r="AA85" i="20"/>
  <c r="AI85" i="22" s="1"/>
  <c r="G85" i="28" s="1"/>
  <c r="I85" i="23" s="1"/>
  <c r="AA85" i="23" s="1"/>
  <c r="G86" i="27" s="1"/>
  <c r="Y30" i="21"/>
  <c r="Y30" i="20"/>
  <c r="X27" i="20"/>
  <c r="X27" i="21"/>
  <c r="V43" i="21"/>
  <c r="V43" i="20"/>
  <c r="AD43" i="22" s="1"/>
  <c r="X59" i="20"/>
  <c r="X59" i="21"/>
  <c r="Y97" i="21"/>
  <c r="Y97" i="20"/>
  <c r="AH116" i="21"/>
  <c r="AH116" i="20"/>
  <c r="AP116" i="22" s="1"/>
  <c r="F122" i="21"/>
  <c r="F122" i="20"/>
  <c r="F122" i="22" s="1"/>
  <c r="AH94" i="21"/>
  <c r="AH94" i="20"/>
  <c r="AP94" i="22" s="1"/>
  <c r="N34" i="21"/>
  <c r="N34" i="20"/>
  <c r="AA93" i="20"/>
  <c r="AA93" i="21"/>
  <c r="N82" i="21"/>
  <c r="N82" i="20"/>
  <c r="N82" i="22" s="1"/>
  <c r="N113" i="28"/>
  <c r="P113" i="23" s="1"/>
  <c r="Z93" i="21"/>
  <c r="Z93" i="20"/>
  <c r="AH77" i="21"/>
  <c r="AH77" i="20"/>
  <c r="B71" i="20"/>
  <c r="B71" i="21"/>
  <c r="AH29" i="21"/>
  <c r="AH29" i="20"/>
  <c r="B23" i="21"/>
  <c r="B23" i="20"/>
  <c r="H12" i="28"/>
  <c r="J12" i="23" s="1"/>
  <c r="AB13" i="20"/>
  <c r="AB13" i="21"/>
  <c r="AB81" i="21"/>
  <c r="AB81" i="20"/>
  <c r="AJ81" i="22" s="1"/>
  <c r="V38" i="20"/>
  <c r="AD38" i="22" s="1"/>
  <c r="V38" i="21"/>
  <c r="AJ15" i="21"/>
  <c r="AJ15" i="20"/>
  <c r="AR15" i="22" s="1"/>
  <c r="P15" i="28" s="1"/>
  <c r="R15" i="23" s="1"/>
  <c r="H7" i="20"/>
  <c r="H7" i="21"/>
  <c r="G107" i="20"/>
  <c r="G107" i="21"/>
  <c r="AA99" i="20"/>
  <c r="AI99" i="22" s="1"/>
  <c r="G99" i="28" s="1"/>
  <c r="I99" i="23" s="1"/>
  <c r="AA99" i="23" s="1"/>
  <c r="G100" i="27" s="1"/>
  <c r="AA99" i="21"/>
  <c r="E92" i="21"/>
  <c r="E92" i="20"/>
  <c r="E92" i="22" s="1"/>
  <c r="C85" i="20"/>
  <c r="C85" i="21"/>
  <c r="G51" i="21"/>
  <c r="G51" i="20"/>
  <c r="G51" i="22" s="1"/>
  <c r="E44" i="21"/>
  <c r="E44" i="20"/>
  <c r="W37" i="20"/>
  <c r="W37" i="21"/>
  <c r="F119" i="21"/>
  <c r="F119" i="20"/>
  <c r="F119" i="22" s="1"/>
  <c r="N103" i="20"/>
  <c r="N103" i="21"/>
  <c r="H86" i="21"/>
  <c r="H86" i="20"/>
  <c r="X76" i="21"/>
  <c r="X76" i="20"/>
  <c r="AF76" i="22" s="1"/>
  <c r="D76" i="28" s="1"/>
  <c r="F76" i="23" s="1"/>
  <c r="F67" i="20"/>
  <c r="F67" i="21"/>
  <c r="H46" i="28"/>
  <c r="J46" i="23" s="1"/>
  <c r="X36" i="21"/>
  <c r="X36" i="20"/>
  <c r="Z19" i="21"/>
  <c r="Z19" i="20"/>
  <c r="AB10" i="21"/>
  <c r="AB10" i="20"/>
  <c r="B4" i="21"/>
  <c r="B4" i="20"/>
  <c r="B4" i="22" s="1"/>
  <c r="G62" i="20"/>
  <c r="G62" i="22" s="1"/>
  <c r="G62" i="21"/>
  <c r="E55" i="21"/>
  <c r="E55" i="20"/>
  <c r="W48" i="21"/>
  <c r="W48" i="20"/>
  <c r="G30" i="21"/>
  <c r="G30" i="20"/>
  <c r="E23" i="21"/>
  <c r="E23" i="20"/>
  <c r="E23" i="22" s="1"/>
  <c r="AA14" i="20"/>
  <c r="AA14" i="21"/>
  <c r="W55" i="21"/>
  <c r="W55" i="20"/>
  <c r="AE55" i="22" s="1"/>
  <c r="C55" i="28" s="1"/>
  <c r="E55" i="23" s="1"/>
  <c r="F89" i="21"/>
  <c r="F89" i="20"/>
  <c r="C122" i="20"/>
  <c r="C122" i="21"/>
  <c r="X84" i="20"/>
  <c r="X84" i="21"/>
  <c r="C72" i="20"/>
  <c r="C72" i="21"/>
  <c r="C75" i="21"/>
  <c r="C75" i="20"/>
  <c r="W11" i="21"/>
  <c r="W11" i="20"/>
  <c r="AE11" i="22" s="1"/>
  <c r="C11" i="28" s="1"/>
  <c r="E11" i="23" s="1"/>
  <c r="F62" i="21"/>
  <c r="F62" i="20"/>
  <c r="F62" i="22" s="1"/>
  <c r="N121" i="21"/>
  <c r="N121" i="20"/>
  <c r="AB84" i="21"/>
  <c r="AB84" i="20"/>
  <c r="N65" i="21"/>
  <c r="N65" i="20"/>
  <c r="V59" i="21"/>
  <c r="V59" i="20"/>
  <c r="AD59" i="22" s="1"/>
  <c r="AB24" i="20"/>
  <c r="AB24" i="21"/>
  <c r="B7" i="20"/>
  <c r="B7" i="22" s="1"/>
  <c r="B7" i="21"/>
  <c r="V68" i="20"/>
  <c r="V68" i="21"/>
  <c r="G124" i="20"/>
  <c r="G124" i="21"/>
  <c r="E117" i="20"/>
  <c r="E117" i="21"/>
  <c r="AA108" i="21"/>
  <c r="AA108" i="20"/>
  <c r="Y101" i="21"/>
  <c r="Y101" i="20"/>
  <c r="AG101" i="22" s="1"/>
  <c r="E101" i="28" s="1"/>
  <c r="G101" i="23" s="1"/>
  <c r="W94" i="21"/>
  <c r="W94" i="20"/>
  <c r="AE94" i="22" s="1"/>
  <c r="C94" i="28" s="1"/>
  <c r="E94" i="23" s="1"/>
  <c r="AA76" i="21"/>
  <c r="AA76" i="20"/>
  <c r="AI76" i="22" s="1"/>
  <c r="G76" i="28" s="1"/>
  <c r="I76" i="23" s="1"/>
  <c r="AA76" i="23" s="1"/>
  <c r="G77" i="27" s="1"/>
  <c r="Y69" i="20"/>
  <c r="AG69" i="22" s="1"/>
  <c r="E69" i="28" s="1"/>
  <c r="G69" i="23" s="1"/>
  <c r="Y69" i="23" s="1"/>
  <c r="E70" i="27" s="1"/>
  <c r="Y69" i="21"/>
  <c r="AA60" i="21"/>
  <c r="AA60" i="20"/>
  <c r="AI60" i="22" s="1"/>
  <c r="G60" i="28" s="1"/>
  <c r="I60" i="23" s="1"/>
  <c r="AA60" i="23" s="1"/>
  <c r="G61" i="27" s="1"/>
  <c r="E53" i="21"/>
  <c r="E53" i="20"/>
  <c r="E53" i="22" s="1"/>
  <c r="C46" i="21"/>
  <c r="C46" i="20"/>
  <c r="C46" i="22" s="1"/>
  <c r="Z74" i="20"/>
  <c r="AH74" i="22" s="1"/>
  <c r="F74" i="28" s="1"/>
  <c r="H74" i="23" s="1"/>
  <c r="Z74" i="23" s="1"/>
  <c r="F75" i="27" s="1"/>
  <c r="Z74" i="21"/>
  <c r="H17" i="21"/>
  <c r="H17" i="20"/>
  <c r="Z68" i="20"/>
  <c r="Z68" i="21"/>
  <c r="Z24" i="20"/>
  <c r="Z24" i="21"/>
  <c r="C105" i="20"/>
  <c r="C105" i="22" s="1"/>
  <c r="C105" i="21"/>
  <c r="W97" i="21"/>
  <c r="W97" i="20"/>
  <c r="AE97" i="22" s="1"/>
  <c r="C97" i="28" s="1"/>
  <c r="E97" i="23" s="1"/>
  <c r="W97" i="23" s="1"/>
  <c r="C98" i="27" s="1"/>
  <c r="AC54" i="20"/>
  <c r="AC54" i="21"/>
  <c r="AA47" i="21"/>
  <c r="AA47" i="20"/>
  <c r="AI47" i="22" s="1"/>
  <c r="G47" i="28" s="1"/>
  <c r="I47" i="23" s="1"/>
  <c r="Y40" i="20"/>
  <c r="AG40" i="22" s="1"/>
  <c r="E40" i="28" s="1"/>
  <c r="G40" i="23" s="1"/>
  <c r="Y40" i="23" s="1"/>
  <c r="E41" i="27" s="1"/>
  <c r="Y40" i="21"/>
  <c r="AA31" i="21"/>
  <c r="AA31" i="20"/>
  <c r="AI31" i="22" s="1"/>
  <c r="G31" i="28" s="1"/>
  <c r="I31" i="23" s="1"/>
  <c r="AA31" i="23" s="1"/>
  <c r="G32" i="27" s="1"/>
  <c r="E24" i="21"/>
  <c r="E24" i="20"/>
  <c r="E24" i="22" s="1"/>
  <c r="W17" i="21"/>
  <c r="W17" i="20"/>
  <c r="AE17" i="22" s="1"/>
  <c r="C17" i="28" s="1"/>
  <c r="E17" i="23" s="1"/>
  <c r="F127" i="20"/>
  <c r="F127" i="22" s="1"/>
  <c r="F127" i="21"/>
  <c r="B117" i="21"/>
  <c r="B117" i="20"/>
  <c r="B117" i="22" s="1"/>
  <c r="N75" i="21"/>
  <c r="N75" i="20"/>
  <c r="N75" i="22" s="1"/>
  <c r="B5" i="21"/>
  <c r="B5" i="20"/>
  <c r="B5" i="22" s="1"/>
  <c r="AA10" i="21"/>
  <c r="AA10" i="20"/>
  <c r="Z65" i="20"/>
  <c r="Z65" i="21"/>
  <c r="H8" i="21"/>
  <c r="H8" i="20"/>
  <c r="H8" i="22" s="1"/>
  <c r="N22" i="20"/>
  <c r="N22" i="21"/>
  <c r="X61" i="21"/>
  <c r="X61" i="20"/>
  <c r="B34" i="21"/>
  <c r="B34" i="20"/>
  <c r="B34" i="22" s="1"/>
  <c r="AB118" i="21"/>
  <c r="AB118" i="20"/>
  <c r="AJ118" i="22" s="1"/>
  <c r="AA121" i="21"/>
  <c r="AA121" i="20"/>
  <c r="AI121" i="22" s="1"/>
  <c r="G121" i="28" s="1"/>
  <c r="I121" i="23" s="1"/>
  <c r="AA121" i="23" s="1"/>
  <c r="G122" i="27" s="1"/>
  <c r="E114" i="20"/>
  <c r="E114" i="22" s="1"/>
  <c r="E114" i="21"/>
  <c r="AA105" i="21"/>
  <c r="AA105" i="20"/>
  <c r="AI105" i="22" s="1"/>
  <c r="G105" i="28" s="1"/>
  <c r="I105" i="23" s="1"/>
  <c r="AA105" i="23" s="1"/>
  <c r="G106" i="27" s="1"/>
  <c r="Y98" i="21"/>
  <c r="Y98" i="20"/>
  <c r="AG98" i="22" s="1"/>
  <c r="E98" i="28" s="1"/>
  <c r="G98" i="23" s="1"/>
  <c r="Y98" i="23" s="1"/>
  <c r="E99" i="27" s="1"/>
  <c r="AA89" i="21"/>
  <c r="AA89" i="20"/>
  <c r="AI89" i="22" s="1"/>
  <c r="G89" i="28" s="1"/>
  <c r="I89" i="23" s="1"/>
  <c r="AA89" i="23" s="1"/>
  <c r="G90" i="27" s="1"/>
  <c r="E82" i="21"/>
  <c r="E82" i="20"/>
  <c r="G73" i="20"/>
  <c r="G73" i="21"/>
  <c r="Y66" i="21"/>
  <c r="Y66" i="20"/>
  <c r="AG66" i="22" s="1"/>
  <c r="E66" i="28" s="1"/>
  <c r="G66" i="23" s="1"/>
  <c r="Y66" i="23" s="1"/>
  <c r="E67" i="27" s="1"/>
  <c r="AA57" i="21"/>
  <c r="AA57" i="20"/>
  <c r="AI57" i="22" s="1"/>
  <c r="G57" i="28" s="1"/>
  <c r="I57" i="23" s="1"/>
  <c r="AA57" i="23" s="1"/>
  <c r="G58" i="27" s="1"/>
  <c r="Y50" i="21"/>
  <c r="Y50" i="20"/>
  <c r="G41" i="20"/>
  <c r="G41" i="21"/>
  <c r="Y34" i="21"/>
  <c r="Y34" i="20"/>
  <c r="AG34" i="22" s="1"/>
  <c r="E34" i="28" s="1"/>
  <c r="G34" i="23" s="1"/>
  <c r="Y34" i="23" s="1"/>
  <c r="E35" i="27" s="1"/>
  <c r="AA25" i="21"/>
  <c r="AA25" i="20"/>
  <c r="AI25" i="22" s="1"/>
  <c r="G25" i="28" s="1"/>
  <c r="I25" i="23" s="1"/>
  <c r="Y18" i="21"/>
  <c r="Y18" i="20"/>
  <c r="AA9" i="21"/>
  <c r="AA9" i="20"/>
  <c r="AI9" i="22" s="1"/>
  <c r="G9" i="28" s="1"/>
  <c r="I9" i="23" s="1"/>
  <c r="D7" i="20"/>
  <c r="D7" i="21"/>
  <c r="N109" i="21"/>
  <c r="N109" i="20"/>
  <c r="B103" i="21"/>
  <c r="B103" i="20"/>
  <c r="AH37" i="20"/>
  <c r="AH37" i="21"/>
  <c r="AH46" i="20"/>
  <c r="AH46" i="21"/>
  <c r="AH18" i="20"/>
  <c r="AH18" i="21"/>
  <c r="AA8" i="21"/>
  <c r="AA8" i="20"/>
  <c r="V120" i="21"/>
  <c r="V120" i="20"/>
  <c r="AD120" i="22" s="1"/>
  <c r="X117" i="21"/>
  <c r="X117" i="20"/>
  <c r="AF117" i="22" s="1"/>
  <c r="D117" i="28" s="1"/>
  <c r="F117" i="23" s="1"/>
  <c r="X117" i="23" s="1"/>
  <c r="D118" i="27" s="1"/>
  <c r="F108" i="21"/>
  <c r="F108" i="20"/>
  <c r="F108" i="22" s="1"/>
  <c r="F88" i="21"/>
  <c r="F88" i="20"/>
  <c r="D73" i="21"/>
  <c r="D73" i="20"/>
  <c r="D73" i="22" s="1"/>
  <c r="V66" i="20"/>
  <c r="V66" i="21"/>
  <c r="AH52" i="21"/>
  <c r="AH52" i="20"/>
  <c r="V46" i="21"/>
  <c r="V46" i="20"/>
  <c r="Y112" i="21"/>
  <c r="Y112" i="20"/>
  <c r="AG112" i="22" s="1"/>
  <c r="E112" i="28" s="1"/>
  <c r="G112" i="23" s="1"/>
  <c r="Y112" i="23" s="1"/>
  <c r="E113" i="27" s="1"/>
  <c r="N23" i="20"/>
  <c r="N23" i="21"/>
  <c r="H6" i="20"/>
  <c r="H6" i="21"/>
  <c r="AA90" i="21"/>
  <c r="AA90" i="20"/>
  <c r="G26" i="21"/>
  <c r="G26" i="20"/>
  <c r="G26" i="22" s="1"/>
  <c r="E19" i="20"/>
  <c r="E19" i="21"/>
  <c r="W12" i="21"/>
  <c r="W12" i="20"/>
  <c r="AE12" i="22" s="1"/>
  <c r="C12" i="28" s="1"/>
  <c r="E12" i="23" s="1"/>
  <c r="W12" i="23" s="1"/>
  <c r="C13" i="27" s="1"/>
  <c r="H53" i="20"/>
  <c r="H53" i="21"/>
  <c r="G21" i="21"/>
  <c r="G21" i="20"/>
  <c r="G21" i="22" s="1"/>
  <c r="F110" i="21"/>
  <c r="F110" i="20"/>
  <c r="F110" i="22" s="1"/>
  <c r="AH73" i="21"/>
  <c r="AH73" i="20"/>
  <c r="N49" i="20"/>
  <c r="N49" i="22" s="1"/>
  <c r="N49" i="21"/>
  <c r="AB20" i="21"/>
  <c r="AB20" i="20"/>
  <c r="F66" i="20"/>
  <c r="F66" i="21"/>
  <c r="G120" i="20"/>
  <c r="G120" i="21"/>
  <c r="G72" i="21"/>
  <c r="G72" i="20"/>
  <c r="H79" i="21"/>
  <c r="H79" i="20"/>
  <c r="E52" i="21"/>
  <c r="E52" i="20"/>
  <c r="E52" i="22" s="1"/>
  <c r="D8" i="21"/>
  <c r="D8" i="20"/>
  <c r="D8" i="22" s="1"/>
  <c r="F102" i="21"/>
  <c r="F102" i="20"/>
  <c r="H57" i="28"/>
  <c r="J57" i="23" s="1"/>
  <c r="AY57" i="22"/>
  <c r="AA69" i="21"/>
  <c r="AA69" i="20"/>
  <c r="AI69" i="22" s="1"/>
  <c r="G69" i="28" s="1"/>
  <c r="I69" i="23" s="1"/>
  <c r="AA69" i="23" s="1"/>
  <c r="G70" i="27" s="1"/>
  <c r="H25" i="20"/>
  <c r="H25" i="21"/>
  <c r="V15" i="21"/>
  <c r="V15" i="20"/>
  <c r="N4" i="21"/>
  <c r="N4" i="20"/>
  <c r="F8" i="20"/>
  <c r="F8" i="21"/>
  <c r="H55" i="28"/>
  <c r="J55" i="23" s="1"/>
  <c r="B121" i="20"/>
  <c r="B121" i="22" s="1"/>
  <c r="B121" i="21"/>
  <c r="B57" i="21"/>
  <c r="B57" i="20"/>
  <c r="B57" i="22" s="1"/>
  <c r="H26" i="20"/>
  <c r="H26" i="21"/>
  <c r="G82" i="21"/>
  <c r="G82" i="20"/>
  <c r="G82" i="22" s="1"/>
  <c r="V37" i="21"/>
  <c r="V37" i="20"/>
  <c r="W115" i="21"/>
  <c r="W115" i="20"/>
  <c r="AE115" i="22" s="1"/>
  <c r="C115" i="28" s="1"/>
  <c r="E115" i="23" s="1"/>
  <c r="W83" i="21"/>
  <c r="W83" i="20"/>
  <c r="AE83" i="22" s="1"/>
  <c r="C83" i="28" s="1"/>
  <c r="E83" i="23" s="1"/>
  <c r="W83" i="23" s="1"/>
  <c r="C84" i="27" s="1"/>
  <c r="B87" i="20"/>
  <c r="B87" i="21"/>
  <c r="AB16" i="21"/>
  <c r="AB16" i="20"/>
  <c r="Y125" i="21"/>
  <c r="Y125" i="20"/>
  <c r="AG125" i="22" s="1"/>
  <c r="E125" i="28" s="1"/>
  <c r="G125" i="23" s="1"/>
  <c r="C102" i="20"/>
  <c r="C102" i="21"/>
  <c r="C86" i="20"/>
  <c r="C86" i="21"/>
  <c r="Y61" i="20"/>
  <c r="AG61" i="22" s="1"/>
  <c r="E61" i="28" s="1"/>
  <c r="G61" i="23" s="1"/>
  <c r="Y61" i="21"/>
  <c r="D113" i="20"/>
  <c r="D113" i="21"/>
  <c r="Z84" i="20"/>
  <c r="Z84" i="21"/>
  <c r="B42" i="21"/>
  <c r="B42" i="20"/>
  <c r="B42" i="22" s="1"/>
  <c r="W89" i="21"/>
  <c r="W89" i="20"/>
  <c r="N107" i="20"/>
  <c r="N107" i="21"/>
  <c r="H62" i="21"/>
  <c r="H62" i="20"/>
  <c r="N31" i="20"/>
  <c r="N31" i="21"/>
  <c r="AA37" i="21"/>
  <c r="AA37" i="20"/>
  <c r="X79" i="21"/>
  <c r="X79" i="20"/>
  <c r="F46" i="21"/>
  <c r="F46" i="20"/>
  <c r="D94" i="20"/>
  <c r="D94" i="21"/>
  <c r="R71" i="22"/>
  <c r="B15" i="21"/>
  <c r="B15" i="20"/>
  <c r="B15" i="22" s="1"/>
  <c r="AA84" i="21"/>
  <c r="AA84" i="20"/>
  <c r="AI84" i="22" s="1"/>
  <c r="G84" i="28" s="1"/>
  <c r="I84" i="23" s="1"/>
  <c r="AA84" i="23" s="1"/>
  <c r="G85" i="27" s="1"/>
  <c r="E77" i="21"/>
  <c r="E77" i="20"/>
  <c r="E77" i="22" s="1"/>
  <c r="Z130" i="21"/>
  <c r="Z130" i="20"/>
  <c r="R92" i="22"/>
  <c r="L63" i="22"/>
  <c r="AR29" i="22"/>
  <c r="P29" i="28" s="1"/>
  <c r="R29" i="23" s="1"/>
  <c r="D81" i="21"/>
  <c r="D81" i="20"/>
  <c r="N28" i="28"/>
  <c r="P28" i="23" s="1"/>
  <c r="F20" i="20"/>
  <c r="F20" i="22" s="1"/>
  <c r="F20" i="21"/>
  <c r="Y100" i="21"/>
  <c r="Y100" i="20"/>
  <c r="W93" i="20"/>
  <c r="AE93" i="22" s="1"/>
  <c r="C93" i="28" s="1"/>
  <c r="E93" i="23" s="1"/>
  <c r="W93" i="21"/>
  <c r="AA27" i="20"/>
  <c r="AA27" i="21"/>
  <c r="Y20" i="21"/>
  <c r="Y20" i="20"/>
  <c r="W13" i="20"/>
  <c r="AE13" i="22" s="1"/>
  <c r="C13" i="28" s="1"/>
  <c r="E13" i="23" s="1"/>
  <c r="W13" i="23" s="1"/>
  <c r="C14" i="27" s="1"/>
  <c r="W13" i="21"/>
  <c r="P114" i="21"/>
  <c r="P114" i="20"/>
  <c r="AN92" i="22"/>
  <c r="L92" i="28" s="1"/>
  <c r="N92" i="23" s="1"/>
  <c r="N83" i="20"/>
  <c r="N83" i="22" s="1"/>
  <c r="X83" i="22" s="1"/>
  <c r="N83" i="21"/>
  <c r="AH43" i="20"/>
  <c r="AH43" i="21"/>
  <c r="B13" i="21"/>
  <c r="B13" i="20"/>
  <c r="B13" i="22" s="1"/>
  <c r="O82" i="22"/>
  <c r="AO75" i="22"/>
  <c r="M75" i="28" s="1"/>
  <c r="O75" i="23" s="1"/>
  <c r="AO43" i="22"/>
  <c r="M43" i="28" s="1"/>
  <c r="O43" i="23" s="1"/>
  <c r="K36" i="22"/>
  <c r="AK29" i="22"/>
  <c r="I29" i="28" s="1"/>
  <c r="K29" i="23" s="1"/>
  <c r="AO116" i="22"/>
  <c r="M116" i="28" s="1"/>
  <c r="O116" i="23" s="1"/>
  <c r="V121" i="21"/>
  <c r="V121" i="20"/>
  <c r="AD121" i="22" s="1"/>
  <c r="X104" i="21"/>
  <c r="X104" i="20"/>
  <c r="AF104" i="22" s="1"/>
  <c r="D104" i="28" s="1"/>
  <c r="F104" i="23" s="1"/>
  <c r="X104" i="23" s="1"/>
  <c r="D105" i="27" s="1"/>
  <c r="V57" i="20"/>
  <c r="AD57" i="22" s="1"/>
  <c r="V57" i="21"/>
  <c r="Z43" i="20"/>
  <c r="Z43" i="21"/>
  <c r="Y120" i="21"/>
  <c r="Y120" i="20"/>
  <c r="AG120" i="22" s="1"/>
  <c r="E120" i="28" s="1"/>
  <c r="G120" i="23" s="1"/>
  <c r="Y120" i="23" s="1"/>
  <c r="E121" i="27" s="1"/>
  <c r="Z59" i="20"/>
  <c r="Z59" i="21"/>
  <c r="H30" i="20"/>
  <c r="H30" i="21"/>
  <c r="AA22" i="21"/>
  <c r="AA22" i="20"/>
  <c r="AI22" i="22" s="1"/>
  <c r="G22" i="28" s="1"/>
  <c r="I22" i="23" s="1"/>
  <c r="D11" i="20"/>
  <c r="D11" i="21"/>
  <c r="AU123" i="22"/>
  <c r="S123" i="28" s="1"/>
  <c r="U123" i="23" s="1"/>
  <c r="C115" i="20"/>
  <c r="C115" i="21"/>
  <c r="E106" i="21"/>
  <c r="E106" i="20"/>
  <c r="C99" i="21"/>
  <c r="C99" i="20"/>
  <c r="S91" i="22"/>
  <c r="C83" i="20"/>
  <c r="C83" i="21"/>
  <c r="C67" i="21"/>
  <c r="C67" i="20"/>
  <c r="C51" i="20"/>
  <c r="C51" i="21"/>
  <c r="AM4" i="22"/>
  <c r="K4" i="28" s="1"/>
  <c r="M4" i="23" s="1"/>
  <c r="N129" i="22"/>
  <c r="X129" i="22" s="1"/>
  <c r="Z109" i="21"/>
  <c r="Z109" i="20"/>
  <c r="AH109" i="22" s="1"/>
  <c r="F109" i="28" s="1"/>
  <c r="H109" i="23" s="1"/>
  <c r="Z109" i="23" s="1"/>
  <c r="F110" i="27" s="1"/>
  <c r="V87" i="21"/>
  <c r="V87" i="20"/>
  <c r="AN78" i="22"/>
  <c r="L78" i="28" s="1"/>
  <c r="N78" i="23" s="1"/>
  <c r="AR40" i="22"/>
  <c r="P40" i="28" s="1"/>
  <c r="R40" i="23" s="1"/>
  <c r="F25" i="20"/>
  <c r="F25" i="21"/>
  <c r="H16" i="20"/>
  <c r="H16" i="21"/>
  <c r="R128" i="22"/>
  <c r="AA52" i="21"/>
  <c r="AA52" i="20"/>
  <c r="Y45" i="20"/>
  <c r="AG45" i="22" s="1"/>
  <c r="E45" i="28" s="1"/>
  <c r="G45" i="23" s="1"/>
  <c r="Y45" i="21"/>
  <c r="C38" i="21"/>
  <c r="C38" i="20"/>
  <c r="D57" i="21"/>
  <c r="D57" i="20"/>
  <c r="D57" i="22" s="1"/>
  <c r="AH48" i="21"/>
  <c r="AH48" i="20"/>
  <c r="V42" i="21"/>
  <c r="V42" i="20"/>
  <c r="AL6" i="22"/>
  <c r="J6" i="28" s="1"/>
  <c r="L6" i="23" s="1"/>
  <c r="S105" i="22"/>
  <c r="S97" i="22"/>
  <c r="C89" i="20"/>
  <c r="C89" i="22" s="1"/>
  <c r="C89" i="21"/>
  <c r="O67" i="22"/>
  <c r="I46" i="22"/>
  <c r="K37" i="22"/>
  <c r="AO28" i="22"/>
  <c r="M28" i="28" s="1"/>
  <c r="O28" i="23" s="1"/>
  <c r="AB4" i="20"/>
  <c r="AB4" i="21"/>
  <c r="AB126" i="21"/>
  <c r="AB126" i="20"/>
  <c r="AH107" i="21"/>
  <c r="AH107" i="20"/>
  <c r="AP107" i="22" s="1"/>
  <c r="Z99" i="20"/>
  <c r="Z99" i="21"/>
  <c r="D92" i="20"/>
  <c r="D92" i="21"/>
  <c r="H50" i="20"/>
  <c r="H50" i="21"/>
  <c r="AB38" i="21"/>
  <c r="AB38" i="20"/>
  <c r="AJ38" i="22" s="1"/>
  <c r="F23" i="20"/>
  <c r="F23" i="21"/>
  <c r="C129" i="21"/>
  <c r="C129" i="20"/>
  <c r="C129" i="22" s="1"/>
  <c r="C116" i="21"/>
  <c r="C116" i="20"/>
  <c r="Z16" i="21"/>
  <c r="Z16" i="20"/>
  <c r="AH16" i="22" s="1"/>
  <c r="F16" i="28" s="1"/>
  <c r="H16" i="23" s="1"/>
  <c r="AA23" i="21"/>
  <c r="AA23" i="20"/>
  <c r="AI23" i="22" s="1"/>
  <c r="G23" i="28" s="1"/>
  <c r="I23" i="23" s="1"/>
  <c r="AJ34" i="21"/>
  <c r="AJ34" i="20"/>
  <c r="AR34" i="22" s="1"/>
  <c r="P34" i="28" s="1"/>
  <c r="R34" i="23" s="1"/>
  <c r="Y123" i="20"/>
  <c r="AG123" i="22" s="1"/>
  <c r="E123" i="28" s="1"/>
  <c r="G123" i="23" s="1"/>
  <c r="Y123" i="21"/>
  <c r="W100" i="21"/>
  <c r="W100" i="20"/>
  <c r="AE100" i="22" s="1"/>
  <c r="C100" i="28" s="1"/>
  <c r="E100" i="23" s="1"/>
  <c r="B61" i="21"/>
  <c r="B61" i="20"/>
  <c r="B61" i="22" s="1"/>
  <c r="F58" i="21"/>
  <c r="F58" i="20"/>
  <c r="F58" i="22" s="1"/>
  <c r="D23" i="21"/>
  <c r="D23" i="20"/>
  <c r="C131" i="20"/>
  <c r="C131" i="22" s="1"/>
  <c r="C131" i="21"/>
  <c r="Y122" i="21"/>
  <c r="Y122" i="20"/>
  <c r="G113" i="21"/>
  <c r="G113" i="20"/>
  <c r="G113" i="22" s="1"/>
  <c r="E58" i="21"/>
  <c r="E58" i="20"/>
  <c r="AA49" i="21"/>
  <c r="AA49" i="20"/>
  <c r="Y42" i="21"/>
  <c r="Y42" i="20"/>
  <c r="G33" i="21"/>
  <c r="G33" i="20"/>
  <c r="G33" i="22" s="1"/>
  <c r="E26" i="21"/>
  <c r="E26" i="20"/>
  <c r="AA17" i="21"/>
  <c r="AA17" i="20"/>
  <c r="E10" i="20"/>
  <c r="E10" i="22" s="1"/>
  <c r="E10" i="21"/>
  <c r="H49" i="22"/>
  <c r="W49" i="22" s="1"/>
  <c r="D126" i="21"/>
  <c r="D126" i="20"/>
  <c r="Z117" i="21"/>
  <c r="Z117" i="20"/>
  <c r="AH117" i="22" s="1"/>
  <c r="F117" i="28" s="1"/>
  <c r="H117" i="23" s="1"/>
  <c r="Z117" i="23" s="1"/>
  <c r="F118" i="27" s="1"/>
  <c r="V95" i="21"/>
  <c r="V95" i="20"/>
  <c r="AD95" i="22" s="1"/>
  <c r="F85" i="20"/>
  <c r="F85" i="21"/>
  <c r="D78" i="21"/>
  <c r="D78" i="20"/>
  <c r="AH69" i="21"/>
  <c r="AH69" i="20"/>
  <c r="AP69" i="22" s="1"/>
  <c r="B63" i="20"/>
  <c r="B63" i="21"/>
  <c r="N45" i="20"/>
  <c r="N45" i="21"/>
  <c r="H28" i="20"/>
  <c r="H28" i="22" s="1"/>
  <c r="H28" i="21"/>
  <c r="X6" i="21"/>
  <c r="X6" i="20"/>
  <c r="AF6" i="22" s="1"/>
  <c r="D6" i="28" s="1"/>
  <c r="F6" i="23" s="1"/>
  <c r="P105" i="22"/>
  <c r="Q115" i="22"/>
  <c r="AK103" i="22"/>
  <c r="I103" i="28" s="1"/>
  <c r="K103" i="23" s="1"/>
  <c r="O92" i="22"/>
  <c r="I71" i="22"/>
  <c r="AQ60" i="22"/>
  <c r="O60" i="28" s="1"/>
  <c r="Q60" i="23" s="1"/>
  <c r="AS51" i="22"/>
  <c r="Q51" i="28" s="1"/>
  <c r="S51" i="23" s="1"/>
  <c r="Z128" i="21"/>
  <c r="Z128" i="20"/>
  <c r="AH128" i="22" s="1"/>
  <c r="F128" i="28" s="1"/>
  <c r="H128" i="23" s="1"/>
  <c r="X121" i="21"/>
  <c r="X121" i="20"/>
  <c r="AF121" i="22" s="1"/>
  <c r="D121" i="28" s="1"/>
  <c r="F121" i="23" s="1"/>
  <c r="X121" i="23" s="1"/>
  <c r="D122" i="27" s="1"/>
  <c r="N112" i="21"/>
  <c r="N112" i="20"/>
  <c r="X77" i="20"/>
  <c r="X77" i="21"/>
  <c r="X68" i="22"/>
  <c r="V62" i="21"/>
  <c r="V62" i="20"/>
  <c r="R46" i="22"/>
  <c r="V18" i="21"/>
  <c r="V18" i="20"/>
  <c r="G87" i="21"/>
  <c r="G87" i="20"/>
  <c r="G87" i="22" s="1"/>
  <c r="S49" i="22"/>
  <c r="F71" i="21"/>
  <c r="F71" i="20"/>
  <c r="AL5" i="22"/>
  <c r="J5" i="28" s="1"/>
  <c r="L5" i="23" s="1"/>
  <c r="Y107" i="21"/>
  <c r="Y107" i="20"/>
  <c r="Y75" i="21"/>
  <c r="Y75" i="20"/>
  <c r="AG75" i="22" s="1"/>
  <c r="E75" i="28" s="1"/>
  <c r="G75" i="23" s="1"/>
  <c r="Y75" i="23" s="1"/>
  <c r="E76" i="27" s="1"/>
  <c r="H94" i="20"/>
  <c r="H94" i="21"/>
  <c r="F30" i="21"/>
  <c r="F30" i="20"/>
  <c r="F30" i="22" s="1"/>
  <c r="C127" i="20"/>
  <c r="C127" i="22" s="1"/>
  <c r="C127" i="21"/>
  <c r="X71" i="21"/>
  <c r="X71" i="20"/>
  <c r="AF71" i="22" s="1"/>
  <c r="D71" i="28" s="1"/>
  <c r="F71" i="23" s="1"/>
  <c r="AH42" i="20"/>
  <c r="AH42" i="21"/>
  <c r="N125" i="21"/>
  <c r="N125" i="20"/>
  <c r="X90" i="20"/>
  <c r="AF90" i="22" s="1"/>
  <c r="D90" i="28" s="1"/>
  <c r="F90" i="23" s="1"/>
  <c r="X90" i="21"/>
  <c r="AT67" i="22"/>
  <c r="R67" i="28" s="1"/>
  <c r="T67" i="23" s="1"/>
  <c r="X54" i="21"/>
  <c r="X54" i="20"/>
  <c r="D30" i="21"/>
  <c r="D30" i="20"/>
  <c r="Z21" i="20"/>
  <c r="Z21" i="21"/>
  <c r="AN14" i="22"/>
  <c r="L14" i="28" s="1"/>
  <c r="N14" i="23" s="1"/>
  <c r="P69" i="22"/>
  <c r="G112" i="21"/>
  <c r="G112" i="20"/>
  <c r="E105" i="21"/>
  <c r="E105" i="20"/>
  <c r="C98" i="20"/>
  <c r="C98" i="21"/>
  <c r="S90" i="22"/>
  <c r="AO53" i="22"/>
  <c r="M53" i="28" s="1"/>
  <c r="O53" i="23" s="1"/>
  <c r="AM46" i="22"/>
  <c r="K46" i="28" s="1"/>
  <c r="M46" i="23" s="1"/>
  <c r="AM30" i="22"/>
  <c r="K30" i="28" s="1"/>
  <c r="M30" i="23" s="1"/>
  <c r="AK23" i="22"/>
  <c r="I23" i="28" s="1"/>
  <c r="K23" i="23" s="1"/>
  <c r="G16" i="21"/>
  <c r="G16" i="20"/>
  <c r="G16" i="22" s="1"/>
  <c r="Y9" i="21"/>
  <c r="Y9" i="20"/>
  <c r="H121" i="21"/>
  <c r="H121" i="20"/>
  <c r="H121" i="22" s="1"/>
  <c r="W121" i="22" s="1"/>
  <c r="V96" i="21"/>
  <c r="V96" i="20"/>
  <c r="AD96" i="22" s="1"/>
  <c r="AB33" i="21"/>
  <c r="AB33" i="20"/>
  <c r="L105" i="22"/>
  <c r="Z92" i="21"/>
  <c r="Z92" i="20"/>
  <c r="J78" i="20"/>
  <c r="J78" i="22" s="1"/>
  <c r="J78" i="21"/>
  <c r="F60" i="21"/>
  <c r="F60" i="20"/>
  <c r="L53" i="22"/>
  <c r="D45" i="21"/>
  <c r="D45" i="20"/>
  <c r="H31" i="20"/>
  <c r="H31" i="21"/>
  <c r="N127" i="21"/>
  <c r="N127" i="20"/>
  <c r="N127" i="22" s="1"/>
  <c r="V109" i="21"/>
  <c r="V109" i="20"/>
  <c r="AD109" i="22" s="1"/>
  <c r="N51" i="21"/>
  <c r="N51" i="20"/>
  <c r="B33" i="20"/>
  <c r="B33" i="21"/>
  <c r="J5" i="22"/>
  <c r="AU113" i="22"/>
  <c r="S113" i="28" s="1"/>
  <c r="U113" i="23" s="1"/>
  <c r="G126" i="21"/>
  <c r="G126" i="20"/>
  <c r="G126" i="22" s="1"/>
  <c r="E119" i="21"/>
  <c r="E119" i="20"/>
  <c r="W112" i="21"/>
  <c r="W112" i="20"/>
  <c r="AE112" i="22" s="1"/>
  <c r="C112" i="28" s="1"/>
  <c r="E112" i="23" s="1"/>
  <c r="W112" i="23" s="1"/>
  <c r="C113" i="27" s="1"/>
  <c r="Y103" i="21"/>
  <c r="Y103" i="20"/>
  <c r="AG103" i="22" s="1"/>
  <c r="E103" i="28" s="1"/>
  <c r="G103" i="23" s="1"/>
  <c r="Y103" i="23" s="1"/>
  <c r="E104" i="27" s="1"/>
  <c r="G94" i="20"/>
  <c r="G94" i="21"/>
  <c r="C16" i="21"/>
  <c r="C16" i="20"/>
  <c r="I5" i="22"/>
  <c r="B72" i="20"/>
  <c r="B72" i="22" s="1"/>
  <c r="B72" i="21"/>
  <c r="G85" i="21"/>
  <c r="G85" i="20"/>
  <c r="Q56" i="22"/>
  <c r="X56" i="22" s="1"/>
  <c r="E30" i="20"/>
  <c r="E30" i="22" s="1"/>
  <c r="E30" i="21"/>
  <c r="D27" i="21"/>
  <c r="D27" i="20"/>
  <c r="D27" i="22" s="1"/>
  <c r="B43" i="21"/>
  <c r="B43" i="20"/>
  <c r="B43" i="22" s="1"/>
  <c r="D59" i="20"/>
  <c r="D59" i="21"/>
  <c r="E97" i="20"/>
  <c r="E97" i="22" s="1"/>
  <c r="E97" i="21"/>
  <c r="AO77" i="22"/>
  <c r="M77" i="28" s="1"/>
  <c r="O77" i="23" s="1"/>
  <c r="N116" i="21"/>
  <c r="N116" i="20"/>
  <c r="AN89" i="22"/>
  <c r="L89" i="28" s="1"/>
  <c r="N89" i="23" s="1"/>
  <c r="B88" i="21"/>
  <c r="B88" i="20"/>
  <c r="B88" i="22" s="1"/>
  <c r="H105" i="28"/>
  <c r="J105" i="23" s="1"/>
  <c r="R123" i="22"/>
  <c r="F93" i="20"/>
  <c r="F93" i="21"/>
  <c r="AN86" i="22"/>
  <c r="L86" i="28" s="1"/>
  <c r="N86" i="23" s="1"/>
  <c r="N77" i="21"/>
  <c r="N77" i="20"/>
  <c r="N77" i="22" s="1"/>
  <c r="X77" i="22" s="1"/>
  <c r="V71" i="20"/>
  <c r="AD71" i="22" s="1"/>
  <c r="V71" i="21"/>
  <c r="AN62" i="22"/>
  <c r="L62" i="28" s="1"/>
  <c r="N62" i="23" s="1"/>
  <c r="AH53" i="21"/>
  <c r="AH53" i="20"/>
  <c r="N29" i="21"/>
  <c r="N29" i="20"/>
  <c r="N29" i="22" s="1"/>
  <c r="V23" i="20"/>
  <c r="AD23" i="22" s="1"/>
  <c r="V23" i="21"/>
  <c r="P97" i="22"/>
  <c r="H41" i="20"/>
  <c r="H41" i="22" s="1"/>
  <c r="H41" i="21"/>
  <c r="AC67" i="21"/>
  <c r="AC67" i="20"/>
  <c r="H81" i="20"/>
  <c r="H81" i="21"/>
  <c r="AL40" i="22"/>
  <c r="J40" i="28" s="1"/>
  <c r="L40" i="23" s="1"/>
  <c r="AH120" i="20"/>
  <c r="AH120" i="21"/>
  <c r="V114" i="21"/>
  <c r="V114" i="20"/>
  <c r="AD114" i="22" s="1"/>
  <c r="X97" i="21"/>
  <c r="X97" i="20"/>
  <c r="AF97" i="22" s="1"/>
  <c r="D97" i="28" s="1"/>
  <c r="F97" i="23" s="1"/>
  <c r="L73" i="22"/>
  <c r="D53" i="21"/>
  <c r="D53" i="20"/>
  <c r="P15" i="21"/>
  <c r="P15" i="20"/>
  <c r="AA83" i="21"/>
  <c r="AA83" i="20"/>
  <c r="AI83" i="22" s="1"/>
  <c r="G83" i="28" s="1"/>
  <c r="I83" i="23" s="1"/>
  <c r="AA83" i="23" s="1"/>
  <c r="G84" i="27" s="1"/>
  <c r="Y76" i="21"/>
  <c r="Y76" i="20"/>
  <c r="G35" i="20"/>
  <c r="G35" i="21"/>
  <c r="E28" i="21"/>
  <c r="E28" i="20"/>
  <c r="E28" i="22" s="1"/>
  <c r="W21" i="21"/>
  <c r="W21" i="20"/>
  <c r="AE21" i="22" s="1"/>
  <c r="C21" i="28" s="1"/>
  <c r="E21" i="23" s="1"/>
  <c r="W21" i="23" s="1"/>
  <c r="C22" i="27" s="1"/>
  <c r="W5" i="20"/>
  <c r="AE5" i="22" s="1"/>
  <c r="C5" i="28" s="1"/>
  <c r="E5" i="23" s="1"/>
  <c r="W5" i="23" s="1"/>
  <c r="C6" i="27" s="1"/>
  <c r="W5" i="21"/>
  <c r="N91" i="28"/>
  <c r="P91" i="23" s="1"/>
  <c r="D76" i="21"/>
  <c r="D76" i="20"/>
  <c r="D76" i="22" s="1"/>
  <c r="D36" i="21"/>
  <c r="D36" i="20"/>
  <c r="D36" i="22" s="1"/>
  <c r="F19" i="20"/>
  <c r="F19" i="22" s="1"/>
  <c r="F19" i="21"/>
  <c r="H10" i="21"/>
  <c r="H10" i="20"/>
  <c r="C96" i="20"/>
  <c r="C96" i="21"/>
  <c r="E87" i="21"/>
  <c r="E87" i="20"/>
  <c r="E87" i="22" s="1"/>
  <c r="AA78" i="21"/>
  <c r="AA78" i="20"/>
  <c r="G46" i="20"/>
  <c r="G46" i="21"/>
  <c r="X107" i="21"/>
  <c r="X107" i="20"/>
  <c r="AF107" i="22" s="1"/>
  <c r="D107" i="28" s="1"/>
  <c r="F107" i="23" s="1"/>
  <c r="X107" i="23" s="1"/>
  <c r="D108" i="27" s="1"/>
  <c r="Y46" i="20"/>
  <c r="Y46" i="21"/>
  <c r="D82" i="21"/>
  <c r="D82" i="20"/>
  <c r="W122" i="20"/>
  <c r="W122" i="21"/>
  <c r="R82" i="22"/>
  <c r="I50" i="22"/>
  <c r="D84" i="20"/>
  <c r="D84" i="21"/>
  <c r="W72" i="21"/>
  <c r="W72" i="20"/>
  <c r="W91" i="20"/>
  <c r="W91" i="21"/>
  <c r="W27" i="21"/>
  <c r="W27" i="20"/>
  <c r="AE27" i="22" s="1"/>
  <c r="C27" i="28" s="1"/>
  <c r="E27" i="23" s="1"/>
  <c r="W27" i="23" s="1"/>
  <c r="C28" i="27" s="1"/>
  <c r="B48" i="21"/>
  <c r="B48" i="20"/>
  <c r="B48" i="22" s="1"/>
  <c r="AH14" i="21"/>
  <c r="AH14" i="20"/>
  <c r="B127" i="21"/>
  <c r="B127" i="20"/>
  <c r="B127" i="22" s="1"/>
  <c r="D74" i="20"/>
  <c r="D74" i="21"/>
  <c r="V7" i="20"/>
  <c r="V7" i="21"/>
  <c r="AN103" i="22"/>
  <c r="L103" i="28" s="1"/>
  <c r="N103" i="23" s="1"/>
  <c r="B68" i="21"/>
  <c r="B68" i="20"/>
  <c r="I131" i="22"/>
  <c r="AA124" i="20"/>
  <c r="AA124" i="21"/>
  <c r="Y117" i="21"/>
  <c r="Y117" i="20"/>
  <c r="AG117" i="22" s="1"/>
  <c r="E117" i="28" s="1"/>
  <c r="G117" i="23" s="1"/>
  <c r="G108" i="20"/>
  <c r="G108" i="22" s="1"/>
  <c r="G108" i="21"/>
  <c r="E101" i="21"/>
  <c r="E101" i="20"/>
  <c r="E101" i="22" s="1"/>
  <c r="C94" i="20"/>
  <c r="C94" i="21"/>
  <c r="I83" i="22"/>
  <c r="G76" i="21"/>
  <c r="G76" i="20"/>
  <c r="G76" i="22" s="1"/>
  <c r="E69" i="21"/>
  <c r="E69" i="20"/>
  <c r="G60" i="21"/>
  <c r="G60" i="20"/>
  <c r="Y53" i="20"/>
  <c r="AG53" i="22" s="1"/>
  <c r="E53" i="28" s="1"/>
  <c r="G53" i="23" s="1"/>
  <c r="Y53" i="23" s="1"/>
  <c r="E54" i="27" s="1"/>
  <c r="Y53" i="21"/>
  <c r="W46" i="20"/>
  <c r="W46" i="21"/>
  <c r="D67" i="21"/>
  <c r="D67" i="20"/>
  <c r="AH38" i="20"/>
  <c r="AH38" i="21"/>
  <c r="N96" i="20"/>
  <c r="N96" i="22" s="1"/>
  <c r="X96" i="22" s="1"/>
  <c r="N96" i="21"/>
  <c r="V90" i="20"/>
  <c r="V90" i="21"/>
  <c r="F68" i="21"/>
  <c r="F68" i="20"/>
  <c r="AL34" i="22"/>
  <c r="J34" i="28" s="1"/>
  <c r="L34" i="23" s="1"/>
  <c r="F24" i="20"/>
  <c r="F24" i="21"/>
  <c r="M128" i="22"/>
  <c r="W105" i="20"/>
  <c r="W105" i="21"/>
  <c r="C97" i="21"/>
  <c r="C97" i="20"/>
  <c r="Q82" i="22"/>
  <c r="AU73" i="22"/>
  <c r="S73" i="28" s="1"/>
  <c r="U73" i="23" s="1"/>
  <c r="Q66" i="22"/>
  <c r="I54" i="21"/>
  <c r="I54" i="20"/>
  <c r="I54" i="22" s="1"/>
  <c r="G47" i="20"/>
  <c r="G47" i="22" s="1"/>
  <c r="G47" i="21"/>
  <c r="E40" i="21"/>
  <c r="E40" i="20"/>
  <c r="E40" i="22" s="1"/>
  <c r="G31" i="21"/>
  <c r="G31" i="20"/>
  <c r="G31" i="22" s="1"/>
  <c r="Y24" i="21"/>
  <c r="Y24" i="20"/>
  <c r="AG24" i="22" s="1"/>
  <c r="E24" i="28" s="1"/>
  <c r="G24" i="23" s="1"/>
  <c r="Y24" i="23" s="1"/>
  <c r="E25" i="27" s="1"/>
  <c r="C17" i="20"/>
  <c r="C17" i="22" s="1"/>
  <c r="C17" i="21"/>
  <c r="N59" i="20"/>
  <c r="N59" i="22" s="1"/>
  <c r="N59" i="21"/>
  <c r="AN44" i="22"/>
  <c r="L44" i="28" s="1"/>
  <c r="N44" i="23" s="1"/>
  <c r="X12" i="21"/>
  <c r="X12" i="20"/>
  <c r="AF12" i="22" s="1"/>
  <c r="D12" i="28" s="1"/>
  <c r="F12" i="23" s="1"/>
  <c r="X12" i="23" s="1"/>
  <c r="D13" i="27" s="1"/>
  <c r="G131" i="21"/>
  <c r="G131" i="20"/>
  <c r="E131" i="20"/>
  <c r="E131" i="21"/>
  <c r="W124" i="20"/>
  <c r="W124" i="21"/>
  <c r="Y83" i="21"/>
  <c r="Y83" i="20"/>
  <c r="AG83" i="22" s="1"/>
  <c r="E83" i="28" s="1"/>
  <c r="G83" i="23" s="1"/>
  <c r="Y83" i="23" s="1"/>
  <c r="E84" i="27" s="1"/>
  <c r="W76" i="20"/>
  <c r="AE76" i="22" s="1"/>
  <c r="C76" i="28" s="1"/>
  <c r="E76" i="23" s="1"/>
  <c r="W76" i="23" s="1"/>
  <c r="C77" i="27" s="1"/>
  <c r="W76" i="21"/>
  <c r="E67" i="21"/>
  <c r="E67" i="20"/>
  <c r="E67" i="22" s="1"/>
  <c r="W60" i="21"/>
  <c r="W60" i="20"/>
  <c r="AE60" i="22" s="1"/>
  <c r="C60" i="28" s="1"/>
  <c r="E60" i="23" s="1"/>
  <c r="W60" i="23" s="1"/>
  <c r="C61" i="27" s="1"/>
  <c r="C44" i="20"/>
  <c r="C44" i="21"/>
  <c r="E35" i="21"/>
  <c r="E35" i="20"/>
  <c r="W28" i="21"/>
  <c r="W28" i="20"/>
  <c r="AE28" i="22" s="1"/>
  <c r="C28" i="28" s="1"/>
  <c r="E28" i="23" s="1"/>
  <c r="F65" i="20"/>
  <c r="F65" i="22" s="1"/>
  <c r="F65" i="21"/>
  <c r="AB8" i="20"/>
  <c r="AB8" i="21"/>
  <c r="S66" i="22"/>
  <c r="AH22" i="21"/>
  <c r="AH22" i="20"/>
  <c r="AP22" i="22" s="1"/>
  <c r="D61" i="21"/>
  <c r="D61" i="20"/>
  <c r="D61" i="22" s="1"/>
  <c r="V34" i="21"/>
  <c r="V34" i="20"/>
  <c r="AD34" i="22" s="1"/>
  <c r="M16" i="22"/>
  <c r="H118" i="20"/>
  <c r="H118" i="22" s="1"/>
  <c r="W118" i="22" s="1"/>
  <c r="H118" i="21"/>
  <c r="L40" i="22"/>
  <c r="K84" i="22"/>
  <c r="AN19" i="22"/>
  <c r="L19" i="28" s="1"/>
  <c r="N19" i="23" s="1"/>
  <c r="G121" i="21"/>
  <c r="G121" i="20"/>
  <c r="G121" i="22" s="1"/>
  <c r="Y114" i="21"/>
  <c r="Y114" i="20"/>
  <c r="G105" i="21"/>
  <c r="G105" i="20"/>
  <c r="G105" i="22" s="1"/>
  <c r="E98" i="21"/>
  <c r="E98" i="20"/>
  <c r="E98" i="22" s="1"/>
  <c r="G89" i="21"/>
  <c r="G89" i="20"/>
  <c r="G89" i="22" s="1"/>
  <c r="Y82" i="21"/>
  <c r="Y82" i="20"/>
  <c r="AA73" i="20"/>
  <c r="AA73" i="21"/>
  <c r="E66" i="21"/>
  <c r="E66" i="20"/>
  <c r="E66" i="22" s="1"/>
  <c r="G57" i="21"/>
  <c r="G57" i="20"/>
  <c r="G57" i="22" s="1"/>
  <c r="E50" i="20"/>
  <c r="E50" i="22" s="1"/>
  <c r="E50" i="21"/>
  <c r="AA41" i="20"/>
  <c r="AA41" i="21"/>
  <c r="E34" i="21"/>
  <c r="E34" i="20"/>
  <c r="E34" i="22" s="1"/>
  <c r="G25" i="21"/>
  <c r="G25" i="20"/>
  <c r="G25" i="22" s="1"/>
  <c r="E18" i="20"/>
  <c r="E18" i="22" s="1"/>
  <c r="E18" i="21"/>
  <c r="G9" i="21"/>
  <c r="G9" i="20"/>
  <c r="G9" i="22" s="1"/>
  <c r="H116" i="21"/>
  <c r="H116" i="20"/>
  <c r="H116" i="22" s="1"/>
  <c r="AT63" i="22"/>
  <c r="R63" i="28" s="1"/>
  <c r="T63" i="23" s="1"/>
  <c r="Z53" i="20"/>
  <c r="AH53" i="22" s="1"/>
  <c r="F53" i="28" s="1"/>
  <c r="H53" i="23" s="1"/>
  <c r="Z53" i="23" s="1"/>
  <c r="F54" i="27" s="1"/>
  <c r="Z53" i="21"/>
  <c r="N37" i="20"/>
  <c r="N37" i="21"/>
  <c r="V19" i="21"/>
  <c r="V19" i="20"/>
  <c r="AD19" i="22" s="1"/>
  <c r="J88" i="22"/>
  <c r="N46" i="20"/>
  <c r="N46" i="21"/>
  <c r="N18" i="21"/>
  <c r="N18" i="20"/>
  <c r="S114" i="22"/>
  <c r="K102" i="22"/>
  <c r="M93" i="22"/>
  <c r="O84" i="22"/>
  <c r="Q75" i="22"/>
  <c r="I63" i="22"/>
  <c r="O52" i="22"/>
  <c r="M45" i="22"/>
  <c r="G8" i="20"/>
  <c r="G8" i="22" s="1"/>
  <c r="G8" i="21"/>
  <c r="B120" i="21"/>
  <c r="B120" i="20"/>
  <c r="L87" i="22"/>
  <c r="N50" i="21"/>
  <c r="N50" i="20"/>
  <c r="P9" i="22"/>
  <c r="D117" i="21"/>
  <c r="D117" i="20"/>
  <c r="Z88" i="21"/>
  <c r="Z88" i="20"/>
  <c r="X73" i="20"/>
  <c r="X73" i="21"/>
  <c r="B66" i="21"/>
  <c r="B66" i="20"/>
  <c r="N52" i="21"/>
  <c r="N52" i="20"/>
  <c r="B46" i="20"/>
  <c r="B46" i="22" s="1"/>
  <c r="B46" i="21"/>
  <c r="J10" i="22"/>
  <c r="Q106" i="22"/>
  <c r="M84" i="22"/>
  <c r="AS50" i="22"/>
  <c r="Q50" i="28" s="1"/>
  <c r="S50" i="23" s="1"/>
  <c r="E112" i="21"/>
  <c r="E112" i="20"/>
  <c r="AL125" i="22"/>
  <c r="J125" i="28" s="1"/>
  <c r="L125" i="23" s="1"/>
  <c r="B105" i="21"/>
  <c r="B105" i="20"/>
  <c r="B105" i="22" s="1"/>
  <c r="AL89" i="22"/>
  <c r="J89" i="28" s="1"/>
  <c r="L89" i="23" s="1"/>
  <c r="AL49" i="22"/>
  <c r="J49" i="28" s="1"/>
  <c r="L49" i="23" s="1"/>
  <c r="AH23" i="21"/>
  <c r="AH23" i="20"/>
  <c r="Y116" i="20"/>
  <c r="Y116" i="21"/>
  <c r="E51" i="21"/>
  <c r="E51" i="20"/>
  <c r="E51" i="22" s="1"/>
  <c r="G42" i="21"/>
  <c r="G42" i="20"/>
  <c r="AA88" i="21"/>
  <c r="AA88" i="20"/>
  <c r="AI88" i="22" s="1"/>
  <c r="G88" i="28" s="1"/>
  <c r="I88" i="23" s="1"/>
  <c r="AA88" i="23" s="1"/>
  <c r="G89" i="27" s="1"/>
  <c r="Y65" i="21"/>
  <c r="Y65" i="20"/>
  <c r="AG65" i="22" s="1"/>
  <c r="E65" i="28" s="1"/>
  <c r="G65" i="23" s="1"/>
  <c r="F76" i="21"/>
  <c r="F76" i="20"/>
  <c r="F76" i="22" s="1"/>
  <c r="Z44" i="21"/>
  <c r="Z44" i="20"/>
  <c r="V22" i="20"/>
  <c r="V22" i="21"/>
  <c r="V99" i="21"/>
  <c r="V99" i="20"/>
  <c r="X125" i="21"/>
  <c r="X125" i="20"/>
  <c r="AF125" i="22" s="1"/>
  <c r="D125" i="28" s="1"/>
  <c r="F125" i="23" s="1"/>
  <c r="D69" i="20"/>
  <c r="D69" i="22" s="1"/>
  <c r="D69" i="21"/>
  <c r="X51" i="21"/>
  <c r="X51" i="20"/>
  <c r="N62" i="28"/>
  <c r="P62" i="23" s="1"/>
  <c r="AZ62" i="22"/>
  <c r="W23" i="21"/>
  <c r="W23" i="20"/>
  <c r="AE23" i="22" s="1"/>
  <c r="C23" i="28" s="1"/>
  <c r="E23" i="23" s="1"/>
  <c r="X87" i="20"/>
  <c r="AF87" i="22" s="1"/>
  <c r="D87" i="28" s="1"/>
  <c r="F87" i="23" s="1"/>
  <c r="X87" i="23" s="1"/>
  <c r="D88" i="27" s="1"/>
  <c r="X87" i="21"/>
  <c r="F121" i="20"/>
  <c r="F121" i="22" s="1"/>
  <c r="F121" i="21"/>
  <c r="N85" i="28"/>
  <c r="P85" i="23" s="1"/>
  <c r="N61" i="28"/>
  <c r="P61" i="23" s="1"/>
  <c r="Z37" i="20"/>
  <c r="AH37" i="22" s="1"/>
  <c r="F37" i="28" s="1"/>
  <c r="H37" i="23" s="1"/>
  <c r="Z37" i="23" s="1"/>
  <c r="F38" i="27" s="1"/>
  <c r="Z37" i="21"/>
  <c r="G59" i="21"/>
  <c r="G59" i="20"/>
  <c r="G43" i="21"/>
  <c r="G43" i="20"/>
  <c r="E36" i="21"/>
  <c r="E36" i="20"/>
  <c r="E36" i="22" s="1"/>
  <c r="AH83" i="21"/>
  <c r="AH83" i="20"/>
  <c r="V13" i="21"/>
  <c r="V13" i="20"/>
  <c r="W20" i="22"/>
  <c r="D104" i="21"/>
  <c r="D104" i="20"/>
  <c r="D104" i="22" s="1"/>
  <c r="F43" i="20"/>
  <c r="F43" i="22" s="1"/>
  <c r="F43" i="21"/>
  <c r="X11" i="21"/>
  <c r="X11" i="20"/>
  <c r="AF11" i="22" s="1"/>
  <c r="D11" i="28" s="1"/>
  <c r="F11" i="23" s="1"/>
  <c r="W99" i="21"/>
  <c r="W99" i="20"/>
  <c r="AE99" i="22" s="1"/>
  <c r="C99" i="28" s="1"/>
  <c r="E99" i="23" s="1"/>
  <c r="W67" i="21"/>
  <c r="W67" i="20"/>
  <c r="AE67" i="22" s="1"/>
  <c r="C67" i="28" s="1"/>
  <c r="E67" i="23" s="1"/>
  <c r="W51" i="20"/>
  <c r="AE51" i="22" s="1"/>
  <c r="C51" i="28" s="1"/>
  <c r="E51" i="23" s="1"/>
  <c r="W51" i="23" s="1"/>
  <c r="C52" i="27" s="1"/>
  <c r="W51" i="21"/>
  <c r="H37" i="21"/>
  <c r="H37" i="20"/>
  <c r="N93" i="28"/>
  <c r="P93" i="23" s="1"/>
  <c r="Z25" i="21"/>
  <c r="Z25" i="20"/>
  <c r="AH25" i="22" s="1"/>
  <c r="F25" i="28" s="1"/>
  <c r="H25" i="23" s="1"/>
  <c r="F10" i="20"/>
  <c r="F10" i="22" s="1"/>
  <c r="F10" i="21"/>
  <c r="AA116" i="20"/>
  <c r="AA116" i="21"/>
  <c r="Y93" i="21"/>
  <c r="Y93" i="20"/>
  <c r="AG93" i="22" s="1"/>
  <c r="E93" i="28" s="1"/>
  <c r="G93" i="23" s="1"/>
  <c r="Y93" i="23" s="1"/>
  <c r="E94" i="27" s="1"/>
  <c r="AA68" i="21"/>
  <c r="AA68" i="20"/>
  <c r="AI68" i="22" s="1"/>
  <c r="G68" i="28" s="1"/>
  <c r="I68" i="23" s="1"/>
  <c r="AA68" i="23" s="1"/>
  <c r="G69" i="27" s="1"/>
  <c r="B112" i="21"/>
  <c r="B112" i="20"/>
  <c r="N48" i="21"/>
  <c r="N48" i="20"/>
  <c r="N48" i="22" s="1"/>
  <c r="X48" i="22" s="1"/>
  <c r="H126" i="21"/>
  <c r="H126" i="20"/>
  <c r="H126" i="22" s="1"/>
  <c r="W126" i="22" s="1"/>
  <c r="H125" i="20"/>
  <c r="H125" i="21"/>
  <c r="F86" i="20"/>
  <c r="F86" i="22" s="1"/>
  <c r="F86" i="21"/>
  <c r="AR45" i="22"/>
  <c r="P45" i="28" s="1"/>
  <c r="R45" i="23" s="1"/>
  <c r="AO74" i="22"/>
  <c r="M74" i="28" s="1"/>
  <c r="O74" i="23" s="1"/>
  <c r="AM67" i="22"/>
  <c r="K67" i="28" s="1"/>
  <c r="M67" i="23" s="1"/>
  <c r="AO58" i="22"/>
  <c r="M58" i="28" s="1"/>
  <c r="O58" i="23" s="1"/>
  <c r="S47" i="22"/>
  <c r="G37" i="21"/>
  <c r="G37" i="20"/>
  <c r="G37" i="22" s="1"/>
  <c r="I28" i="22"/>
  <c r="K19" i="22"/>
  <c r="AO10" i="22"/>
  <c r="M10" i="28" s="1"/>
  <c r="O10" i="23" s="1"/>
  <c r="D79" i="21"/>
  <c r="D79" i="20"/>
  <c r="D79" i="22" s="1"/>
  <c r="Z46" i="20"/>
  <c r="Z46" i="21"/>
  <c r="AN126" i="22"/>
  <c r="L126" i="28" s="1"/>
  <c r="N126" i="23" s="1"/>
  <c r="J119" i="22"/>
  <c r="B99" i="21"/>
  <c r="B99" i="20"/>
  <c r="B99" i="22" s="1"/>
  <c r="L90" i="22"/>
  <c r="X70" i="20"/>
  <c r="AF70" i="22" s="1"/>
  <c r="D70" i="28" s="1"/>
  <c r="F70" i="23" s="1"/>
  <c r="X70" i="23" s="1"/>
  <c r="D71" i="27" s="1"/>
  <c r="X70" i="21"/>
  <c r="P52" i="22"/>
  <c r="L42" i="22"/>
  <c r="AL35" i="22"/>
  <c r="J35" i="28" s="1"/>
  <c r="L35" i="23" s="1"/>
  <c r="F13" i="21"/>
  <c r="F13" i="20"/>
  <c r="F13" i="22" s="1"/>
  <c r="AN131" i="22"/>
  <c r="L131" i="28" s="1"/>
  <c r="N131" i="23" s="1"/>
  <c r="J64" i="22"/>
  <c r="AJ29" i="22"/>
  <c r="G84" i="21"/>
  <c r="G84" i="20"/>
  <c r="G84" i="22" s="1"/>
  <c r="Y77" i="21"/>
  <c r="Y77" i="20"/>
  <c r="M57" i="22"/>
  <c r="AO25" i="22"/>
  <c r="M25" i="28" s="1"/>
  <c r="O25" i="23" s="1"/>
  <c r="F130" i="21"/>
  <c r="F130" i="20"/>
  <c r="R84" i="22"/>
  <c r="AN55" i="22"/>
  <c r="L55" i="28" s="1"/>
  <c r="N55" i="23" s="1"/>
  <c r="AN15" i="22"/>
  <c r="L15" i="28" s="1"/>
  <c r="N15" i="23" s="1"/>
  <c r="P107" i="22"/>
  <c r="AB99" i="21"/>
  <c r="AB99" i="20"/>
  <c r="X81" i="21"/>
  <c r="X81" i="20"/>
  <c r="X69" i="20"/>
  <c r="X69" i="21"/>
  <c r="AH60" i="21"/>
  <c r="AH60" i="20"/>
  <c r="B54" i="20"/>
  <c r="B54" i="22" s="1"/>
  <c r="B54" i="21"/>
  <c r="Z20" i="21"/>
  <c r="Z20" i="20"/>
  <c r="E100" i="21"/>
  <c r="E100" i="20"/>
  <c r="E100" i="22" s="1"/>
  <c r="C93" i="20"/>
  <c r="C93" i="22" s="1"/>
  <c r="C93" i="21"/>
  <c r="M64" i="22"/>
  <c r="AM41" i="22"/>
  <c r="K41" i="28" s="1"/>
  <c r="M41" i="23" s="1"/>
  <c r="G27" i="21"/>
  <c r="G27" i="20"/>
  <c r="E20" i="21"/>
  <c r="E20" i="20"/>
  <c r="E20" i="22" s="1"/>
  <c r="C13" i="21"/>
  <c r="C13" i="20"/>
  <c r="AQ115" i="22"/>
  <c r="O115" i="28" s="1"/>
  <c r="Q115" i="23" s="1"/>
  <c r="AJ114" i="21"/>
  <c r="AJ114" i="20"/>
  <c r="AR114" i="22" s="1"/>
  <c r="P114" i="28" s="1"/>
  <c r="R114" i="23" s="1"/>
  <c r="X114" i="23" s="1"/>
  <c r="D115" i="27" s="1"/>
  <c r="P102" i="22"/>
  <c r="AR90" i="22"/>
  <c r="P90" i="28" s="1"/>
  <c r="R90" i="23" s="1"/>
  <c r="X68" i="21"/>
  <c r="X68" i="20"/>
  <c r="AR50" i="22"/>
  <c r="P50" i="28" s="1"/>
  <c r="R50" i="23" s="1"/>
  <c r="N43" i="20"/>
  <c r="N43" i="22" s="1"/>
  <c r="X43" i="22" s="1"/>
  <c r="N43" i="21"/>
  <c r="X20" i="21"/>
  <c r="X20" i="20"/>
  <c r="J9" i="22"/>
  <c r="O119" i="22"/>
  <c r="AU128" i="22"/>
  <c r="S128" i="28" s="1"/>
  <c r="U128" i="23" s="1"/>
  <c r="AS121" i="22"/>
  <c r="Q121" i="28" s="1"/>
  <c r="S121" i="23" s="1"/>
  <c r="O114" i="22"/>
  <c r="AO107" i="22"/>
  <c r="M107" i="28" s="1"/>
  <c r="O107" i="23" s="1"/>
  <c r="AQ98" i="22"/>
  <c r="O98" i="28" s="1"/>
  <c r="Q98" i="23" s="1"/>
  <c r="AS89" i="22"/>
  <c r="Q89" i="28" s="1"/>
  <c r="S89" i="23" s="1"/>
  <c r="AS73" i="22"/>
  <c r="Q73" i="28" s="1"/>
  <c r="S73" i="23" s="1"/>
  <c r="AU64" i="22"/>
  <c r="S64" i="28" s="1"/>
  <c r="U64" i="23" s="1"/>
  <c r="AS57" i="22"/>
  <c r="Q57" i="28" s="1"/>
  <c r="S57" i="23" s="1"/>
  <c r="AS41" i="22"/>
  <c r="Q41" i="28" s="1"/>
  <c r="S41" i="23" s="1"/>
  <c r="AQ18" i="22"/>
  <c r="O18" i="28" s="1"/>
  <c r="Q18" i="23" s="1"/>
  <c r="AS9" i="22"/>
  <c r="Q9" i="28" s="1"/>
  <c r="S9" i="23" s="1"/>
  <c r="Z28" i="20"/>
  <c r="AH28" i="22" s="1"/>
  <c r="F28" i="28" s="1"/>
  <c r="H28" i="23" s="1"/>
  <c r="Z28" i="23" s="1"/>
  <c r="F29" i="27" s="1"/>
  <c r="Z28" i="21"/>
  <c r="C73" i="21"/>
  <c r="C73" i="20"/>
  <c r="C73" i="22" s="1"/>
  <c r="W57" i="21"/>
  <c r="W57" i="20"/>
  <c r="G39" i="21"/>
  <c r="G39" i="20"/>
  <c r="W25" i="21"/>
  <c r="W25" i="20"/>
  <c r="X116" i="21"/>
  <c r="X116" i="20"/>
  <c r="AF116" i="22" s="1"/>
  <c r="D116" i="28" s="1"/>
  <c r="F116" i="23" s="1"/>
  <c r="H102" i="22"/>
  <c r="AR74" i="22"/>
  <c r="P74" i="28" s="1"/>
  <c r="R74" i="23" s="1"/>
  <c r="J53" i="22"/>
  <c r="X40" i="21"/>
  <c r="X40" i="20"/>
  <c r="AF40" i="22" s="1"/>
  <c r="D40" i="28" s="1"/>
  <c r="F40" i="23" s="1"/>
  <c r="X40" i="23" s="1"/>
  <c r="D41" i="27" s="1"/>
  <c r="AO119" i="22"/>
  <c r="M119" i="28" s="1"/>
  <c r="O119" i="23" s="1"/>
  <c r="E120" i="21"/>
  <c r="E120" i="20"/>
  <c r="E120" i="22" s="1"/>
  <c r="F59" i="21"/>
  <c r="F59" i="20"/>
  <c r="AB30" i="21"/>
  <c r="AB30" i="20"/>
  <c r="AK61" i="22"/>
  <c r="I61" i="28" s="1"/>
  <c r="K61" i="23" s="1"/>
  <c r="G22" i="21"/>
  <c r="G22" i="20"/>
  <c r="G22" i="22" s="1"/>
  <c r="X31" i="21"/>
  <c r="X31" i="20"/>
  <c r="AA129" i="20"/>
  <c r="AA129" i="21"/>
  <c r="I120" i="22"/>
  <c r="AK104" i="22"/>
  <c r="I104" i="28" s="1"/>
  <c r="K104" i="23" s="1"/>
  <c r="G97" i="21"/>
  <c r="G97" i="20"/>
  <c r="G97" i="22" s="1"/>
  <c r="I88" i="22"/>
  <c r="AA81" i="21"/>
  <c r="AA81" i="20"/>
  <c r="G65" i="21"/>
  <c r="G65" i="20"/>
  <c r="AK56" i="22"/>
  <c r="I56" i="28" s="1"/>
  <c r="K56" i="23" s="1"/>
  <c r="M38" i="22"/>
  <c r="O29" i="22"/>
  <c r="AS20" i="22"/>
  <c r="Q20" i="28" s="1"/>
  <c r="S20" i="23" s="1"/>
  <c r="S11" i="22"/>
  <c r="AN123" i="22"/>
  <c r="L123" i="28" s="1"/>
  <c r="N123" i="23" s="1"/>
  <c r="AL32" i="22"/>
  <c r="J32" i="28" s="1"/>
  <c r="L32" i="23" s="1"/>
  <c r="AT127" i="22"/>
  <c r="R127" i="28" s="1"/>
  <c r="T127" i="23" s="1"/>
  <c r="F109" i="21"/>
  <c r="F109" i="20"/>
  <c r="R91" i="22"/>
  <c r="AR76" i="22"/>
  <c r="P76" i="28" s="1"/>
  <c r="R76" i="23" s="1"/>
  <c r="AN66" i="22"/>
  <c r="L66" i="28" s="1"/>
  <c r="N66" i="23" s="1"/>
  <c r="X46" i="21"/>
  <c r="X46" i="20"/>
  <c r="AF46" i="22" s="1"/>
  <c r="D46" i="28" s="1"/>
  <c r="F46" i="23" s="1"/>
  <c r="X46" i="23" s="1"/>
  <c r="D47" i="27" s="1"/>
  <c r="V39" i="21"/>
  <c r="V39" i="20"/>
  <c r="AD39" i="22" s="1"/>
  <c r="AN30" i="22"/>
  <c r="L30" i="28" s="1"/>
  <c r="N30" i="23" s="1"/>
  <c r="AL23" i="22"/>
  <c r="J23" i="28" s="1"/>
  <c r="L23" i="23" s="1"/>
  <c r="AL11" i="22"/>
  <c r="J11" i="28" s="1"/>
  <c r="L11" i="23" s="1"/>
  <c r="M73" i="22"/>
  <c r="K66" i="22"/>
  <c r="G52" i="21"/>
  <c r="G52" i="20"/>
  <c r="E45" i="21"/>
  <c r="E45" i="20"/>
  <c r="W38" i="21"/>
  <c r="W38" i="20"/>
  <c r="AE38" i="22" s="1"/>
  <c r="C38" i="28" s="1"/>
  <c r="E38" i="23" s="1"/>
  <c r="AJ77" i="22"/>
  <c r="D101" i="21"/>
  <c r="D101" i="20"/>
  <c r="D101" i="22" s="1"/>
  <c r="H55" i="22"/>
  <c r="AT46" i="22"/>
  <c r="R46" i="28" s="1"/>
  <c r="T46" i="23" s="1"/>
  <c r="F40" i="21"/>
  <c r="F40" i="20"/>
  <c r="F40" i="22" s="1"/>
  <c r="AR31" i="22"/>
  <c r="P31" i="28" s="1"/>
  <c r="R31" i="23" s="1"/>
  <c r="AR19" i="22"/>
  <c r="P19" i="28" s="1"/>
  <c r="R19" i="23" s="1"/>
  <c r="Y104" i="20"/>
  <c r="Y104" i="21"/>
  <c r="AK94" i="22"/>
  <c r="I94" i="28" s="1"/>
  <c r="K94" i="23" s="1"/>
  <c r="K85" i="22"/>
  <c r="M76" i="22"/>
  <c r="S65" i="22"/>
  <c r="M44" i="22"/>
  <c r="AQ35" i="22"/>
  <c r="O35" i="28" s="1"/>
  <c r="Q35" i="23" s="1"/>
  <c r="Q26" i="22"/>
  <c r="Y16" i="21"/>
  <c r="Y16" i="20"/>
  <c r="W9" i="21"/>
  <c r="W9" i="20"/>
  <c r="E128" i="21"/>
  <c r="E128" i="20"/>
  <c r="E128" i="22" s="1"/>
  <c r="AH131" i="21"/>
  <c r="AH131" i="20"/>
  <c r="Z123" i="21"/>
  <c r="Z123" i="20"/>
  <c r="L116" i="22"/>
  <c r="AT105" i="22"/>
  <c r="R105" i="28" s="1"/>
  <c r="T105" i="23" s="1"/>
  <c r="F99" i="21"/>
  <c r="F99" i="20"/>
  <c r="F99" i="22" s="1"/>
  <c r="X92" i="20"/>
  <c r="AF92" i="22" s="1"/>
  <c r="D92" i="28" s="1"/>
  <c r="F92" i="23" s="1"/>
  <c r="X92" i="21"/>
  <c r="L60" i="22"/>
  <c r="AN48" i="22"/>
  <c r="L48" i="28" s="1"/>
  <c r="N48" i="23" s="1"/>
  <c r="H38" i="21"/>
  <c r="H38" i="20"/>
  <c r="Z23" i="21"/>
  <c r="Z23" i="20"/>
  <c r="AH23" i="22" s="1"/>
  <c r="F23" i="28" s="1"/>
  <c r="H23" i="23" s="1"/>
  <c r="Z23" i="23" s="1"/>
  <c r="F24" i="27" s="1"/>
  <c r="AN16" i="22"/>
  <c r="L16" i="28" s="1"/>
  <c r="N16" i="23" s="1"/>
  <c r="AP7" i="22"/>
  <c r="Y124" i="21"/>
  <c r="Y124" i="20"/>
  <c r="K112" i="22"/>
  <c r="AO103" i="22"/>
  <c r="M103" i="28" s="1"/>
  <c r="O103" i="23" s="1"/>
  <c r="O94" i="22"/>
  <c r="AS85" i="22"/>
  <c r="Q85" i="28" s="1"/>
  <c r="S85" i="23" s="1"/>
  <c r="AA66" i="21"/>
  <c r="AA66" i="20"/>
  <c r="Y59" i="21"/>
  <c r="Y59" i="20"/>
  <c r="G50" i="21"/>
  <c r="G50" i="20"/>
  <c r="Y43" i="21"/>
  <c r="Y43" i="20"/>
  <c r="AG43" i="22" s="1"/>
  <c r="E43" i="28" s="1"/>
  <c r="G43" i="23" s="1"/>
  <c r="AA34" i="21"/>
  <c r="AA34" i="20"/>
  <c r="Y27" i="21"/>
  <c r="Y27" i="20"/>
  <c r="AA18" i="21"/>
  <c r="AA18" i="20"/>
  <c r="AK9" i="22"/>
  <c r="I9" i="28" s="1"/>
  <c r="K9" i="23" s="1"/>
  <c r="B30" i="21"/>
  <c r="B30" i="20"/>
  <c r="X13" i="21"/>
  <c r="X13" i="20"/>
  <c r="AF13" i="22" s="1"/>
  <c r="D13" i="28" s="1"/>
  <c r="F13" i="23" s="1"/>
  <c r="G23" i="21"/>
  <c r="G23" i="20"/>
  <c r="G23" i="22" s="1"/>
  <c r="R105" i="22"/>
  <c r="AR86" i="22"/>
  <c r="P86" i="28" s="1"/>
  <c r="R86" i="23" s="1"/>
  <c r="P34" i="21"/>
  <c r="P34" i="20"/>
  <c r="E123" i="21"/>
  <c r="E123" i="20"/>
  <c r="E123" i="22" s="1"/>
  <c r="C100" i="21"/>
  <c r="C100" i="20"/>
  <c r="C100" i="22" s="1"/>
  <c r="AU44" i="22"/>
  <c r="S44" i="28" s="1"/>
  <c r="U44" i="23" s="1"/>
  <c r="I66" i="22"/>
  <c r="V61" i="21"/>
  <c r="V61" i="20"/>
  <c r="Z58" i="20"/>
  <c r="Z58" i="21"/>
  <c r="X23" i="21"/>
  <c r="X23" i="20"/>
  <c r="AF23" i="22" s="1"/>
  <c r="D23" i="28" s="1"/>
  <c r="F23" i="23" s="1"/>
  <c r="X23" i="23" s="1"/>
  <c r="D24" i="27" s="1"/>
  <c r="W131" i="20"/>
  <c r="W131" i="21"/>
  <c r="E122" i="20"/>
  <c r="E122" i="22" s="1"/>
  <c r="E122" i="21"/>
  <c r="AA113" i="20"/>
  <c r="AA113" i="21"/>
  <c r="I104" i="22"/>
  <c r="AQ93" i="22"/>
  <c r="O93" i="28" s="1"/>
  <c r="Q93" i="23" s="1"/>
  <c r="AU75" i="22"/>
  <c r="S75" i="28" s="1"/>
  <c r="U75" i="23" s="1"/>
  <c r="Y58" i="20"/>
  <c r="Y58" i="21"/>
  <c r="G49" i="20"/>
  <c r="G49" i="22" s="1"/>
  <c r="G49" i="21"/>
  <c r="E42" i="20"/>
  <c r="E42" i="22" s="1"/>
  <c r="E42" i="21"/>
  <c r="AA33" i="21"/>
  <c r="AA33" i="20"/>
  <c r="Y26" i="20"/>
  <c r="Y26" i="21"/>
  <c r="G17" i="21"/>
  <c r="G17" i="20"/>
  <c r="Y10" i="21"/>
  <c r="Y10" i="20"/>
  <c r="L123" i="22"/>
  <c r="J92" i="22"/>
  <c r="AL44" i="22"/>
  <c r="J44" i="28" s="1"/>
  <c r="L44" i="23" s="1"/>
  <c r="E4" i="21"/>
  <c r="E4" i="20"/>
  <c r="AN122" i="22"/>
  <c r="L122" i="28" s="1"/>
  <c r="N122" i="23" s="1"/>
  <c r="J115" i="22"/>
  <c r="B95" i="20"/>
  <c r="B95" i="21"/>
  <c r="Z85" i="21"/>
  <c r="Z85" i="20"/>
  <c r="AH85" i="22" s="1"/>
  <c r="F85" i="28" s="1"/>
  <c r="H85" i="23" s="1"/>
  <c r="Z85" i="23" s="1"/>
  <c r="F86" i="27" s="1"/>
  <c r="X78" i="21"/>
  <c r="X78" i="20"/>
  <c r="N69" i="21"/>
  <c r="N69" i="20"/>
  <c r="N69" i="22" s="1"/>
  <c r="X69" i="22" s="1"/>
  <c r="V63" i="21"/>
  <c r="V63" i="20"/>
  <c r="AD63" i="22" s="1"/>
  <c r="R55" i="22"/>
  <c r="AH45" i="21"/>
  <c r="AH45" i="20"/>
  <c r="AP45" i="22" s="1"/>
  <c r="AB28" i="20"/>
  <c r="AJ28" i="22" s="1"/>
  <c r="AB28" i="21"/>
  <c r="AT128" i="22"/>
  <c r="R128" i="28" s="1"/>
  <c r="T128" i="23" s="1"/>
  <c r="V92" i="21"/>
  <c r="V92" i="20"/>
  <c r="AD92" i="22" s="1"/>
  <c r="N62" i="22"/>
  <c r="J8" i="22"/>
  <c r="S122" i="22"/>
  <c r="K110" i="22"/>
  <c r="M101" i="22"/>
  <c r="AU90" i="22"/>
  <c r="S90" i="28" s="1"/>
  <c r="U90" i="23" s="1"/>
  <c r="K78" i="22"/>
  <c r="M69" i="22"/>
  <c r="W69" i="22" s="1"/>
  <c r="AU58" i="22"/>
  <c r="S58" i="28" s="1"/>
  <c r="U58" i="23" s="1"/>
  <c r="K46" i="22"/>
  <c r="AO37" i="22"/>
  <c r="M37" i="28" s="1"/>
  <c r="O37" i="23" s="1"/>
  <c r="O28" i="22"/>
  <c r="Q19" i="22"/>
  <c r="AK7" i="22"/>
  <c r="I7" i="28" s="1"/>
  <c r="K7" i="23" s="1"/>
  <c r="AL116" i="22"/>
  <c r="J116" i="28" s="1"/>
  <c r="L116" i="23" s="1"/>
  <c r="F128" i="20"/>
  <c r="F128" i="22" s="1"/>
  <c r="F128" i="21"/>
  <c r="D121" i="20"/>
  <c r="D121" i="21"/>
  <c r="AH112" i="20"/>
  <c r="AH112" i="21"/>
  <c r="D77" i="21"/>
  <c r="D77" i="20"/>
  <c r="B62" i="21"/>
  <c r="B62" i="20"/>
  <c r="AB43" i="20"/>
  <c r="AB43" i="21"/>
  <c r="AN33" i="22"/>
  <c r="L33" i="28" s="1"/>
  <c r="N33" i="23" s="1"/>
  <c r="E80" i="20"/>
  <c r="E80" i="21"/>
  <c r="AS42" i="22"/>
  <c r="Q42" i="28" s="1"/>
  <c r="S42" i="23" s="1"/>
  <c r="AS10" i="22"/>
  <c r="Q10" i="28" s="1"/>
  <c r="S10" i="23" s="1"/>
  <c r="AR58" i="22"/>
  <c r="P58" i="28" s="1"/>
  <c r="R58" i="23" s="1"/>
  <c r="AS102" i="22"/>
  <c r="Q102" i="28" s="1"/>
  <c r="S102" i="23" s="1"/>
  <c r="C20" i="21"/>
  <c r="C20" i="20"/>
  <c r="D131" i="20"/>
  <c r="D131" i="21"/>
  <c r="J96" i="22"/>
  <c r="W127" i="21"/>
  <c r="W127" i="20"/>
  <c r="K107" i="22"/>
  <c r="AS80" i="22"/>
  <c r="Q80" i="28" s="1"/>
  <c r="S80" i="23" s="1"/>
  <c r="Y80" i="23" s="1"/>
  <c r="E81" i="27" s="1"/>
  <c r="AM59" i="22"/>
  <c r="K59" i="28" s="1"/>
  <c r="M59" i="23" s="1"/>
  <c r="M34" i="22"/>
  <c r="AS16" i="22"/>
  <c r="Q16" i="28" s="1"/>
  <c r="S16" i="23" s="1"/>
  <c r="D71" i="21"/>
  <c r="D71" i="20"/>
  <c r="D71" i="22" s="1"/>
  <c r="N42" i="21"/>
  <c r="N42" i="20"/>
  <c r="AT8" i="22"/>
  <c r="R8" i="28" s="1"/>
  <c r="T8" i="23" s="1"/>
  <c r="AH125" i="20"/>
  <c r="AH125" i="21"/>
  <c r="H64" i="21"/>
  <c r="H64" i="20"/>
  <c r="AN38" i="22"/>
  <c r="L38" i="28" s="1"/>
  <c r="N38" i="23" s="1"/>
  <c r="X30" i="20"/>
  <c r="X30" i="21"/>
  <c r="J19" i="22"/>
  <c r="P12" i="22"/>
  <c r="AH5" i="20"/>
  <c r="AH5" i="21"/>
  <c r="AR97" i="22"/>
  <c r="P97" i="28" s="1"/>
  <c r="R97" i="23" s="1"/>
  <c r="V28" i="21"/>
  <c r="V28" i="20"/>
  <c r="AS131" i="22"/>
  <c r="Q131" i="28" s="1"/>
  <c r="S131" i="23" s="1"/>
  <c r="G96" i="21"/>
  <c r="G96" i="20"/>
  <c r="E89" i="21"/>
  <c r="E89" i="20"/>
  <c r="E89" i="22" s="1"/>
  <c r="C82" i="21"/>
  <c r="C82" i="20"/>
  <c r="C82" i="22" s="1"/>
  <c r="AS67" i="22"/>
  <c r="Q67" i="28" s="1"/>
  <c r="S67" i="23" s="1"/>
  <c r="O60" i="22"/>
  <c r="M37" i="22"/>
  <c r="AQ28" i="22"/>
  <c r="O28" i="28" s="1"/>
  <c r="Q28" i="23" s="1"/>
  <c r="AO21" i="22"/>
  <c r="M21" i="28" s="1"/>
  <c r="O21" i="23" s="1"/>
  <c r="AM14" i="22"/>
  <c r="K14" i="28" s="1"/>
  <c r="M14" i="23" s="1"/>
  <c r="I7" i="22"/>
  <c r="J116" i="22"/>
  <c r="D91" i="21"/>
  <c r="D91" i="20"/>
  <c r="D91" i="22" s="1"/>
  <c r="AJ61" i="22"/>
  <c r="Z26" i="21"/>
  <c r="Z26" i="20"/>
  <c r="P127" i="22"/>
  <c r="P103" i="22"/>
  <c r="F92" i="21"/>
  <c r="F92" i="20"/>
  <c r="AT66" i="22"/>
  <c r="R66" i="28" s="1"/>
  <c r="T66" i="23" s="1"/>
  <c r="AL58" i="22"/>
  <c r="J58" i="28" s="1"/>
  <c r="L58" i="23" s="1"/>
  <c r="AR51" i="22"/>
  <c r="P51" i="28" s="1"/>
  <c r="R51" i="23" s="1"/>
  <c r="L41" i="22"/>
  <c r="AB31" i="21"/>
  <c r="AB31" i="20"/>
  <c r="S93" i="22"/>
  <c r="X93" i="22" s="1"/>
  <c r="AM65" i="22"/>
  <c r="K65" i="28" s="1"/>
  <c r="M65" i="23" s="1"/>
  <c r="AQ47" i="22"/>
  <c r="O47" i="28" s="1"/>
  <c r="Q47" i="23" s="1"/>
  <c r="I26" i="22"/>
  <c r="O15" i="22"/>
  <c r="AU117" i="22"/>
  <c r="S117" i="28" s="1"/>
  <c r="U117" i="23" s="1"/>
  <c r="AH127" i="20"/>
  <c r="AP127" i="22" s="1"/>
  <c r="AH127" i="21"/>
  <c r="J117" i="22"/>
  <c r="W117" i="22" s="1"/>
  <c r="J105" i="22"/>
  <c r="W105" i="22" s="1"/>
  <c r="B97" i="20"/>
  <c r="B97" i="21"/>
  <c r="AT77" i="22"/>
  <c r="R77" i="28" s="1"/>
  <c r="T77" i="23" s="1"/>
  <c r="V69" i="20"/>
  <c r="V69" i="21"/>
  <c r="AB58" i="21"/>
  <c r="AB58" i="20"/>
  <c r="AJ58" i="22" s="1"/>
  <c r="N39" i="21"/>
  <c r="N39" i="20"/>
  <c r="N39" i="22" s="1"/>
  <c r="AL29" i="22"/>
  <c r="J29" i="28" s="1"/>
  <c r="L29" i="23" s="1"/>
  <c r="V21" i="21"/>
  <c r="V21" i="20"/>
  <c r="Q102" i="22"/>
  <c r="K124" i="22"/>
  <c r="M83" i="22"/>
  <c r="AQ74" i="22"/>
  <c r="O74" i="28" s="1"/>
  <c r="Q74" i="23" s="1"/>
  <c r="M67" i="22"/>
  <c r="O58" i="22"/>
  <c r="Q49" i="22"/>
  <c r="Y39" i="21"/>
  <c r="Y39" i="20"/>
  <c r="AG39" i="22" s="1"/>
  <c r="E39" i="28" s="1"/>
  <c r="G39" i="23" s="1"/>
  <c r="Y39" i="23" s="1"/>
  <c r="E40" i="27" s="1"/>
  <c r="W32" i="21"/>
  <c r="W32" i="20"/>
  <c r="AE32" i="22" s="1"/>
  <c r="C32" i="28" s="1"/>
  <c r="E32" i="23" s="1"/>
  <c r="AM12" i="22"/>
  <c r="K12" i="28" s="1"/>
  <c r="M12" i="23" s="1"/>
  <c r="C119" i="20"/>
  <c r="C119" i="21"/>
  <c r="S79" i="22"/>
  <c r="AU47" i="22"/>
  <c r="S47" i="28" s="1"/>
  <c r="U47" i="23" s="1"/>
  <c r="Q24" i="22"/>
  <c r="AR125" i="22"/>
  <c r="P125" i="28" s="1"/>
  <c r="R125" i="23" s="1"/>
  <c r="AH6" i="20"/>
  <c r="AH6" i="21"/>
  <c r="D106" i="21"/>
  <c r="D106" i="20"/>
  <c r="D106" i="22" s="1"/>
  <c r="V67" i="21"/>
  <c r="V67" i="20"/>
  <c r="AB32" i="21"/>
  <c r="AB32" i="20"/>
  <c r="L31" i="22"/>
  <c r="O116" i="22"/>
  <c r="AS91" i="22"/>
  <c r="Q91" i="28" s="1"/>
  <c r="S91" i="23" s="1"/>
  <c r="AM70" i="22"/>
  <c r="K70" i="28" s="1"/>
  <c r="M70" i="23" s="1"/>
  <c r="N106" i="20"/>
  <c r="N106" i="21"/>
  <c r="B110" i="21"/>
  <c r="B110" i="20"/>
  <c r="AH72" i="21"/>
  <c r="AH72" i="20"/>
  <c r="L37" i="22"/>
  <c r="L13" i="22"/>
  <c r="I98" i="22"/>
  <c r="P90" i="22"/>
  <c r="AN115" i="22"/>
  <c r="L115" i="28" s="1"/>
  <c r="N115" i="23" s="1"/>
  <c r="V88" i="21"/>
  <c r="V88" i="20"/>
  <c r="AD88" i="22" s="1"/>
  <c r="AL56" i="22"/>
  <c r="J56" i="28" s="1"/>
  <c r="L56" i="23" s="1"/>
  <c r="AQ121" i="22"/>
  <c r="O121" i="28" s="1"/>
  <c r="Q121" i="23" s="1"/>
  <c r="M98" i="22"/>
  <c r="AM91" i="22"/>
  <c r="K91" i="28" s="1"/>
  <c r="M91" i="23" s="1"/>
  <c r="O73" i="22"/>
  <c r="AQ57" i="22"/>
  <c r="O57" i="28" s="1"/>
  <c r="Q57" i="23" s="1"/>
  <c r="AU7" i="22"/>
  <c r="S7" i="28" s="1"/>
  <c r="U7" i="23" s="1"/>
  <c r="AT111" i="22"/>
  <c r="R111" i="28" s="1"/>
  <c r="T111" i="23" s="1"/>
  <c r="AH101" i="21"/>
  <c r="AH101" i="20"/>
  <c r="AP101" i="22" s="1"/>
  <c r="AL91" i="22"/>
  <c r="J91" i="28" s="1"/>
  <c r="L91" i="23" s="1"/>
  <c r="AR84" i="22"/>
  <c r="P84" i="28" s="1"/>
  <c r="R84" i="23" s="1"/>
  <c r="F69" i="20"/>
  <c r="F69" i="21"/>
  <c r="N53" i="20"/>
  <c r="N53" i="21"/>
  <c r="Z45" i="21"/>
  <c r="Z45" i="20"/>
  <c r="AH45" i="22" s="1"/>
  <c r="F45" i="28" s="1"/>
  <c r="H45" i="23" s="1"/>
  <c r="H36" i="22"/>
  <c r="R27" i="22"/>
  <c r="AL19" i="22"/>
  <c r="J19" i="28" s="1"/>
  <c r="L19" i="23" s="1"/>
  <c r="AL7" i="22"/>
  <c r="J7" i="28" s="1"/>
  <c r="L7" i="23" s="1"/>
  <c r="D75" i="21"/>
  <c r="D75" i="20"/>
  <c r="D75" i="22" s="1"/>
  <c r="AB41" i="20"/>
  <c r="AB41" i="21"/>
  <c r="O104" i="22"/>
  <c r="I67" i="21"/>
  <c r="I67" i="20"/>
  <c r="Q15" i="22"/>
  <c r="AP114" i="22"/>
  <c r="L59" i="22"/>
  <c r="X19" i="21"/>
  <c r="X19" i="20"/>
  <c r="AF19" i="22" s="1"/>
  <c r="D19" i="28" s="1"/>
  <c r="F19" i="23" s="1"/>
  <c r="AN129" i="22"/>
  <c r="L129" i="28" s="1"/>
  <c r="N129" i="23" s="1"/>
  <c r="N120" i="21"/>
  <c r="N120" i="20"/>
  <c r="B114" i="21"/>
  <c r="B114" i="20"/>
  <c r="D97" i="21"/>
  <c r="D97" i="20"/>
  <c r="AB83" i="21"/>
  <c r="AB83" i="20"/>
  <c r="AJ83" i="22" s="1"/>
  <c r="AR71" i="22"/>
  <c r="P71" i="28" s="1"/>
  <c r="R71" i="23" s="1"/>
  <c r="P59" i="22"/>
  <c r="X53" i="21"/>
  <c r="X53" i="20"/>
  <c r="AL22" i="22"/>
  <c r="J22" i="28" s="1"/>
  <c r="L22" i="23" s="1"/>
  <c r="AM105" i="22"/>
  <c r="K105" i="28" s="1"/>
  <c r="M105" i="23" s="1"/>
  <c r="G83" i="21"/>
  <c r="G83" i="20"/>
  <c r="G83" i="22" s="1"/>
  <c r="E76" i="21"/>
  <c r="E76" i="20"/>
  <c r="AO56" i="22"/>
  <c r="M56" i="28" s="1"/>
  <c r="O56" i="23" s="1"/>
  <c r="AM49" i="22"/>
  <c r="K49" i="28" s="1"/>
  <c r="M49" i="23" s="1"/>
  <c r="AA35" i="20"/>
  <c r="AI35" i="22" s="1"/>
  <c r="G35" i="28" s="1"/>
  <c r="I35" i="23" s="1"/>
  <c r="AA35" i="23" s="1"/>
  <c r="G36" i="27" s="1"/>
  <c r="AA35" i="21"/>
  <c r="Y28" i="21"/>
  <c r="Y28" i="20"/>
  <c r="AG28" i="22" s="1"/>
  <c r="E28" i="28" s="1"/>
  <c r="G28" i="23" s="1"/>
  <c r="Y28" i="23" s="1"/>
  <c r="E29" i="27" s="1"/>
  <c r="C21" i="20"/>
  <c r="C21" i="22" s="1"/>
  <c r="C21" i="21"/>
  <c r="AU13" i="22"/>
  <c r="S13" i="28" s="1"/>
  <c r="U13" i="23" s="1"/>
  <c r="C5" i="21"/>
  <c r="C5" i="20"/>
  <c r="C5" i="22" s="1"/>
  <c r="R125" i="22"/>
  <c r="AR110" i="22"/>
  <c r="P110" i="28" s="1"/>
  <c r="R110" i="23" s="1"/>
  <c r="AR54" i="22"/>
  <c r="P54" i="28" s="1"/>
  <c r="R54" i="23" s="1"/>
  <c r="H34" i="20"/>
  <c r="H34" i="22" s="1"/>
  <c r="H34" i="21"/>
  <c r="J17" i="22"/>
  <c r="AN8" i="22"/>
  <c r="L8" i="28" s="1"/>
  <c r="N8" i="23" s="1"/>
  <c r="S121" i="22"/>
  <c r="AS113" i="22"/>
  <c r="Q113" i="28" s="1"/>
  <c r="S113" i="23" s="1"/>
  <c r="W96" i="20"/>
  <c r="W96" i="21"/>
  <c r="Y87" i="21"/>
  <c r="Y87" i="20"/>
  <c r="G78" i="21"/>
  <c r="G78" i="20"/>
  <c r="AA46" i="21"/>
  <c r="AA46" i="20"/>
  <c r="AQ10" i="22"/>
  <c r="O10" i="28" s="1"/>
  <c r="Q10" i="23" s="1"/>
  <c r="D107" i="20"/>
  <c r="D107" i="22" s="1"/>
  <c r="D107" i="21"/>
  <c r="I76" i="22"/>
  <c r="E46" i="21"/>
  <c r="E46" i="20"/>
  <c r="AL131" i="22"/>
  <c r="J131" i="28" s="1"/>
  <c r="L131" i="23" s="1"/>
  <c r="X82" i="21"/>
  <c r="X82" i="20"/>
  <c r="AF82" i="22" s="1"/>
  <c r="D82" i="28" s="1"/>
  <c r="F82" i="23" s="1"/>
  <c r="V52" i="21"/>
  <c r="V52" i="20"/>
  <c r="E113" i="20"/>
  <c r="E113" i="21"/>
  <c r="AQ84" i="22"/>
  <c r="O84" i="28" s="1"/>
  <c r="Q84" i="23" s="1"/>
  <c r="AQ52" i="22"/>
  <c r="O52" i="28" s="1"/>
  <c r="Q52" i="23" s="1"/>
  <c r="W26" i="21"/>
  <c r="W26" i="20"/>
  <c r="AE26" i="22" s="1"/>
  <c r="C26" i="28" s="1"/>
  <c r="E26" i="23" s="1"/>
  <c r="W26" i="23" s="1"/>
  <c r="C27" i="27" s="1"/>
  <c r="Z94" i="20"/>
  <c r="AH94" i="22" s="1"/>
  <c r="F94" i="28" s="1"/>
  <c r="H94" i="23" s="1"/>
  <c r="Z94" i="21"/>
  <c r="R114" i="22"/>
  <c r="J74" i="22"/>
  <c r="AN25" i="22"/>
  <c r="L25" i="28" s="1"/>
  <c r="N25" i="23" s="1"/>
  <c r="M80" i="22"/>
  <c r="P62" i="22"/>
  <c r="AL13" i="22"/>
  <c r="J13" i="28" s="1"/>
  <c r="L13" i="23" s="1"/>
  <c r="E95" i="20"/>
  <c r="E95" i="22" s="1"/>
  <c r="E95" i="21"/>
  <c r="L115" i="22"/>
  <c r="P73" i="22"/>
  <c r="AL28" i="22"/>
  <c r="J28" i="28" s="1"/>
  <c r="L28" i="23" s="1"/>
  <c r="O117" i="22"/>
  <c r="C91" i="20"/>
  <c r="C91" i="21"/>
  <c r="I80" i="22"/>
  <c r="AM71" i="22"/>
  <c r="K71" i="28" s="1"/>
  <c r="M71" i="23" s="1"/>
  <c r="AQ53" i="22"/>
  <c r="O53" i="28" s="1"/>
  <c r="Q53" i="23" s="1"/>
  <c r="Q44" i="22"/>
  <c r="C27" i="21"/>
  <c r="C27" i="20"/>
  <c r="C27" i="22" s="1"/>
  <c r="I16" i="22"/>
  <c r="L111" i="22"/>
  <c r="V48" i="21"/>
  <c r="V48" i="20"/>
  <c r="N14" i="20"/>
  <c r="N14" i="21"/>
  <c r="V127" i="20"/>
  <c r="V127" i="21"/>
  <c r="R119" i="22"/>
  <c r="X110" i="21"/>
  <c r="X110" i="20"/>
  <c r="AF110" i="22" s="1"/>
  <c r="D110" i="28" s="1"/>
  <c r="F110" i="23" s="1"/>
  <c r="AR92" i="22"/>
  <c r="P92" i="28" s="1"/>
  <c r="R92" i="23" s="1"/>
  <c r="X74" i="21"/>
  <c r="X74" i="20"/>
  <c r="AF74" i="22" s="1"/>
  <c r="D74" i="28" s="1"/>
  <c r="F74" i="23" s="1"/>
  <c r="X74" i="23" s="1"/>
  <c r="D75" i="27" s="1"/>
  <c r="L22" i="22"/>
  <c r="H12" i="22"/>
  <c r="W12" i="22" s="1"/>
  <c r="L95" i="22"/>
  <c r="AT60" i="22"/>
  <c r="R60" i="28" s="1"/>
  <c r="T60" i="23" s="1"/>
  <c r="P25" i="22"/>
  <c r="K122" i="22"/>
  <c r="AM106" i="22"/>
  <c r="K106" i="28" s="1"/>
  <c r="M106" i="23" s="1"/>
  <c r="AK99" i="22"/>
  <c r="I99" i="28" s="1"/>
  <c r="K99" i="23" s="1"/>
  <c r="AM90" i="22"/>
  <c r="K90" i="28" s="1"/>
  <c r="M90" i="23" s="1"/>
  <c r="AO81" i="22"/>
  <c r="M81" i="28" s="1"/>
  <c r="O81" i="23" s="1"/>
  <c r="AM74" i="22"/>
  <c r="K74" i="28" s="1"/>
  <c r="M74" i="23" s="1"/>
  <c r="AO65" i="22"/>
  <c r="M65" i="28" s="1"/>
  <c r="O65" i="23" s="1"/>
  <c r="AM58" i="22"/>
  <c r="K58" i="28" s="1"/>
  <c r="M58" i="23" s="1"/>
  <c r="I51" i="22"/>
  <c r="AA44" i="21"/>
  <c r="AA44" i="20"/>
  <c r="AI44" i="22" s="1"/>
  <c r="G44" i="28" s="1"/>
  <c r="I44" i="23" s="1"/>
  <c r="AA44" i="23" s="1"/>
  <c r="G45" i="27" s="1"/>
  <c r="Y37" i="20"/>
  <c r="Y37" i="21"/>
  <c r="C30" i="20"/>
  <c r="C30" i="21"/>
  <c r="AU22" i="22"/>
  <c r="S22" i="28" s="1"/>
  <c r="U22" i="23" s="1"/>
  <c r="AS15" i="22"/>
  <c r="Q15" i="28" s="1"/>
  <c r="S15" i="23" s="1"/>
  <c r="N114" i="22"/>
  <c r="X67" i="20"/>
  <c r="AF67" i="22" s="1"/>
  <c r="D67" i="28" s="1"/>
  <c r="F67" i="23" s="1"/>
  <c r="X67" i="21"/>
  <c r="N38" i="21"/>
  <c r="N38" i="20"/>
  <c r="R130" i="22"/>
  <c r="AH96" i="21"/>
  <c r="AH96" i="20"/>
  <c r="B90" i="20"/>
  <c r="B90" i="21"/>
  <c r="P79" i="22"/>
  <c r="AL66" i="22"/>
  <c r="J66" i="28" s="1"/>
  <c r="L66" i="23" s="1"/>
  <c r="AR59" i="22"/>
  <c r="P59" i="28" s="1"/>
  <c r="R59" i="23" s="1"/>
  <c r="AN49" i="22"/>
  <c r="L49" i="28" s="1"/>
  <c r="N49" i="23" s="1"/>
  <c r="D41" i="20"/>
  <c r="D41" i="22" s="1"/>
  <c r="D41" i="21"/>
  <c r="AH32" i="21"/>
  <c r="AH32" i="20"/>
  <c r="AP32" i="22" s="1"/>
  <c r="J22" i="22"/>
  <c r="V14" i="21"/>
  <c r="V14" i="20"/>
  <c r="AO112" i="22"/>
  <c r="M112" i="28" s="1"/>
  <c r="O112" i="23" s="1"/>
  <c r="I102" i="22"/>
  <c r="AA95" i="20"/>
  <c r="AI95" i="22" s="1"/>
  <c r="G95" i="28" s="1"/>
  <c r="I95" i="23" s="1"/>
  <c r="AA95" i="21"/>
  <c r="Y88" i="20"/>
  <c r="AG88" i="22" s="1"/>
  <c r="E88" i="28" s="1"/>
  <c r="G88" i="23" s="1"/>
  <c r="Y88" i="21"/>
  <c r="AA79" i="21"/>
  <c r="AA79" i="20"/>
  <c r="Y72" i="21"/>
  <c r="Y72" i="20"/>
  <c r="AG72" i="22" s="1"/>
  <c r="E72" i="28" s="1"/>
  <c r="G72" i="23" s="1"/>
  <c r="Y72" i="23" s="1"/>
  <c r="E73" i="27" s="1"/>
  <c r="K61" i="22"/>
  <c r="AO52" i="22"/>
  <c r="M52" i="28" s="1"/>
  <c r="O52" i="23" s="1"/>
  <c r="AM45" i="22"/>
  <c r="K45" i="28" s="1"/>
  <c r="M45" i="23" s="1"/>
  <c r="AK38" i="22"/>
  <c r="I38" i="28" s="1"/>
  <c r="K38" i="23" s="1"/>
  <c r="AM29" i="22"/>
  <c r="K29" i="28" s="1"/>
  <c r="M29" i="23" s="1"/>
  <c r="AK22" i="22"/>
  <c r="I22" i="28" s="1"/>
  <c r="K22" i="23" s="1"/>
  <c r="AB129" i="21"/>
  <c r="AB129" i="20"/>
  <c r="AJ129" i="22" s="1"/>
  <c r="P106" i="22"/>
  <c r="AR82" i="22"/>
  <c r="P82" i="28" s="1"/>
  <c r="R82" i="23" s="1"/>
  <c r="AT73" i="22"/>
  <c r="R73" i="28" s="1"/>
  <c r="T73" i="23" s="1"/>
  <c r="AH59" i="21"/>
  <c r="AH59" i="20"/>
  <c r="AP59" i="22" s="1"/>
  <c r="AR42" i="22"/>
  <c r="P42" i="28" s="1"/>
  <c r="R42" i="23" s="1"/>
  <c r="D12" i="20"/>
  <c r="D12" i="21"/>
  <c r="AA131" i="21"/>
  <c r="AA131" i="20"/>
  <c r="Y131" i="21"/>
  <c r="Y131" i="20"/>
  <c r="C124" i="21"/>
  <c r="C124" i="20"/>
  <c r="O102" i="22"/>
  <c r="E83" i="21"/>
  <c r="E83" i="20"/>
  <c r="C76" i="21"/>
  <c r="C76" i="20"/>
  <c r="C76" i="22" s="1"/>
  <c r="Y67" i="20"/>
  <c r="Y67" i="21"/>
  <c r="C60" i="21"/>
  <c r="C60" i="20"/>
  <c r="C60" i="22" s="1"/>
  <c r="W44" i="21"/>
  <c r="W44" i="20"/>
  <c r="Y35" i="20"/>
  <c r="Y35" i="21"/>
  <c r="C28" i="20"/>
  <c r="C28" i="21"/>
  <c r="K8" i="22"/>
  <c r="I44" i="22"/>
  <c r="W44" i="22" s="1"/>
  <c r="Z101" i="20"/>
  <c r="AH101" i="22" s="1"/>
  <c r="F101" i="28" s="1"/>
  <c r="H101" i="23" s="1"/>
  <c r="Z101" i="23" s="1"/>
  <c r="F102" i="27" s="1"/>
  <c r="Z101" i="21"/>
  <c r="V55" i="20"/>
  <c r="V55" i="21"/>
  <c r="N122" i="21"/>
  <c r="N122" i="20"/>
  <c r="N122" i="22" s="1"/>
  <c r="X122" i="22" s="1"/>
  <c r="AO109" i="22"/>
  <c r="M109" i="28" s="1"/>
  <c r="O109" i="23" s="1"/>
  <c r="W58" i="21"/>
  <c r="W58" i="20"/>
  <c r="AE58" i="22" s="1"/>
  <c r="C58" i="28" s="1"/>
  <c r="E58" i="23" s="1"/>
  <c r="W58" i="23" s="1"/>
  <c r="C59" i="27" s="1"/>
  <c r="M29" i="22"/>
  <c r="AL130" i="22"/>
  <c r="J130" i="28" s="1"/>
  <c r="L130" i="23" s="1"/>
  <c r="P55" i="22"/>
  <c r="N28" i="22"/>
  <c r="O87" i="22"/>
  <c r="S5" i="22"/>
  <c r="AH111" i="20"/>
  <c r="AH111" i="21"/>
  <c r="Z75" i="21"/>
  <c r="Z75" i="20"/>
  <c r="AB18" i="20"/>
  <c r="AJ18" i="22" s="1"/>
  <c r="AB18" i="21"/>
  <c r="K116" i="22"/>
  <c r="M75" i="22"/>
  <c r="AS25" i="22"/>
  <c r="Q25" i="28" s="1"/>
  <c r="S25" i="23" s="1"/>
  <c r="AH66" i="21"/>
  <c r="AH66" i="20"/>
  <c r="V40" i="21"/>
  <c r="V40" i="20"/>
  <c r="AD40" i="22" s="1"/>
  <c r="AK96" i="22"/>
  <c r="I96" i="28" s="1"/>
  <c r="K96" i="23" s="1"/>
  <c r="AM87" i="22"/>
  <c r="K87" i="28" s="1"/>
  <c r="M87" i="23" s="1"/>
  <c r="AK80" i="22"/>
  <c r="I80" i="28" s="1"/>
  <c r="K80" i="23" s="1"/>
  <c r="K71" i="22"/>
  <c r="AK32" i="22"/>
  <c r="I32" i="28" s="1"/>
  <c r="K32" i="23" s="1"/>
  <c r="K23" i="22"/>
  <c r="AK16" i="22"/>
  <c r="I16" i="28" s="1"/>
  <c r="K16" i="23" s="1"/>
  <c r="AM7" i="22"/>
  <c r="K7" i="28" s="1"/>
  <c r="M7" i="23" s="1"/>
  <c r="AN111" i="22"/>
  <c r="L111" i="28" s="1"/>
  <c r="N111" i="23" s="1"/>
  <c r="R80" i="22"/>
  <c r="R52" i="22"/>
  <c r="R131" i="22"/>
  <c r="AB116" i="21"/>
  <c r="AB116" i="20"/>
  <c r="AJ72" i="22"/>
  <c r="AB60" i="21"/>
  <c r="AB60" i="20"/>
  <c r="F53" i="20"/>
  <c r="F53" i="22" s="1"/>
  <c r="F53" i="21"/>
  <c r="P44" i="22"/>
  <c r="X44" i="22" s="1"/>
  <c r="R35" i="22"/>
  <c r="B19" i="20"/>
  <c r="B19" i="22" s="1"/>
  <c r="B19" i="21"/>
  <c r="L10" i="22"/>
  <c r="AL80" i="22"/>
  <c r="J80" i="28" s="1"/>
  <c r="L80" i="23" s="1"/>
  <c r="AN11" i="22"/>
  <c r="L11" i="28" s="1"/>
  <c r="N11" i="23" s="1"/>
  <c r="AS123" i="22"/>
  <c r="Q123" i="28" s="1"/>
  <c r="S123" i="23" s="1"/>
  <c r="I111" i="22"/>
  <c r="AQ100" i="22"/>
  <c r="O100" i="28" s="1"/>
  <c r="Q100" i="23" s="1"/>
  <c r="Q91" i="22"/>
  <c r="S82" i="22"/>
  <c r="K70" i="22"/>
  <c r="M61" i="22"/>
  <c r="AU50" i="22"/>
  <c r="S50" i="28" s="1"/>
  <c r="U50" i="23" s="1"/>
  <c r="AS43" i="22"/>
  <c r="Q43" i="28" s="1"/>
  <c r="S43" i="23" s="1"/>
  <c r="AQ36" i="22"/>
  <c r="O36" i="28" s="1"/>
  <c r="Q36" i="23" s="1"/>
  <c r="AO29" i="22"/>
  <c r="M29" i="28" s="1"/>
  <c r="O29" i="23" s="1"/>
  <c r="AQ20" i="22"/>
  <c r="O20" i="28" s="1"/>
  <c r="Q20" i="23" s="1"/>
  <c r="AO13" i="22"/>
  <c r="M13" i="28" s="1"/>
  <c r="O13" i="23" s="1"/>
  <c r="AB113" i="21"/>
  <c r="AB113" i="20"/>
  <c r="AH50" i="21"/>
  <c r="AH50" i="20"/>
  <c r="AU4" i="22"/>
  <c r="S4" i="28" s="1"/>
  <c r="U4" i="23" s="1"/>
  <c r="AT94" i="22"/>
  <c r="R94" i="28" s="1"/>
  <c r="T94" i="23" s="1"/>
  <c r="AL86" i="22"/>
  <c r="J86" i="28" s="1"/>
  <c r="L86" i="23" s="1"/>
  <c r="AR79" i="22"/>
  <c r="P79" i="28" s="1"/>
  <c r="R79" i="23" s="1"/>
  <c r="R50" i="22"/>
  <c r="J42" i="22"/>
  <c r="AT30" i="22"/>
  <c r="R30" i="28" s="1"/>
  <c r="T30" i="23" s="1"/>
  <c r="R18" i="22"/>
  <c r="N8" i="21"/>
  <c r="N8" i="20"/>
  <c r="C121" i="20"/>
  <c r="C121" i="22" s="1"/>
  <c r="C121" i="21"/>
  <c r="O91" i="22"/>
  <c r="AS82" i="22"/>
  <c r="Q82" i="28" s="1"/>
  <c r="S82" i="23" s="1"/>
  <c r="C65" i="20"/>
  <c r="C65" i="22" s="1"/>
  <c r="C65" i="21"/>
  <c r="S57" i="22"/>
  <c r="K45" i="22"/>
  <c r="AO36" i="22"/>
  <c r="M36" i="28" s="1"/>
  <c r="O36" i="23" s="1"/>
  <c r="O27" i="22"/>
  <c r="X27" i="22" s="1"/>
  <c r="AS18" i="22"/>
  <c r="Q18" i="28" s="1"/>
  <c r="S18" i="23" s="1"/>
  <c r="AU9" i="22"/>
  <c r="S9" i="28" s="1"/>
  <c r="U9" i="23" s="1"/>
  <c r="S125" i="22"/>
  <c r="AH123" i="21"/>
  <c r="AH123" i="20"/>
  <c r="AP123" i="22" s="1"/>
  <c r="V105" i="21"/>
  <c r="V105" i="20"/>
  <c r="L96" i="22"/>
  <c r="AH87" i="21"/>
  <c r="AH87" i="20"/>
  <c r="AR78" i="22"/>
  <c r="P78" i="28" s="1"/>
  <c r="R78" i="23" s="1"/>
  <c r="AN68" i="22"/>
  <c r="L68" i="28" s="1"/>
  <c r="N68" i="23" s="1"/>
  <c r="D56" i="20"/>
  <c r="D56" i="21"/>
  <c r="AT45" i="22"/>
  <c r="R45" i="28" s="1"/>
  <c r="T45" i="23" s="1"/>
  <c r="N35" i="21"/>
  <c r="N35" i="20"/>
  <c r="N35" i="22" s="1"/>
  <c r="V29" i="21"/>
  <c r="V29" i="20"/>
  <c r="AD29" i="22" s="1"/>
  <c r="AT21" i="22"/>
  <c r="R21" i="28" s="1"/>
  <c r="T21" i="23" s="1"/>
  <c r="E116" i="21"/>
  <c r="E116" i="20"/>
  <c r="E116" i="22" s="1"/>
  <c r="AS125" i="22"/>
  <c r="Q125" i="28" s="1"/>
  <c r="S125" i="23" s="1"/>
  <c r="AQ102" i="22"/>
  <c r="O102" i="28" s="1"/>
  <c r="Q102" i="23" s="1"/>
  <c r="AO95" i="22"/>
  <c r="M95" i="28" s="1"/>
  <c r="O95" i="23" s="1"/>
  <c r="M79" i="22"/>
  <c r="O70" i="22"/>
  <c r="AS61" i="22"/>
  <c r="Q61" i="28" s="1"/>
  <c r="S61" i="23" s="1"/>
  <c r="Y51" i="21"/>
  <c r="Y51" i="20"/>
  <c r="AG51" i="22" s="1"/>
  <c r="E51" i="28" s="1"/>
  <c r="G51" i="23" s="1"/>
  <c r="Y51" i="23" s="1"/>
  <c r="E52" i="27" s="1"/>
  <c r="AA42" i="21"/>
  <c r="AA42" i="20"/>
  <c r="K24" i="22"/>
  <c r="AK17" i="22"/>
  <c r="I17" i="28" s="1"/>
  <c r="K17" i="23" s="1"/>
  <c r="AO42" i="22"/>
  <c r="M42" i="28" s="1"/>
  <c r="O42" i="23" s="1"/>
  <c r="AN46" i="22"/>
  <c r="L46" i="28" s="1"/>
  <c r="N46" i="23" s="1"/>
  <c r="L6" i="22"/>
  <c r="AN39" i="22"/>
  <c r="L39" i="28" s="1"/>
  <c r="N39" i="23" s="1"/>
  <c r="G88" i="21"/>
  <c r="G88" i="20"/>
  <c r="E65" i="21"/>
  <c r="E65" i="20"/>
  <c r="S34" i="22"/>
  <c r="K6" i="22"/>
  <c r="Z76" i="21"/>
  <c r="Z76" i="20"/>
  <c r="AH76" i="22" s="1"/>
  <c r="F76" i="28" s="1"/>
  <c r="H76" i="23" s="1"/>
  <c r="Z76" i="23" s="1"/>
  <c r="F77" i="27" s="1"/>
  <c r="F44" i="21"/>
  <c r="F44" i="20"/>
  <c r="B22" i="21"/>
  <c r="B22" i="20"/>
  <c r="M96" i="22"/>
  <c r="L92" i="22"/>
  <c r="AQ82" i="22"/>
  <c r="O82" i="28" s="1"/>
  <c r="Q82" i="23" s="1"/>
  <c r="X82" i="23" l="1"/>
  <c r="D83" i="27" s="1"/>
  <c r="Z45" i="23"/>
  <c r="F46" i="27" s="1"/>
  <c r="N42" i="22"/>
  <c r="X97" i="23"/>
  <c r="D98" i="27" s="1"/>
  <c r="Z128" i="23"/>
  <c r="F129" i="27" s="1"/>
  <c r="N107" i="22"/>
  <c r="X107" i="22" s="1"/>
  <c r="X45" i="23"/>
  <c r="D46" i="27" s="1"/>
  <c r="X98" i="22"/>
  <c r="X80" i="22"/>
  <c r="X54" i="22"/>
  <c r="Y118" i="23"/>
  <c r="E119" i="27" s="1"/>
  <c r="N30" i="22"/>
  <c r="X30" i="22" s="1"/>
  <c r="AP23" i="22"/>
  <c r="X49" i="22"/>
  <c r="X102" i="22"/>
  <c r="X119" i="22"/>
  <c r="X61" i="22"/>
  <c r="X101" i="22"/>
  <c r="X88" i="22"/>
  <c r="AP6" i="22"/>
  <c r="AP53" i="22"/>
  <c r="Y61" i="23"/>
  <c r="E62" i="27" s="1"/>
  <c r="AP73" i="22"/>
  <c r="AP52" i="22"/>
  <c r="N109" i="22"/>
  <c r="X109" i="22" s="1"/>
  <c r="N121" i="22"/>
  <c r="AP77" i="22"/>
  <c r="X47" i="22"/>
  <c r="AP128" i="22"/>
  <c r="N24" i="22"/>
  <c r="X24" i="22" s="1"/>
  <c r="N115" i="22"/>
  <c r="P15" i="22"/>
  <c r="Y123" i="23"/>
  <c r="E124" i="27" s="1"/>
  <c r="AZ28" i="22"/>
  <c r="N98" i="22"/>
  <c r="AP63" i="22"/>
  <c r="AP119" i="22"/>
  <c r="AP54" i="22"/>
  <c r="AR39" i="22"/>
  <c r="P39" i="28" s="1"/>
  <c r="R39" i="23" s="1"/>
  <c r="W8" i="23"/>
  <c r="C9" i="27" s="1"/>
  <c r="X75" i="22"/>
  <c r="Z87" i="23"/>
  <c r="F88" i="27" s="1"/>
  <c r="X90" i="23"/>
  <c r="D91" i="27" s="1"/>
  <c r="N58" i="22"/>
  <c r="N41" i="22"/>
  <c r="X41" i="22" s="1"/>
  <c r="X36" i="22"/>
  <c r="X11" i="22"/>
  <c r="W90" i="23"/>
  <c r="C91" i="27" s="1"/>
  <c r="X97" i="22"/>
  <c r="Y6" i="23"/>
  <c r="E7" i="27" s="1"/>
  <c r="AP55" i="22"/>
  <c r="N106" i="22"/>
  <c r="AP125" i="22"/>
  <c r="AP112" i="22"/>
  <c r="AZ61" i="22"/>
  <c r="AP38" i="22"/>
  <c r="N125" i="22"/>
  <c r="N4" i="22"/>
  <c r="X4" i="22" s="1"/>
  <c r="AA9" i="23"/>
  <c r="G10" i="27" s="1"/>
  <c r="N65" i="22"/>
  <c r="AP29" i="22"/>
  <c r="AP109" i="22"/>
  <c r="N94" i="22"/>
  <c r="X94" i="22" s="1"/>
  <c r="N118" i="22"/>
  <c r="X118" i="22" s="1"/>
  <c r="W102" i="23"/>
  <c r="C103" i="27" s="1"/>
  <c r="N33" i="22"/>
  <c r="X33" i="22" s="1"/>
  <c r="X55" i="22"/>
  <c r="Z77" i="23"/>
  <c r="F78" i="27" s="1"/>
  <c r="X78" i="22"/>
  <c r="Y113" i="23"/>
  <c r="E114" i="27" s="1"/>
  <c r="N8" i="22"/>
  <c r="X8" i="22" s="1"/>
  <c r="X110" i="23"/>
  <c r="D111" i="27" s="1"/>
  <c r="Y43" i="23"/>
  <c r="E44" i="27" s="1"/>
  <c r="W28" i="23"/>
  <c r="C29" i="27" s="1"/>
  <c r="X59" i="22"/>
  <c r="X82" i="22"/>
  <c r="AA12" i="23"/>
  <c r="G13" i="27" s="1"/>
  <c r="N40" i="22"/>
  <c r="X40" i="22" s="1"/>
  <c r="N108" i="22"/>
  <c r="X108" i="22" s="1"/>
  <c r="Z13" i="23"/>
  <c r="F14" i="27" s="1"/>
  <c r="X131" i="22"/>
  <c r="W41" i="22"/>
  <c r="W71" i="22"/>
  <c r="W28" i="22"/>
  <c r="W8" i="22"/>
  <c r="W94" i="23"/>
  <c r="C95" i="27" s="1"/>
  <c r="H65" i="22"/>
  <c r="W65" i="22" s="1"/>
  <c r="W108" i="22"/>
  <c r="W107" i="22"/>
  <c r="W57" i="22"/>
  <c r="W56" i="22"/>
  <c r="H99" i="22"/>
  <c r="H10" i="22"/>
  <c r="AJ33" i="22"/>
  <c r="H79" i="22"/>
  <c r="W79" i="22" s="1"/>
  <c r="AJ20" i="22"/>
  <c r="H17" i="22"/>
  <c r="W17" i="22" s="1"/>
  <c r="AJ121" i="22"/>
  <c r="Y105" i="23"/>
  <c r="E106" i="27" s="1"/>
  <c r="AJ100" i="22"/>
  <c r="AJ66" i="22"/>
  <c r="Z103" i="23"/>
  <c r="F104" i="27" s="1"/>
  <c r="Z22" i="23"/>
  <c r="F23" i="27" s="1"/>
  <c r="Y64" i="23"/>
  <c r="E65" i="27" s="1"/>
  <c r="Z18" i="23"/>
  <c r="F19" i="27" s="1"/>
  <c r="W38" i="23"/>
  <c r="C39" i="27" s="1"/>
  <c r="X116" i="23"/>
  <c r="D117" i="27" s="1"/>
  <c r="Y65" i="23"/>
  <c r="E66" i="27" s="1"/>
  <c r="Z66" i="23"/>
  <c r="F67" i="27" s="1"/>
  <c r="W84" i="22"/>
  <c r="Z15" i="23"/>
  <c r="F16" i="27" s="1"/>
  <c r="W10" i="23"/>
  <c r="C11" i="27" s="1"/>
  <c r="W89" i="22"/>
  <c r="X19" i="23"/>
  <c r="D20" i="27" s="1"/>
  <c r="Z25" i="23"/>
  <c r="F26" i="27" s="1"/>
  <c r="W46" i="22"/>
  <c r="W23" i="22"/>
  <c r="X60" i="23"/>
  <c r="D61" i="27" s="1"/>
  <c r="AJ122" i="22"/>
  <c r="H35" i="22"/>
  <c r="W35" i="22" s="1"/>
  <c r="AJ93" i="22"/>
  <c r="AJ114" i="22"/>
  <c r="W99" i="23"/>
  <c r="C100" i="27" s="1"/>
  <c r="H53" i="22"/>
  <c r="W53" i="22" s="1"/>
  <c r="W16" i="23"/>
  <c r="C17" i="27" s="1"/>
  <c r="W66" i="22"/>
  <c r="W64" i="23"/>
  <c r="C65" i="27" s="1"/>
  <c r="W75" i="22"/>
  <c r="W88" i="23"/>
  <c r="C89" i="27" s="1"/>
  <c r="H113" i="22"/>
  <c r="W113" i="22" s="1"/>
  <c r="AJ103" i="22"/>
  <c r="AJ125" i="22"/>
  <c r="W32" i="23"/>
  <c r="C33" i="27" s="1"/>
  <c r="AA25" i="23"/>
  <c r="G26" i="27" s="1"/>
  <c r="X7" i="23"/>
  <c r="D8" i="27" s="1"/>
  <c r="AA56" i="23"/>
  <c r="G57" i="27" s="1"/>
  <c r="W61" i="22"/>
  <c r="W45" i="22"/>
  <c r="AJ19" i="22"/>
  <c r="H37" i="22"/>
  <c r="H50" i="22"/>
  <c r="H30" i="22"/>
  <c r="W30" i="22" s="1"/>
  <c r="W29" i="22"/>
  <c r="AJ96" i="22"/>
  <c r="AJ65" i="22"/>
  <c r="AY65" i="22" s="1"/>
  <c r="AJ73" i="22"/>
  <c r="H110" i="22"/>
  <c r="H122" i="22"/>
  <c r="H123" i="22"/>
  <c r="AJ42" i="22"/>
  <c r="H73" i="22"/>
  <c r="AJ69" i="22"/>
  <c r="H19" i="22"/>
  <c r="AJ85" i="22"/>
  <c r="B29" i="28"/>
  <c r="D29" i="23" s="1"/>
  <c r="B39" i="28"/>
  <c r="D39" i="23" s="1"/>
  <c r="AX39" i="22"/>
  <c r="AZ93" i="22"/>
  <c r="W116" i="22"/>
  <c r="AZ53" i="22"/>
  <c r="N53" i="28"/>
  <c r="P53" i="23" s="1"/>
  <c r="B95" i="28"/>
  <c r="D95" i="23" s="1"/>
  <c r="B72" i="28"/>
  <c r="D72" i="23" s="1"/>
  <c r="AY88" i="22"/>
  <c r="H88" i="28"/>
  <c r="J88" i="23" s="1"/>
  <c r="H106" i="28"/>
  <c r="J106" i="23" s="1"/>
  <c r="AY106" i="22"/>
  <c r="AY7" i="22"/>
  <c r="H7" i="28"/>
  <c r="J7" i="23" s="1"/>
  <c r="B70" i="28"/>
  <c r="D70" i="23" s="1"/>
  <c r="V119" i="22"/>
  <c r="AY130" i="22"/>
  <c r="H130" i="28"/>
  <c r="J130" i="23" s="1"/>
  <c r="AZ31" i="22"/>
  <c r="N31" i="28"/>
  <c r="P31" i="23" s="1"/>
  <c r="AY91" i="22"/>
  <c r="H91" i="28"/>
  <c r="J91" i="23" s="1"/>
  <c r="AZ102" i="22"/>
  <c r="N102" i="28"/>
  <c r="P102" i="23" s="1"/>
  <c r="B27" i="28"/>
  <c r="D27" i="23" s="1"/>
  <c r="AZ79" i="22"/>
  <c r="N79" i="28"/>
  <c r="P79" i="23" s="1"/>
  <c r="AY123" i="22"/>
  <c r="H123" i="28"/>
  <c r="J123" i="23" s="1"/>
  <c r="B107" i="28"/>
  <c r="D107" i="23" s="1"/>
  <c r="B50" i="28"/>
  <c r="D50" i="23" s="1"/>
  <c r="AX45" i="22"/>
  <c r="B45" i="28"/>
  <c r="D45" i="23" s="1"/>
  <c r="AY124" i="22"/>
  <c r="H124" i="28"/>
  <c r="J124" i="23" s="1"/>
  <c r="W123" i="22"/>
  <c r="W15" i="23"/>
  <c r="C16" i="27" s="1"/>
  <c r="AA58" i="23"/>
  <c r="G59" i="27" s="1"/>
  <c r="AZ47" i="22"/>
  <c r="N47" i="28"/>
  <c r="P47" i="23" s="1"/>
  <c r="AZ20" i="22"/>
  <c r="N20" i="28"/>
  <c r="P20" i="23" s="1"/>
  <c r="Z14" i="23"/>
  <c r="F15" i="27" s="1"/>
  <c r="Z55" i="23"/>
  <c r="F56" i="27" s="1"/>
  <c r="AZ30" i="22"/>
  <c r="N30" i="28"/>
  <c r="P30" i="23" s="1"/>
  <c r="AZ80" i="22"/>
  <c r="N80" i="28"/>
  <c r="P80" i="23" s="1"/>
  <c r="AY97" i="22"/>
  <c r="H97" i="28"/>
  <c r="J97" i="23" s="1"/>
  <c r="B85" i="28"/>
  <c r="D85" i="23" s="1"/>
  <c r="AZ55" i="22"/>
  <c r="N55" i="28"/>
  <c r="P55" i="23" s="1"/>
  <c r="X105" i="23"/>
  <c r="D106" i="27" s="1"/>
  <c r="B93" i="28"/>
  <c r="D93" i="23" s="1"/>
  <c r="AX97" i="22"/>
  <c r="B97" i="28"/>
  <c r="D97" i="23" s="1"/>
  <c r="AY85" i="22"/>
  <c r="H85" i="28"/>
  <c r="J85" i="23" s="1"/>
  <c r="B22" i="22"/>
  <c r="E65" i="22"/>
  <c r="AP87" i="22"/>
  <c r="AJ113" i="22"/>
  <c r="AJ60" i="22"/>
  <c r="X28" i="22"/>
  <c r="C28" i="22"/>
  <c r="V28" i="22" s="1"/>
  <c r="Y28" i="22" s="1"/>
  <c r="Z28" i="22" s="1"/>
  <c r="AG67" i="22"/>
  <c r="E67" i="28" s="1"/>
  <c r="G67" i="23" s="1"/>
  <c r="Y67" i="23" s="1"/>
  <c r="E68" i="27" s="1"/>
  <c r="AG131" i="22"/>
  <c r="E131" i="28" s="1"/>
  <c r="G131" i="23" s="1"/>
  <c r="Y131" i="23" s="1"/>
  <c r="E132" i="27" s="1"/>
  <c r="AG37" i="22"/>
  <c r="E37" i="28" s="1"/>
  <c r="G37" i="23" s="1"/>
  <c r="Y37" i="23" s="1"/>
  <c r="E38" i="27" s="1"/>
  <c r="AD127" i="22"/>
  <c r="E46" i="22"/>
  <c r="V46" i="22" s="1"/>
  <c r="G78" i="22"/>
  <c r="AF53" i="22"/>
  <c r="D53" i="28" s="1"/>
  <c r="F53" i="23" s="1"/>
  <c r="X53" i="23" s="1"/>
  <c r="D54" i="27" s="1"/>
  <c r="B114" i="22"/>
  <c r="V114" i="22" s="1"/>
  <c r="N114" i="28"/>
  <c r="P114" i="23" s="1"/>
  <c r="AZ114" i="22"/>
  <c r="N53" i="22"/>
  <c r="X53" i="22" s="1"/>
  <c r="B110" i="22"/>
  <c r="V110" i="22" s="1"/>
  <c r="AJ32" i="22"/>
  <c r="AJ31" i="22"/>
  <c r="H64" i="22"/>
  <c r="W64" i="22" s="1"/>
  <c r="D77" i="22"/>
  <c r="V77" i="22" s="1"/>
  <c r="B95" i="22"/>
  <c r="V95" i="22" s="1"/>
  <c r="AG10" i="22"/>
  <c r="E10" i="28" s="1"/>
  <c r="G10" i="23" s="1"/>
  <c r="Y10" i="23" s="1"/>
  <c r="E11" i="27" s="1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AG124" i="22"/>
  <c r="E124" i="28" s="1"/>
  <c r="G124" i="23" s="1"/>
  <c r="Y124" i="23" s="1"/>
  <c r="E125" i="27" s="1"/>
  <c r="AH123" i="22"/>
  <c r="F123" i="28" s="1"/>
  <c r="H123" i="23" s="1"/>
  <c r="Z123" i="23" s="1"/>
  <c r="F124" i="27" s="1"/>
  <c r="AG16" i="22"/>
  <c r="E16" i="28" s="1"/>
  <c r="G16" i="23" s="1"/>
  <c r="Y16" i="23" s="1"/>
  <c r="E17" i="27" s="1"/>
  <c r="G52" i="22"/>
  <c r="G65" i="22"/>
  <c r="AJ30" i="22"/>
  <c r="G39" i="22"/>
  <c r="AJ99" i="22"/>
  <c r="AD13" i="22"/>
  <c r="G59" i="22"/>
  <c r="AF51" i="22"/>
  <c r="D51" i="28" s="1"/>
  <c r="F51" i="23" s="1"/>
  <c r="X51" i="23" s="1"/>
  <c r="D52" i="27" s="1"/>
  <c r="AG116" i="22"/>
  <c r="E116" i="28" s="1"/>
  <c r="G116" i="23" s="1"/>
  <c r="Y116" i="23" s="1"/>
  <c r="E117" i="27" s="1"/>
  <c r="E112" i="22"/>
  <c r="N52" i="22"/>
  <c r="X52" i="22" s="1"/>
  <c r="D117" i="22"/>
  <c r="AE124" i="22"/>
  <c r="C124" i="28" s="1"/>
  <c r="E124" i="23" s="1"/>
  <c r="W124" i="23" s="1"/>
  <c r="C125" i="27" s="1"/>
  <c r="F24" i="22"/>
  <c r="G60" i="22"/>
  <c r="C94" i="22"/>
  <c r="AI124" i="22"/>
  <c r="G124" i="28" s="1"/>
  <c r="I124" i="23" s="1"/>
  <c r="AA124" i="23" s="1"/>
  <c r="G125" i="27" s="1"/>
  <c r="D74" i="22"/>
  <c r="C96" i="22"/>
  <c r="F93" i="22"/>
  <c r="N116" i="22"/>
  <c r="X116" i="22" s="1"/>
  <c r="G112" i="22"/>
  <c r="AF54" i="22"/>
  <c r="D54" i="28" s="1"/>
  <c r="F54" i="23" s="1"/>
  <c r="X54" i="23" s="1"/>
  <c r="D55" i="27" s="1"/>
  <c r="AP42" i="22"/>
  <c r="H94" i="22"/>
  <c r="W94" i="22" s="1"/>
  <c r="B63" i="22"/>
  <c r="AI17" i="22"/>
  <c r="G17" i="28" s="1"/>
  <c r="I17" i="23" s="1"/>
  <c r="AA17" i="23" s="1"/>
  <c r="G18" i="27" s="1"/>
  <c r="AI49" i="22"/>
  <c r="G49" i="28" s="1"/>
  <c r="I49" i="23" s="1"/>
  <c r="AA49" i="23" s="1"/>
  <c r="G50" i="27" s="1"/>
  <c r="F23" i="22"/>
  <c r="AH99" i="22"/>
  <c r="F99" i="28" s="1"/>
  <c r="H99" i="23" s="1"/>
  <c r="Z99" i="23" s="1"/>
  <c r="F100" i="27" s="1"/>
  <c r="AD42" i="22"/>
  <c r="F25" i="22"/>
  <c r="C99" i="22"/>
  <c r="D11" i="22"/>
  <c r="AG100" i="22"/>
  <c r="E100" i="28" s="1"/>
  <c r="G100" i="23" s="1"/>
  <c r="Y100" i="23" s="1"/>
  <c r="E101" i="27" s="1"/>
  <c r="AF79" i="22"/>
  <c r="D79" i="28" s="1"/>
  <c r="F79" i="23" s="1"/>
  <c r="X79" i="23" s="1"/>
  <c r="D80" i="27" s="1"/>
  <c r="AH84" i="22"/>
  <c r="F84" i="28" s="1"/>
  <c r="H84" i="23" s="1"/>
  <c r="Z84" i="23" s="1"/>
  <c r="F85" i="27" s="1"/>
  <c r="C102" i="22"/>
  <c r="H26" i="22"/>
  <c r="W26" i="22" s="1"/>
  <c r="F8" i="22"/>
  <c r="F66" i="22"/>
  <c r="E19" i="22"/>
  <c r="N23" i="22"/>
  <c r="X23" i="22" s="1"/>
  <c r="AD66" i="22"/>
  <c r="AP46" i="22"/>
  <c r="D7" i="22"/>
  <c r="AK54" i="22"/>
  <c r="I54" i="28" s="1"/>
  <c r="K54" i="23" s="1"/>
  <c r="AH68" i="22"/>
  <c r="F68" i="28" s="1"/>
  <c r="H68" i="23" s="1"/>
  <c r="Z68" i="23" s="1"/>
  <c r="F69" i="27" s="1"/>
  <c r="G124" i="22"/>
  <c r="AF84" i="22"/>
  <c r="D84" i="28" s="1"/>
  <c r="F84" i="23" s="1"/>
  <c r="AI14" i="22"/>
  <c r="G14" i="28" s="1"/>
  <c r="I14" i="23" s="1"/>
  <c r="AA14" i="23" s="1"/>
  <c r="G15" i="27" s="1"/>
  <c r="E55" i="22"/>
  <c r="AH19" i="22"/>
  <c r="F19" i="28" s="1"/>
  <c r="H19" i="23" s="1"/>
  <c r="Z19" i="23" s="1"/>
  <c r="F20" i="27" s="1"/>
  <c r="F67" i="22"/>
  <c r="C85" i="22"/>
  <c r="H7" i="22"/>
  <c r="W7" i="22" s="1"/>
  <c r="AJ13" i="22"/>
  <c r="B71" i="22"/>
  <c r="C112" i="22"/>
  <c r="AL78" i="22"/>
  <c r="J78" i="28" s="1"/>
  <c r="L78" i="23" s="1"/>
  <c r="AH81" i="22"/>
  <c r="F81" i="28" s="1"/>
  <c r="H81" i="23" s="1"/>
  <c r="Z81" i="23" s="1"/>
  <c r="F82" i="27" s="1"/>
  <c r="F78" i="22"/>
  <c r="AH30" i="22"/>
  <c r="F30" i="28" s="1"/>
  <c r="H30" i="23" s="1"/>
  <c r="Z30" i="23" s="1"/>
  <c r="F31" i="27" s="1"/>
  <c r="B25" i="22"/>
  <c r="V25" i="22" s="1"/>
  <c r="AE54" i="22"/>
  <c r="C54" i="28" s="1"/>
  <c r="E54" i="23" s="1"/>
  <c r="AG106" i="22"/>
  <c r="E106" i="28" s="1"/>
  <c r="G106" i="23" s="1"/>
  <c r="Y106" i="23" s="1"/>
  <c r="E107" i="27" s="1"/>
  <c r="AG52" i="22"/>
  <c r="E52" i="28" s="1"/>
  <c r="G52" i="23" s="1"/>
  <c r="Y52" i="23" s="1"/>
  <c r="E53" i="27" s="1"/>
  <c r="AP49" i="22"/>
  <c r="AI26" i="22"/>
  <c r="G26" i="28" s="1"/>
  <c r="I26" i="23" s="1"/>
  <c r="AA26" i="23" s="1"/>
  <c r="G27" i="27" s="1"/>
  <c r="AE117" i="22"/>
  <c r="C117" i="28" s="1"/>
  <c r="E117" i="23" s="1"/>
  <c r="W117" i="23" s="1"/>
  <c r="C118" i="27" s="1"/>
  <c r="AG17" i="22"/>
  <c r="E17" i="28" s="1"/>
  <c r="G17" i="23" s="1"/>
  <c r="Y17" i="23" s="1"/>
  <c r="E18" i="27" s="1"/>
  <c r="B80" i="22"/>
  <c r="V80" i="22" s="1"/>
  <c r="Y80" i="22" s="1"/>
  <c r="Z80" i="22" s="1"/>
  <c r="AD117" i="22"/>
  <c r="F74" i="22"/>
  <c r="AP65" i="22"/>
  <c r="AG23" i="22"/>
  <c r="E23" i="28" s="1"/>
  <c r="G23" i="23" s="1"/>
  <c r="Y23" i="23" s="1"/>
  <c r="E24" i="27" s="1"/>
  <c r="AJ22" i="22"/>
  <c r="AP41" i="22"/>
  <c r="AH34" i="22"/>
  <c r="F34" i="28" s="1"/>
  <c r="H34" i="23" s="1"/>
  <c r="Z34" i="23" s="1"/>
  <c r="F35" i="27" s="1"/>
  <c r="B9" i="22"/>
  <c r="N12" i="22"/>
  <c r="X12" i="22" s="1"/>
  <c r="AF15" i="22"/>
  <c r="D15" i="28" s="1"/>
  <c r="F15" i="23" s="1"/>
  <c r="B47" i="22"/>
  <c r="H120" i="22"/>
  <c r="W120" i="22" s="1"/>
  <c r="B86" i="22"/>
  <c r="AP36" i="22"/>
  <c r="AP57" i="22"/>
  <c r="AD73" i="22"/>
  <c r="G98" i="22"/>
  <c r="E48" i="22"/>
  <c r="C104" i="22"/>
  <c r="V104" i="22" s="1"/>
  <c r="AI43" i="22"/>
  <c r="G43" i="28" s="1"/>
  <c r="I43" i="23" s="1"/>
  <c r="AA43" i="23" s="1"/>
  <c r="G44" i="27" s="1"/>
  <c r="AJ56" i="22"/>
  <c r="AP106" i="22"/>
  <c r="AG89" i="22"/>
  <c r="E89" i="28" s="1"/>
  <c r="G89" i="23" s="1"/>
  <c r="AE20" i="22"/>
  <c r="C20" i="28" s="1"/>
  <c r="E20" i="23" s="1"/>
  <c r="W20" i="23" s="1"/>
  <c r="C21" i="27" s="1"/>
  <c r="AG4" i="22"/>
  <c r="E4" i="28" s="1"/>
  <c r="G4" i="23" s="1"/>
  <c r="Y4" i="23" s="1"/>
  <c r="E16" i="22"/>
  <c r="N60" i="22"/>
  <c r="X60" i="22" s="1"/>
  <c r="H80" i="22"/>
  <c r="W80" i="22" s="1"/>
  <c r="AG99" i="22"/>
  <c r="E99" i="28" s="1"/>
  <c r="G99" i="23" s="1"/>
  <c r="Y99" i="23" s="1"/>
  <c r="E100" i="27" s="1"/>
  <c r="AH91" i="22"/>
  <c r="F91" i="28" s="1"/>
  <c r="H91" i="23" s="1"/>
  <c r="Z91" i="23" s="1"/>
  <c r="F92" i="27" s="1"/>
  <c r="AE33" i="22"/>
  <c r="C33" i="28" s="1"/>
  <c r="E33" i="23" s="1"/>
  <c r="W33" i="23" s="1"/>
  <c r="C34" i="27" s="1"/>
  <c r="AI106" i="22"/>
  <c r="G106" i="28" s="1"/>
  <c r="I106" i="23" s="1"/>
  <c r="AA106" i="23" s="1"/>
  <c r="G107" i="27" s="1"/>
  <c r="AY71" i="22"/>
  <c r="AH124" i="22"/>
  <c r="F124" i="28" s="1"/>
  <c r="H124" i="23" s="1"/>
  <c r="Z124" i="23" s="1"/>
  <c r="F125" i="27" s="1"/>
  <c r="AE78" i="22"/>
  <c r="C78" i="28" s="1"/>
  <c r="E78" i="23" s="1"/>
  <c r="W78" i="23" s="1"/>
  <c r="C79" i="27" s="1"/>
  <c r="AH17" i="22"/>
  <c r="F17" i="28" s="1"/>
  <c r="H17" i="23" s="1"/>
  <c r="Z17" i="23" s="1"/>
  <c r="F18" i="27" s="1"/>
  <c r="AE113" i="22"/>
  <c r="C113" i="28" s="1"/>
  <c r="E113" i="23" s="1"/>
  <c r="W113" i="23" s="1"/>
  <c r="C114" i="27" s="1"/>
  <c r="AI127" i="22"/>
  <c r="G127" i="28" s="1"/>
  <c r="I127" i="23" s="1"/>
  <c r="AA127" i="23" s="1"/>
  <c r="G128" i="27" s="1"/>
  <c r="F48" i="22"/>
  <c r="AE4" i="22"/>
  <c r="C4" i="28" s="1"/>
  <c r="E4" i="23" s="1"/>
  <c r="W4" i="23" s="1"/>
  <c r="D14" i="22"/>
  <c r="AI77" i="22"/>
  <c r="G77" i="28" s="1"/>
  <c r="I77" i="23" s="1"/>
  <c r="AA77" i="23" s="1"/>
  <c r="G78" i="27" s="1"/>
  <c r="AI64" i="22"/>
  <c r="G64" i="28" s="1"/>
  <c r="I64" i="23" s="1"/>
  <c r="AA64" i="23" s="1"/>
  <c r="G65" i="27" s="1"/>
  <c r="AH70" i="22"/>
  <c r="F70" i="28" s="1"/>
  <c r="H70" i="23" s="1"/>
  <c r="Z70" i="23" s="1"/>
  <c r="F71" i="27" s="1"/>
  <c r="F116" i="22"/>
  <c r="N19" i="22"/>
  <c r="X19" i="22" s="1"/>
  <c r="D128" i="22"/>
  <c r="C35" i="22"/>
  <c r="V35" i="22" s="1"/>
  <c r="AI6" i="22"/>
  <c r="G6" i="28" s="1"/>
  <c r="I6" i="23" s="1"/>
  <c r="AA6" i="23" s="1"/>
  <c r="G7" i="27" s="1"/>
  <c r="AE104" i="22"/>
  <c r="C104" i="28" s="1"/>
  <c r="E104" i="23" s="1"/>
  <c r="W104" i="23" s="1"/>
  <c r="C105" i="27" s="1"/>
  <c r="C45" i="22"/>
  <c r="B10" i="22"/>
  <c r="H129" i="22"/>
  <c r="W129" i="22" s="1"/>
  <c r="Y129" i="22" s="1"/>
  <c r="Z129" i="22" s="1"/>
  <c r="B31" i="22"/>
  <c r="AD110" i="22"/>
  <c r="B21" i="22"/>
  <c r="V21" i="22" s="1"/>
  <c r="AJ76" i="22"/>
  <c r="H97" i="22"/>
  <c r="W97" i="22" s="1"/>
  <c r="AH38" i="22"/>
  <c r="F38" i="28" s="1"/>
  <c r="H38" i="23" s="1"/>
  <c r="Z38" i="23" s="1"/>
  <c r="F39" i="27" s="1"/>
  <c r="G53" i="22"/>
  <c r="AP99" i="22"/>
  <c r="G63" i="22"/>
  <c r="AD78" i="22"/>
  <c r="F77" i="22"/>
  <c r="F103" i="22"/>
  <c r="N64" i="22"/>
  <c r="X64" i="22" s="1"/>
  <c r="AD102" i="22"/>
  <c r="C4" i="22"/>
  <c r="AH33" i="22"/>
  <c r="F33" i="28" s="1"/>
  <c r="H33" i="23" s="1"/>
  <c r="Z33" i="23" s="1"/>
  <c r="F34" i="27" s="1"/>
  <c r="G77" i="22"/>
  <c r="D62" i="22"/>
  <c r="F22" i="22"/>
  <c r="G119" i="22"/>
  <c r="AD82" i="22"/>
  <c r="F42" i="22"/>
  <c r="AF42" i="22"/>
  <c r="D42" i="28" s="1"/>
  <c r="F42" i="23" s="1"/>
  <c r="X42" i="23" s="1"/>
  <c r="D43" i="27" s="1"/>
  <c r="AD131" i="22"/>
  <c r="AD76" i="22"/>
  <c r="F52" i="22"/>
  <c r="AI4" i="22"/>
  <c r="G4" i="28" s="1"/>
  <c r="I4" i="23" s="1"/>
  <c r="AA4" i="23" s="1"/>
  <c r="G70" i="22"/>
  <c r="AG127" i="22"/>
  <c r="E127" i="28" s="1"/>
  <c r="G127" i="23" s="1"/>
  <c r="Y127" i="23" s="1"/>
  <c r="E128" i="27" s="1"/>
  <c r="C61" i="22"/>
  <c r="V61" i="22" s="1"/>
  <c r="Y61" i="22" s="1"/>
  <c r="Z61" i="22" s="1"/>
  <c r="AJ35" i="22"/>
  <c r="AE7" i="22"/>
  <c r="C7" i="28" s="1"/>
  <c r="E7" i="23" s="1"/>
  <c r="W7" i="23" s="1"/>
  <c r="C8" i="27" s="1"/>
  <c r="C87" i="22"/>
  <c r="G117" i="22"/>
  <c r="N111" i="22"/>
  <c r="X111" i="22" s="1"/>
  <c r="AE108" i="22"/>
  <c r="C108" i="28" s="1"/>
  <c r="E108" i="23" s="1"/>
  <c r="W108" i="23" s="1"/>
  <c r="C109" i="27" s="1"/>
  <c r="AJ127" i="22"/>
  <c r="F54" i="22"/>
  <c r="G18" i="22"/>
  <c r="AI114" i="22"/>
  <c r="G114" i="28" s="1"/>
  <c r="I114" i="23" s="1"/>
  <c r="AA114" i="23" s="1"/>
  <c r="G115" i="27" s="1"/>
  <c r="AD77" i="22"/>
  <c r="AE81" i="22"/>
  <c r="C81" i="28" s="1"/>
  <c r="E81" i="23" s="1"/>
  <c r="W81" i="23" s="1"/>
  <c r="C82" i="27" s="1"/>
  <c r="AP84" i="22"/>
  <c r="B122" i="22"/>
  <c r="AH113" i="22"/>
  <c r="F113" i="28" s="1"/>
  <c r="H113" i="23" s="1"/>
  <c r="Z113" i="23" s="1"/>
  <c r="F114" i="27" s="1"/>
  <c r="AD60" i="22"/>
  <c r="AG115" i="22"/>
  <c r="E115" i="28" s="1"/>
  <c r="G115" i="23" s="1"/>
  <c r="Y115" i="23" s="1"/>
  <c r="E116" i="27" s="1"/>
  <c r="AE14" i="22"/>
  <c r="C14" i="28" s="1"/>
  <c r="E14" i="23" s="1"/>
  <c r="AH90" i="22"/>
  <c r="F90" i="28" s="1"/>
  <c r="H90" i="23" s="1"/>
  <c r="Z90" i="23" s="1"/>
  <c r="F91" i="27" s="1"/>
  <c r="B91" i="22"/>
  <c r="AJ47" i="22"/>
  <c r="AP15" i="22"/>
  <c r="H98" i="22"/>
  <c r="W98" i="22" s="1"/>
  <c r="AP89" i="22"/>
  <c r="AJ104" i="22"/>
  <c r="AF83" i="22"/>
  <c r="D83" i="28" s="1"/>
  <c r="F83" i="23" s="1"/>
  <c r="X83" i="23" s="1"/>
  <c r="D84" i="27" s="1"/>
  <c r="AE50" i="22"/>
  <c r="C50" i="28" s="1"/>
  <c r="E50" i="23" s="1"/>
  <c r="W50" i="23" s="1"/>
  <c r="C51" i="27" s="1"/>
  <c r="AD36" i="22"/>
  <c r="AP100" i="22"/>
  <c r="G123" i="22"/>
  <c r="AP24" i="22"/>
  <c r="AM128" i="22"/>
  <c r="K128" i="28" s="1"/>
  <c r="M128" i="23" s="1"/>
  <c r="D80" i="22"/>
  <c r="G7" i="22"/>
  <c r="G114" i="22"/>
  <c r="AE40" i="22"/>
  <c r="C40" i="28" s="1"/>
  <c r="E40" i="23" s="1"/>
  <c r="W40" i="23" s="1"/>
  <c r="C41" i="27" s="1"/>
  <c r="G100" i="22"/>
  <c r="AF34" i="22"/>
  <c r="D34" i="28" s="1"/>
  <c r="F34" i="23" s="1"/>
  <c r="X34" i="23" s="1"/>
  <c r="D35" i="27" s="1"/>
  <c r="AE103" i="22"/>
  <c r="C103" i="28" s="1"/>
  <c r="E103" i="23" s="1"/>
  <c r="W103" i="23" s="1"/>
  <c r="C104" i="27" s="1"/>
  <c r="H60" i="22"/>
  <c r="W60" i="22" s="1"/>
  <c r="AJ5" i="22"/>
  <c r="E6" i="22"/>
  <c r="AG84" i="22"/>
  <c r="E84" i="28" s="1"/>
  <c r="G84" i="23" s="1"/>
  <c r="Y84" i="23" s="1"/>
  <c r="E85" i="27" s="1"/>
  <c r="AX88" i="22"/>
  <c r="B88" i="28"/>
  <c r="D88" i="23" s="1"/>
  <c r="AY58" i="22"/>
  <c r="H58" i="28"/>
  <c r="J58" i="23" s="1"/>
  <c r="B96" i="28"/>
  <c r="D96" i="23" s="1"/>
  <c r="B121" i="28"/>
  <c r="D121" i="23" s="1"/>
  <c r="B59" i="28"/>
  <c r="D59" i="23" s="1"/>
  <c r="AY121" i="22"/>
  <c r="H121" i="28"/>
  <c r="J121" i="23" s="1"/>
  <c r="AZ121" i="22"/>
  <c r="N121" i="28"/>
  <c r="P121" i="23" s="1"/>
  <c r="AY86" i="22"/>
  <c r="H86" i="28"/>
  <c r="J86" i="23" s="1"/>
  <c r="AY131" i="22"/>
  <c r="H131" i="28"/>
  <c r="J131" i="23" s="1"/>
  <c r="AY98" i="22"/>
  <c r="H98" i="28"/>
  <c r="J98" i="23" s="1"/>
  <c r="X66" i="23"/>
  <c r="D67" i="27" s="1"/>
  <c r="AZ119" i="22"/>
  <c r="N119" i="28"/>
  <c r="P119" i="23" s="1"/>
  <c r="B130" i="28"/>
  <c r="D130" i="23" s="1"/>
  <c r="N124" i="28"/>
  <c r="P124" i="23" s="1"/>
  <c r="AZ124" i="22"/>
  <c r="X35" i="22"/>
  <c r="B40" i="28"/>
  <c r="D40" i="23" s="1"/>
  <c r="AY18" i="22"/>
  <c r="H18" i="28"/>
  <c r="J18" i="23" s="1"/>
  <c r="Y88" i="23"/>
  <c r="E89" i="27" s="1"/>
  <c r="AZ32" i="22"/>
  <c r="N32" i="28"/>
  <c r="P32" i="23" s="1"/>
  <c r="AZ127" i="22"/>
  <c r="N127" i="28"/>
  <c r="P127" i="23" s="1"/>
  <c r="X13" i="23"/>
  <c r="D14" i="27" s="1"/>
  <c r="W37" i="22"/>
  <c r="X11" i="23"/>
  <c r="D12" i="27" s="1"/>
  <c r="AZ23" i="22"/>
  <c r="N23" i="28"/>
  <c r="P23" i="23" s="1"/>
  <c r="AZ22" i="22"/>
  <c r="N22" i="28"/>
  <c r="P22" i="23" s="1"/>
  <c r="AZ38" i="22"/>
  <c r="N38" i="28"/>
  <c r="P38" i="23" s="1"/>
  <c r="W10" i="22"/>
  <c r="AZ91" i="22"/>
  <c r="W78" i="22"/>
  <c r="X71" i="23"/>
  <c r="D72" i="27" s="1"/>
  <c r="X6" i="23"/>
  <c r="D7" i="27" s="1"/>
  <c r="AZ69" i="22"/>
  <c r="N69" i="28"/>
  <c r="P69" i="23" s="1"/>
  <c r="W100" i="23"/>
  <c r="C101" i="27" s="1"/>
  <c r="Z16" i="23"/>
  <c r="F17" i="27" s="1"/>
  <c r="AY38" i="22"/>
  <c r="H38" i="28"/>
  <c r="J38" i="23" s="1"/>
  <c r="AZ107" i="22"/>
  <c r="N107" i="28"/>
  <c r="P107" i="23" s="1"/>
  <c r="Y45" i="23"/>
  <c r="E46" i="27" s="1"/>
  <c r="AA22" i="23"/>
  <c r="G23" i="27" s="1"/>
  <c r="Y125" i="23"/>
  <c r="E126" i="27" s="1"/>
  <c r="W115" i="23"/>
  <c r="C116" i="27" s="1"/>
  <c r="AY20" i="22"/>
  <c r="H20" i="28"/>
  <c r="J20" i="23" s="1"/>
  <c r="B120" i="28"/>
  <c r="D120" i="23" s="1"/>
  <c r="Y101" i="23"/>
  <c r="E102" i="27" s="1"/>
  <c r="X65" i="22"/>
  <c r="W11" i="23"/>
  <c r="C12" i="27" s="1"/>
  <c r="X76" i="23"/>
  <c r="D77" i="27" s="1"/>
  <c r="X15" i="23"/>
  <c r="D16" i="27" s="1"/>
  <c r="AY12" i="22"/>
  <c r="AZ77" i="22"/>
  <c r="N77" i="28"/>
  <c r="P77" i="23" s="1"/>
  <c r="AZ116" i="22"/>
  <c r="N116" i="28"/>
  <c r="P116" i="23" s="1"/>
  <c r="AZ51" i="22"/>
  <c r="N51" i="28"/>
  <c r="P51" i="23" s="1"/>
  <c r="W95" i="22"/>
  <c r="AA112" i="23"/>
  <c r="G113" i="27" s="1"/>
  <c r="X73" i="22"/>
  <c r="AY53" i="22"/>
  <c r="H53" i="28"/>
  <c r="J53" i="23" s="1"/>
  <c r="B5" i="28"/>
  <c r="D5" i="23" s="1"/>
  <c r="Z105" i="23"/>
  <c r="F106" i="27" s="1"/>
  <c r="AZ34" i="22"/>
  <c r="N34" i="28"/>
  <c r="P34" i="23" s="1"/>
  <c r="Z80" i="23"/>
  <c r="F81" i="27" s="1"/>
  <c r="AA23" i="23"/>
  <c r="G24" i="27" s="1"/>
  <c r="AY62" i="22"/>
  <c r="H62" i="28"/>
  <c r="J62" i="23" s="1"/>
  <c r="X128" i="23"/>
  <c r="D129" i="27" s="1"/>
  <c r="X113" i="23"/>
  <c r="D114" i="27" s="1"/>
  <c r="AY112" i="22"/>
  <c r="H112" i="28"/>
  <c r="J112" i="23" s="1"/>
  <c r="W35" i="23"/>
  <c r="C36" i="27" s="1"/>
  <c r="W106" i="22"/>
  <c r="AA59" i="23"/>
  <c r="G60" i="27" s="1"/>
  <c r="AY23" i="22"/>
  <c r="H23" i="28"/>
  <c r="J23" i="23" s="1"/>
  <c r="N104" i="28"/>
  <c r="P104" i="23" s="1"/>
  <c r="AZ104" i="22"/>
  <c r="Y74" i="23"/>
  <c r="E75" i="27" s="1"/>
  <c r="B125" i="28"/>
  <c r="D125" i="23" s="1"/>
  <c r="X96" i="23"/>
  <c r="D97" i="27" s="1"/>
  <c r="AX17" i="22"/>
  <c r="B17" i="28"/>
  <c r="D17" i="23" s="1"/>
  <c r="W27" i="22"/>
  <c r="AY92" i="22"/>
  <c r="H92" i="28"/>
  <c r="J92" i="23" s="1"/>
  <c r="AY96" i="22"/>
  <c r="H96" i="28"/>
  <c r="J96" i="23" s="1"/>
  <c r="Y12" i="23"/>
  <c r="E13" i="27" s="1"/>
  <c r="AX128" i="22"/>
  <c r="B128" i="28"/>
  <c r="D128" i="23" s="1"/>
  <c r="Y41" i="23"/>
  <c r="E42" i="27" s="1"/>
  <c r="W114" i="23"/>
  <c r="C115" i="27" s="1"/>
  <c r="X122" i="23"/>
  <c r="D123" i="27" s="1"/>
  <c r="AY117" i="22"/>
  <c r="Z42" i="23"/>
  <c r="F43" i="27" s="1"/>
  <c r="Y90" i="23"/>
  <c r="E91" i="27" s="1"/>
  <c r="AY87" i="22"/>
  <c r="AZ70" i="22"/>
  <c r="N70" i="28"/>
  <c r="P70" i="23" s="1"/>
  <c r="B108" i="28"/>
  <c r="D108" i="23" s="1"/>
  <c r="AA117" i="23"/>
  <c r="G118" i="27" s="1"/>
  <c r="AY51" i="22"/>
  <c r="H51" i="28"/>
  <c r="J51" i="23" s="1"/>
  <c r="AA96" i="23"/>
  <c r="G97" i="27" s="1"/>
  <c r="B64" i="28"/>
  <c r="D64" i="23" s="1"/>
  <c r="Y128" i="23"/>
  <c r="E129" i="27" s="1"/>
  <c r="X25" i="22"/>
  <c r="W42" i="22"/>
  <c r="X84" i="22"/>
  <c r="AZ13" i="22"/>
  <c r="N13" i="28"/>
  <c r="P13" i="23" s="1"/>
  <c r="X49" i="23"/>
  <c r="D50" i="27" s="1"/>
  <c r="Z63" i="23"/>
  <c r="F64" i="27" s="1"/>
  <c r="AA28" i="23"/>
  <c r="G29" i="27" s="1"/>
  <c r="AY48" i="22"/>
  <c r="H48" i="28"/>
  <c r="J48" i="23" s="1"/>
  <c r="AY108" i="22"/>
  <c r="V24" i="22"/>
  <c r="W122" i="22"/>
  <c r="AY101" i="22"/>
  <c r="H101" i="28"/>
  <c r="J101" i="23" s="1"/>
  <c r="W74" i="22"/>
  <c r="X10" i="22"/>
  <c r="V85" i="22"/>
  <c r="B89" i="28"/>
  <c r="D89" i="23" s="1"/>
  <c r="Y68" i="23"/>
  <c r="E69" i="27" s="1"/>
  <c r="Y94" i="23"/>
  <c r="E95" i="27" s="1"/>
  <c r="B58" i="28"/>
  <c r="D58" i="23" s="1"/>
  <c r="AY19" i="22"/>
  <c r="H19" i="28"/>
  <c r="J19" i="23" s="1"/>
  <c r="B116" i="28"/>
  <c r="D116" i="23" s="1"/>
  <c r="AA50" i="23"/>
  <c r="G51" i="27" s="1"/>
  <c r="B49" i="28"/>
  <c r="D49" i="23" s="1"/>
  <c r="X86" i="22"/>
  <c r="W70" i="22"/>
  <c r="AY39" i="22"/>
  <c r="H39" i="28"/>
  <c r="J39" i="23" s="1"/>
  <c r="AY115" i="22"/>
  <c r="H115" i="28"/>
  <c r="J115" i="23" s="1"/>
  <c r="X104" i="22"/>
  <c r="B24" i="28"/>
  <c r="D24" i="23" s="1"/>
  <c r="X21" i="23"/>
  <c r="D22" i="27" s="1"/>
  <c r="AA13" i="23"/>
  <c r="G14" i="27" s="1"/>
  <c r="X4" i="23"/>
  <c r="X130" i="23"/>
  <c r="D131" i="27" s="1"/>
  <c r="Z114" i="23"/>
  <c r="F115" i="27" s="1"/>
  <c r="X65" i="23"/>
  <c r="D66" i="27" s="1"/>
  <c r="B56" i="28"/>
  <c r="D56" i="23" s="1"/>
  <c r="AZ17" i="22"/>
  <c r="N17" i="28"/>
  <c r="P17" i="23" s="1"/>
  <c r="B75" i="28"/>
  <c r="D75" i="23" s="1"/>
  <c r="AY114" i="22"/>
  <c r="H114" i="28"/>
  <c r="J114" i="23" s="1"/>
  <c r="Y47" i="23"/>
  <c r="E48" i="27" s="1"/>
  <c r="X56" i="23"/>
  <c r="D57" i="27" s="1"/>
  <c r="W121" i="23"/>
  <c r="C122" i="27" s="1"/>
  <c r="AZ97" i="22"/>
  <c r="N97" i="28"/>
  <c r="P97" i="23" s="1"/>
  <c r="AZ122" i="22"/>
  <c r="N122" i="28"/>
  <c r="P122" i="23" s="1"/>
  <c r="AZ115" i="22"/>
  <c r="N115" i="28"/>
  <c r="P115" i="23" s="1"/>
  <c r="B94" i="28"/>
  <c r="D94" i="23" s="1"/>
  <c r="Z35" i="23"/>
  <c r="F36" i="27" s="1"/>
  <c r="B74" i="28"/>
  <c r="D74" i="23" s="1"/>
  <c r="W99" i="22"/>
  <c r="AZ59" i="22"/>
  <c r="N59" i="28"/>
  <c r="P59" i="23" s="1"/>
  <c r="B63" i="28"/>
  <c r="D63" i="23" s="1"/>
  <c r="W93" i="23"/>
  <c r="C94" i="27" s="1"/>
  <c r="B43" i="28"/>
  <c r="D43" i="23" s="1"/>
  <c r="AY26" i="22"/>
  <c r="H26" i="28"/>
  <c r="J26" i="23" s="1"/>
  <c r="AZ58" i="22"/>
  <c r="N58" i="28"/>
  <c r="P58" i="23" s="1"/>
  <c r="W83" i="22"/>
  <c r="W56" i="23"/>
  <c r="C57" i="27" s="1"/>
  <c r="B119" i="28"/>
  <c r="D119" i="23" s="1"/>
  <c r="AY73" i="22"/>
  <c r="H73" i="28"/>
  <c r="J73" i="23" s="1"/>
  <c r="W110" i="22"/>
  <c r="H36" i="28"/>
  <c r="J36" i="23" s="1"/>
  <c r="AY36" i="22"/>
  <c r="B35" i="28"/>
  <c r="D35" i="23" s="1"/>
  <c r="F44" i="22"/>
  <c r="G88" i="22"/>
  <c r="AI42" i="22"/>
  <c r="G42" i="28" s="1"/>
  <c r="I42" i="23" s="1"/>
  <c r="AA42" i="23" s="1"/>
  <c r="G43" i="27" s="1"/>
  <c r="W96" i="22"/>
  <c r="H72" i="28"/>
  <c r="J72" i="23" s="1"/>
  <c r="AY72" i="22"/>
  <c r="AH75" i="22"/>
  <c r="F75" i="28" s="1"/>
  <c r="H75" i="23" s="1"/>
  <c r="Z75" i="23" s="1"/>
  <c r="F76" i="27" s="1"/>
  <c r="AD55" i="22"/>
  <c r="AG35" i="22"/>
  <c r="E35" i="28" s="1"/>
  <c r="G35" i="23" s="1"/>
  <c r="Y35" i="23" s="1"/>
  <c r="E36" i="27" s="1"/>
  <c r="AI131" i="22"/>
  <c r="G131" i="28" s="1"/>
  <c r="I131" i="23" s="1"/>
  <c r="AA131" i="23" s="1"/>
  <c r="G132" i="27" s="1"/>
  <c r="B90" i="22"/>
  <c r="N14" i="22"/>
  <c r="E113" i="22"/>
  <c r="AG87" i="22"/>
  <c r="E87" i="28" s="1"/>
  <c r="G87" i="23" s="1"/>
  <c r="Y87" i="23" s="1"/>
  <c r="E88" i="27" s="1"/>
  <c r="E76" i="22"/>
  <c r="N120" i="22"/>
  <c r="X120" i="22" s="1"/>
  <c r="I67" i="22"/>
  <c r="F69" i="22"/>
  <c r="AD67" i="22"/>
  <c r="AD21" i="22"/>
  <c r="AD69" i="22"/>
  <c r="AH26" i="22"/>
  <c r="F26" i="28" s="1"/>
  <c r="H26" i="23" s="1"/>
  <c r="Z26" i="23" s="1"/>
  <c r="F27" i="27" s="1"/>
  <c r="AP5" i="22"/>
  <c r="D131" i="22"/>
  <c r="V131" i="22" s="1"/>
  <c r="E80" i="22"/>
  <c r="G17" i="22"/>
  <c r="AI113" i="22"/>
  <c r="G113" i="28" s="1"/>
  <c r="I113" i="23" s="1"/>
  <c r="AA113" i="23" s="1"/>
  <c r="G114" i="27" s="1"/>
  <c r="AH58" i="22"/>
  <c r="F58" i="28" s="1"/>
  <c r="H58" i="23" s="1"/>
  <c r="Z58" i="23" s="1"/>
  <c r="F59" i="27" s="1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N7" i="28"/>
  <c r="P7" i="23" s="1"/>
  <c r="AZ7" i="22"/>
  <c r="AP131" i="22"/>
  <c r="AG104" i="22"/>
  <c r="E104" i="28" s="1"/>
  <c r="G104" i="23" s="1"/>
  <c r="Y104" i="23" s="1"/>
  <c r="E105" i="27" s="1"/>
  <c r="AI81" i="22"/>
  <c r="G81" i="28" s="1"/>
  <c r="I81" i="23" s="1"/>
  <c r="AA81" i="23" s="1"/>
  <c r="G82" i="27" s="1"/>
  <c r="AI129" i="22"/>
  <c r="G129" i="28" s="1"/>
  <c r="I129" i="23" s="1"/>
  <c r="AA129" i="23" s="1"/>
  <c r="G130" i="27" s="1"/>
  <c r="F59" i="22"/>
  <c r="AE57" i="22"/>
  <c r="C57" i="28" s="1"/>
  <c r="E57" i="23" s="1"/>
  <c r="W57" i="23" s="1"/>
  <c r="C58" i="27" s="1"/>
  <c r="C13" i="22"/>
  <c r="V13" i="22" s="1"/>
  <c r="AP60" i="22"/>
  <c r="AG77" i="22"/>
  <c r="E77" i="28" s="1"/>
  <c r="G77" i="23" s="1"/>
  <c r="Y77" i="23" s="1"/>
  <c r="E78" i="27" s="1"/>
  <c r="AI116" i="22"/>
  <c r="G116" i="28" s="1"/>
  <c r="I116" i="23" s="1"/>
  <c r="AA116" i="23" s="1"/>
  <c r="G117" i="27" s="1"/>
  <c r="AP83" i="22"/>
  <c r="AD22" i="22"/>
  <c r="B66" i="22"/>
  <c r="V66" i="22" s="1"/>
  <c r="N18" i="22"/>
  <c r="X18" i="22" s="1"/>
  <c r="N37" i="22"/>
  <c r="X37" i="22" s="1"/>
  <c r="AI41" i="22"/>
  <c r="G41" i="28" s="1"/>
  <c r="I41" i="23" s="1"/>
  <c r="AA41" i="23" s="1"/>
  <c r="G42" i="27" s="1"/>
  <c r="AI73" i="22"/>
  <c r="G73" i="28" s="1"/>
  <c r="I73" i="23" s="1"/>
  <c r="AA73" i="23" s="1"/>
  <c r="G74" i="27" s="1"/>
  <c r="E131" i="22"/>
  <c r="C97" i="22"/>
  <c r="F68" i="22"/>
  <c r="D67" i="22"/>
  <c r="E69" i="22"/>
  <c r="B68" i="22"/>
  <c r="AE91" i="22"/>
  <c r="C91" i="28" s="1"/>
  <c r="E91" i="23" s="1"/>
  <c r="W91" i="23" s="1"/>
  <c r="C92" i="27" s="1"/>
  <c r="AE122" i="22"/>
  <c r="C122" i="28" s="1"/>
  <c r="E122" i="23" s="1"/>
  <c r="W122" i="23" s="1"/>
  <c r="C123" i="27" s="1"/>
  <c r="G46" i="22"/>
  <c r="G35" i="22"/>
  <c r="D53" i="22"/>
  <c r="AP120" i="22"/>
  <c r="AY105" i="22"/>
  <c r="B33" i="22"/>
  <c r="H31" i="22"/>
  <c r="W31" i="22" s="1"/>
  <c r="AH92" i="22"/>
  <c r="F92" i="28" s="1"/>
  <c r="H92" i="23" s="1"/>
  <c r="Z92" i="23" s="1"/>
  <c r="F93" i="27" s="1"/>
  <c r="AF77" i="22"/>
  <c r="D77" i="28" s="1"/>
  <c r="F77" i="23" s="1"/>
  <c r="X77" i="23" s="1"/>
  <c r="D78" i="27" s="1"/>
  <c r="E26" i="22"/>
  <c r="V26" i="22" s="1"/>
  <c r="E58" i="22"/>
  <c r="D23" i="22"/>
  <c r="AP48" i="22"/>
  <c r="AI52" i="22"/>
  <c r="G52" i="28" s="1"/>
  <c r="I52" i="23" s="1"/>
  <c r="AA52" i="23" s="1"/>
  <c r="G53" i="27" s="1"/>
  <c r="C51" i="22"/>
  <c r="E106" i="22"/>
  <c r="AH43" i="22"/>
  <c r="F43" i="28" s="1"/>
  <c r="H43" i="23" s="1"/>
  <c r="Z43" i="23" s="1"/>
  <c r="F44" i="27" s="1"/>
  <c r="AP43" i="22"/>
  <c r="AG20" i="22"/>
  <c r="E20" i="28" s="1"/>
  <c r="G20" i="23" s="1"/>
  <c r="Y20" i="23" s="1"/>
  <c r="E21" i="27" s="1"/>
  <c r="AI37" i="22"/>
  <c r="G37" i="28" s="1"/>
  <c r="I37" i="23" s="1"/>
  <c r="AA37" i="23" s="1"/>
  <c r="G38" i="27" s="1"/>
  <c r="D113" i="22"/>
  <c r="AP37" i="22"/>
  <c r="G41" i="22"/>
  <c r="V41" i="22" s="1"/>
  <c r="Y41" i="22" s="1"/>
  <c r="Z41" i="22" s="1"/>
  <c r="G73" i="22"/>
  <c r="AH65" i="22"/>
  <c r="F65" i="28" s="1"/>
  <c r="H65" i="23" s="1"/>
  <c r="Z65" i="23" s="1"/>
  <c r="F66" i="27" s="1"/>
  <c r="AD68" i="22"/>
  <c r="C122" i="22"/>
  <c r="AE37" i="22"/>
  <c r="C37" i="28" s="1"/>
  <c r="E37" i="23" s="1"/>
  <c r="W37" i="23" s="1"/>
  <c r="C38" i="27" s="1"/>
  <c r="AI93" i="22"/>
  <c r="G93" i="28" s="1"/>
  <c r="I93" i="23" s="1"/>
  <c r="AA93" i="23" s="1"/>
  <c r="G94" i="27" s="1"/>
  <c r="AF27" i="22"/>
  <c r="D27" i="28" s="1"/>
  <c r="F27" i="23" s="1"/>
  <c r="X27" i="23" s="1"/>
  <c r="D28" i="27" s="1"/>
  <c r="AG119" i="22"/>
  <c r="E119" i="28" s="1"/>
  <c r="G119" i="23" s="1"/>
  <c r="Y119" i="23" s="1"/>
  <c r="E120" i="27" s="1"/>
  <c r="C109" i="22"/>
  <c r="H131" i="22"/>
  <c r="W131" i="22" s="1"/>
  <c r="D18" i="22"/>
  <c r="AJ50" i="22"/>
  <c r="E109" i="22"/>
  <c r="D119" i="22"/>
  <c r="AI120" i="22"/>
  <c r="G120" i="28" s="1"/>
  <c r="I120" i="23" s="1"/>
  <c r="AA120" i="23" s="1"/>
  <c r="G121" i="27" s="1"/>
  <c r="H82" i="28"/>
  <c r="J82" i="23" s="1"/>
  <c r="AY82" i="22"/>
  <c r="P67" i="22"/>
  <c r="X67" i="22" s="1"/>
  <c r="AF129" i="22"/>
  <c r="D129" i="28" s="1"/>
  <c r="F129" i="23" s="1"/>
  <c r="X129" i="23" s="1"/>
  <c r="D130" i="27" s="1"/>
  <c r="AI24" i="22"/>
  <c r="G24" i="28" s="1"/>
  <c r="I24" i="23" s="1"/>
  <c r="AA24" i="23" s="1"/>
  <c r="G25" i="27" s="1"/>
  <c r="AD103" i="22"/>
  <c r="AH127" i="22"/>
  <c r="F127" i="28" s="1"/>
  <c r="H127" i="23" s="1"/>
  <c r="Z127" i="23" s="1"/>
  <c r="F128" i="27" s="1"/>
  <c r="E5" i="22"/>
  <c r="AE126" i="22"/>
  <c r="C126" i="28" s="1"/>
  <c r="E126" i="23" s="1"/>
  <c r="W126" i="23" s="1"/>
  <c r="C127" i="27" s="1"/>
  <c r="H24" i="22"/>
  <c r="W24" i="22" s="1"/>
  <c r="AD98" i="22"/>
  <c r="AP103" i="22"/>
  <c r="AG44" i="22"/>
  <c r="E44" i="28" s="1"/>
  <c r="G44" i="23" s="1"/>
  <c r="Y44" i="23" s="1"/>
  <c r="E45" i="27" s="1"/>
  <c r="AG92" i="22"/>
  <c r="E92" i="28" s="1"/>
  <c r="G92" i="23" s="1"/>
  <c r="Y92" i="23" s="1"/>
  <c r="E93" i="27" s="1"/>
  <c r="X127" i="22"/>
  <c r="E14" i="22"/>
  <c r="AD26" i="22"/>
  <c r="B128" i="22"/>
  <c r="E41" i="22"/>
  <c r="F81" i="22"/>
  <c r="H49" i="28"/>
  <c r="J49" i="23" s="1"/>
  <c r="AY49" i="22"/>
  <c r="G109" i="22"/>
  <c r="C36" i="22"/>
  <c r="V36" i="22" s="1"/>
  <c r="AF35" i="22"/>
  <c r="D35" i="28" s="1"/>
  <c r="F35" i="23" s="1"/>
  <c r="X35" i="23" s="1"/>
  <c r="D36" i="27" s="1"/>
  <c r="AG96" i="22"/>
  <c r="E96" i="28" s="1"/>
  <c r="G96" i="23" s="1"/>
  <c r="Y96" i="23" s="1"/>
  <c r="E97" i="27" s="1"/>
  <c r="AE41" i="22"/>
  <c r="C41" i="28" s="1"/>
  <c r="E41" i="23" s="1"/>
  <c r="W41" i="23" s="1"/>
  <c r="C42" i="27" s="1"/>
  <c r="E93" i="22"/>
  <c r="E125" i="22"/>
  <c r="V125" i="22" s="1"/>
  <c r="B27" i="22"/>
  <c r="C24" i="22"/>
  <c r="E111" i="22"/>
  <c r="V111" i="22" s="1"/>
  <c r="H111" i="22"/>
  <c r="W111" i="22" s="1"/>
  <c r="C43" i="22"/>
  <c r="AF124" i="22"/>
  <c r="D124" i="28" s="1"/>
  <c r="F124" i="23" s="1"/>
  <c r="X124" i="23" s="1"/>
  <c r="D125" i="27" s="1"/>
  <c r="D19" i="22"/>
  <c r="H32" i="22"/>
  <c r="W32" i="22" s="1"/>
  <c r="AF32" i="22"/>
  <c r="D32" i="28" s="1"/>
  <c r="F32" i="23" s="1"/>
  <c r="X32" i="23" s="1"/>
  <c r="D33" i="27" s="1"/>
  <c r="G5" i="22"/>
  <c r="N99" i="22"/>
  <c r="X99" i="22" s="1"/>
  <c r="F12" i="22"/>
  <c r="E17" i="22"/>
  <c r="F5" i="22"/>
  <c r="AF86" i="22"/>
  <c r="D86" i="28" s="1"/>
  <c r="F86" i="23" s="1"/>
  <c r="X86" i="23" s="1"/>
  <c r="D87" i="27" s="1"/>
  <c r="AP26" i="22"/>
  <c r="F36" i="22"/>
  <c r="AG15" i="22"/>
  <c r="E15" i="28" s="1"/>
  <c r="G15" i="23" s="1"/>
  <c r="Y15" i="23" s="1"/>
  <c r="E16" i="27" s="1"/>
  <c r="H22" i="22"/>
  <c r="W22" i="22" s="1"/>
  <c r="AH95" i="22"/>
  <c r="F95" i="28" s="1"/>
  <c r="H95" i="23" s="1"/>
  <c r="Z95" i="23" s="1"/>
  <c r="F96" i="27" s="1"/>
  <c r="B102" i="22"/>
  <c r="AY45" i="22"/>
  <c r="N90" i="22"/>
  <c r="X90" i="22" s="1"/>
  <c r="G56" i="22"/>
  <c r="F34" i="22"/>
  <c r="V34" i="22" s="1"/>
  <c r="AG71" i="22"/>
  <c r="E71" i="28" s="1"/>
  <c r="G71" i="23" s="1"/>
  <c r="Y71" i="23" s="1"/>
  <c r="E72" i="27" s="1"/>
  <c r="C69" i="22"/>
  <c r="V69" i="22" s="1"/>
  <c r="Y69" i="22" s="1"/>
  <c r="Z69" i="22" s="1"/>
  <c r="AP88" i="22"/>
  <c r="D43" i="22"/>
  <c r="F72" i="22"/>
  <c r="D42" i="22"/>
  <c r="C68" i="22"/>
  <c r="C41" i="22"/>
  <c r="AP33" i="22"/>
  <c r="AH111" i="22"/>
  <c r="F111" i="28" s="1"/>
  <c r="H111" i="23" s="1"/>
  <c r="Z111" i="23" s="1"/>
  <c r="F112" i="27" s="1"/>
  <c r="AE24" i="22"/>
  <c r="C24" i="28" s="1"/>
  <c r="E24" i="23" s="1"/>
  <c r="W24" i="23" s="1"/>
  <c r="C25" i="27" s="1"/>
  <c r="AG111" i="22"/>
  <c r="E111" i="28" s="1"/>
  <c r="G111" i="23" s="1"/>
  <c r="Y111" i="23" s="1"/>
  <c r="E112" i="27" s="1"/>
  <c r="AE61" i="22"/>
  <c r="C61" i="28" s="1"/>
  <c r="E61" i="23" s="1"/>
  <c r="W61" i="23" s="1"/>
  <c r="C62" i="27" s="1"/>
  <c r="N16" i="22"/>
  <c r="X16" i="22" s="1"/>
  <c r="E72" i="22"/>
  <c r="AD91" i="22"/>
  <c r="AF106" i="22"/>
  <c r="D106" i="28" s="1"/>
  <c r="F106" i="23" s="1"/>
  <c r="X106" i="23" s="1"/>
  <c r="D107" i="27" s="1"/>
  <c r="AF131" i="22"/>
  <c r="D131" i="28" s="1"/>
  <c r="F131" i="23" s="1"/>
  <c r="X131" i="23" s="1"/>
  <c r="D132" i="27" s="1"/>
  <c r="D13" i="22"/>
  <c r="AG29" i="22"/>
  <c r="E29" i="28" s="1"/>
  <c r="G29" i="23" s="1"/>
  <c r="Y29" i="23" s="1"/>
  <c r="E30" i="27" s="1"/>
  <c r="AI100" i="22"/>
  <c r="G100" i="28" s="1"/>
  <c r="I100" i="23" s="1"/>
  <c r="AA100" i="23" s="1"/>
  <c r="G101" i="27" s="1"/>
  <c r="AI74" i="22"/>
  <c r="G74" i="28" s="1"/>
  <c r="I74" i="23" s="1"/>
  <c r="AA74" i="23" s="1"/>
  <c r="G75" i="27" s="1"/>
  <c r="N20" i="22"/>
  <c r="X20" i="22" s="1"/>
  <c r="D85" i="22"/>
  <c r="AG126" i="22"/>
  <c r="E126" i="28" s="1"/>
  <c r="G126" i="23" s="1"/>
  <c r="Y126" i="23" s="1"/>
  <c r="E127" i="27" s="1"/>
  <c r="N15" i="22"/>
  <c r="X15" i="22" s="1"/>
  <c r="AH48" i="22"/>
  <c r="F48" i="28" s="1"/>
  <c r="H48" i="23" s="1"/>
  <c r="Z48" i="23" s="1"/>
  <c r="F49" i="27" s="1"/>
  <c r="AP108" i="22"/>
  <c r="AH57" i="22"/>
  <c r="F57" i="28" s="1"/>
  <c r="H57" i="23" s="1"/>
  <c r="Z57" i="23" s="1"/>
  <c r="F58" i="27" s="1"/>
  <c r="E118" i="22"/>
  <c r="H104" i="22"/>
  <c r="W104" i="22" s="1"/>
  <c r="D28" i="22"/>
  <c r="AY102" i="22"/>
  <c r="D65" i="22"/>
  <c r="V65" i="22" s="1"/>
  <c r="Y65" i="22" s="1"/>
  <c r="Z65" i="22" s="1"/>
  <c r="D47" i="22"/>
  <c r="I55" i="22"/>
  <c r="W55" i="22" s="1"/>
  <c r="D103" i="22"/>
  <c r="AE68" i="22"/>
  <c r="C68" i="28" s="1"/>
  <c r="E68" i="23" s="1"/>
  <c r="AP95" i="22"/>
  <c r="AE70" i="22"/>
  <c r="C70" i="28" s="1"/>
  <c r="E70" i="23" s="1"/>
  <c r="W70" i="23" s="1"/>
  <c r="C71" i="27" s="1"/>
  <c r="AP9" i="22"/>
  <c r="H114" i="22"/>
  <c r="W114" i="22" s="1"/>
  <c r="E79" i="22"/>
  <c r="AH118" i="22"/>
  <c r="F118" i="28" s="1"/>
  <c r="H118" i="23" s="1"/>
  <c r="Z118" i="23" s="1"/>
  <c r="F119" i="27" s="1"/>
  <c r="B51" i="22"/>
  <c r="AD123" i="22"/>
  <c r="C58" i="22"/>
  <c r="V58" i="22" s="1"/>
  <c r="AF112" i="22"/>
  <c r="D112" i="28" s="1"/>
  <c r="F112" i="23" s="1"/>
  <c r="X112" i="23" s="1"/>
  <c r="D113" i="27" s="1"/>
  <c r="G44" i="22"/>
  <c r="F94" i="22"/>
  <c r="C25" i="22"/>
  <c r="G11" i="22"/>
  <c r="AH27" i="22"/>
  <c r="F27" i="28" s="1"/>
  <c r="H27" i="23" s="1"/>
  <c r="Z27" i="23" s="1"/>
  <c r="F28" i="27" s="1"/>
  <c r="AF93" i="22"/>
  <c r="D93" i="28" s="1"/>
  <c r="F93" i="23" s="1"/>
  <c r="X93" i="23" s="1"/>
  <c r="D94" i="27" s="1"/>
  <c r="AE42" i="22"/>
  <c r="C42" i="28" s="1"/>
  <c r="E42" i="23" s="1"/>
  <c r="W42" i="23" s="1"/>
  <c r="C43" i="27" s="1"/>
  <c r="AH41" i="22"/>
  <c r="F41" i="28" s="1"/>
  <c r="H41" i="23" s="1"/>
  <c r="Z41" i="23" s="1"/>
  <c r="F42" i="27" s="1"/>
  <c r="W128" i="22"/>
  <c r="G122" i="22"/>
  <c r="AE43" i="22"/>
  <c r="C43" i="28" s="1"/>
  <c r="E43" i="23" s="1"/>
  <c r="W43" i="23" s="1"/>
  <c r="C44" i="27" s="1"/>
  <c r="C88" i="22"/>
  <c r="G19" i="22"/>
  <c r="AP76" i="22"/>
  <c r="G45" i="22"/>
  <c r="B64" i="22"/>
  <c r="I68" i="22"/>
  <c r="W68" i="22" s="1"/>
  <c r="AK55" i="22"/>
  <c r="H52" i="22"/>
  <c r="W52" i="22" s="1"/>
  <c r="H100" i="22"/>
  <c r="W100" i="22" s="1"/>
  <c r="H85" i="22"/>
  <c r="W85" i="22" s="1"/>
  <c r="AJ90" i="22"/>
  <c r="AF89" i="22"/>
  <c r="D89" i="28" s="1"/>
  <c r="F89" i="23" s="1"/>
  <c r="X89" i="23" s="1"/>
  <c r="D90" i="27" s="1"/>
  <c r="C22" i="22"/>
  <c r="N9" i="22"/>
  <c r="X9" i="22" s="1"/>
  <c r="D51" i="22"/>
  <c r="C8" i="22"/>
  <c r="AG79" i="22"/>
  <c r="E79" i="28" s="1"/>
  <c r="G79" i="23" s="1"/>
  <c r="Y79" i="23" s="1"/>
  <c r="E80" i="27" s="1"/>
  <c r="C77" i="22"/>
  <c r="AF5" i="22"/>
  <c r="D5" i="28" s="1"/>
  <c r="F5" i="23" s="1"/>
  <c r="X5" i="23" s="1"/>
  <c r="D6" i="27" s="1"/>
  <c r="AH97" i="22"/>
  <c r="F97" i="28" s="1"/>
  <c r="H97" i="23" s="1"/>
  <c r="Z97" i="23" s="1"/>
  <c r="F98" i="27" s="1"/>
  <c r="F38" i="22"/>
  <c r="AP11" i="22"/>
  <c r="N87" i="22"/>
  <c r="X87" i="22" s="1"/>
  <c r="AP8" i="22"/>
  <c r="G79" i="22"/>
  <c r="AG95" i="22"/>
  <c r="E95" i="28" s="1"/>
  <c r="G95" i="23" s="1"/>
  <c r="Y95" i="23" s="1"/>
  <c r="E96" i="27" s="1"/>
  <c r="AG38" i="22"/>
  <c r="E38" i="28" s="1"/>
  <c r="G38" i="23" s="1"/>
  <c r="Y38" i="23" s="1"/>
  <c r="E39" i="27" s="1"/>
  <c r="AJ119" i="22"/>
  <c r="AZ6" i="22"/>
  <c r="N6" i="28"/>
  <c r="P6" i="23" s="1"/>
  <c r="B92" i="28"/>
  <c r="D92" i="23" s="1"/>
  <c r="B19" i="28"/>
  <c r="D19" i="23" s="1"/>
  <c r="AX19" i="22"/>
  <c r="B114" i="28"/>
  <c r="D114" i="23" s="1"/>
  <c r="V114" i="23" s="1"/>
  <c r="AY118" i="22"/>
  <c r="H118" i="28"/>
  <c r="J118" i="23" s="1"/>
  <c r="AZ40" i="22"/>
  <c r="N40" i="28"/>
  <c r="P40" i="23" s="1"/>
  <c r="X91" i="22"/>
  <c r="V100" i="22"/>
  <c r="AZ92" i="22"/>
  <c r="N92" i="28"/>
  <c r="P92" i="23" s="1"/>
  <c r="W62" i="23"/>
  <c r="C63" i="27" s="1"/>
  <c r="B47" i="28"/>
  <c r="D47" i="23" s="1"/>
  <c r="AD105" i="22"/>
  <c r="AJ116" i="22"/>
  <c r="AP66" i="22"/>
  <c r="AE44" i="22"/>
  <c r="C44" i="28" s="1"/>
  <c r="E44" i="23" s="1"/>
  <c r="W44" i="23" s="1"/>
  <c r="C45" i="27" s="1"/>
  <c r="E83" i="22"/>
  <c r="AA95" i="23"/>
  <c r="G96" i="27" s="1"/>
  <c r="AP96" i="22"/>
  <c r="AD48" i="22"/>
  <c r="AD52" i="22"/>
  <c r="W34" i="22"/>
  <c r="X84" i="23"/>
  <c r="D85" i="27" s="1"/>
  <c r="G96" i="22"/>
  <c r="AZ125" i="22"/>
  <c r="N125" i="28"/>
  <c r="P125" i="23" s="1"/>
  <c r="C20" i="22"/>
  <c r="AZ112" i="22"/>
  <c r="N112" i="28"/>
  <c r="P112" i="23" s="1"/>
  <c r="AY28" i="22"/>
  <c r="H28" i="28"/>
  <c r="J28" i="23" s="1"/>
  <c r="AF78" i="22"/>
  <c r="D78" i="28" s="1"/>
  <c r="F78" i="23" s="1"/>
  <c r="E4" i="22"/>
  <c r="V4" i="22" s="1"/>
  <c r="AD61" i="22"/>
  <c r="P34" i="22"/>
  <c r="B30" i="22"/>
  <c r="X92" i="23"/>
  <c r="D93" i="27" s="1"/>
  <c r="H77" i="28"/>
  <c r="J77" i="23" s="1"/>
  <c r="AY77" i="22"/>
  <c r="AF31" i="22"/>
  <c r="D31" i="28" s="1"/>
  <c r="F31" i="23" s="1"/>
  <c r="X31" i="23" s="1"/>
  <c r="D32" i="27" s="1"/>
  <c r="W102" i="22"/>
  <c r="AF68" i="22"/>
  <c r="D68" i="28" s="1"/>
  <c r="F68" i="23" s="1"/>
  <c r="X68" i="23" s="1"/>
  <c r="D69" i="27" s="1"/>
  <c r="B112" i="22"/>
  <c r="V112" i="22" s="1"/>
  <c r="AH44" i="22"/>
  <c r="F44" i="28" s="1"/>
  <c r="H44" i="23" s="1"/>
  <c r="Z44" i="23" s="1"/>
  <c r="F45" i="27" s="1"/>
  <c r="G42" i="22"/>
  <c r="N50" i="22"/>
  <c r="X50" i="22" s="1"/>
  <c r="AG82" i="22"/>
  <c r="E82" i="28" s="1"/>
  <c r="G82" i="23" s="1"/>
  <c r="Y82" i="23" s="1"/>
  <c r="E83" i="27" s="1"/>
  <c r="AG114" i="22"/>
  <c r="E114" i="28" s="1"/>
  <c r="G114" i="23" s="1"/>
  <c r="Y114" i="23" s="1"/>
  <c r="E115" i="27" s="1"/>
  <c r="E35" i="22"/>
  <c r="G131" i="22"/>
  <c r="AP14" i="22"/>
  <c r="AE72" i="22"/>
  <c r="C72" i="28" s="1"/>
  <c r="E72" i="23" s="1"/>
  <c r="W72" i="23" s="1"/>
  <c r="C73" i="27" s="1"/>
  <c r="D82" i="22"/>
  <c r="AI78" i="22"/>
  <c r="G78" i="28" s="1"/>
  <c r="I78" i="23" s="1"/>
  <c r="AA78" i="23" s="1"/>
  <c r="G79" i="27" s="1"/>
  <c r="AG76" i="22"/>
  <c r="E76" i="28" s="1"/>
  <c r="G76" i="23" s="1"/>
  <c r="Y76" i="23" s="1"/>
  <c r="E77" i="27" s="1"/>
  <c r="AX71" i="22"/>
  <c r="B71" i="28"/>
  <c r="D71" i="23" s="1"/>
  <c r="C16" i="22"/>
  <c r="V16" i="22" s="1"/>
  <c r="E119" i="22"/>
  <c r="N51" i="22"/>
  <c r="X51" i="22" s="1"/>
  <c r="D45" i="22"/>
  <c r="AG9" i="22"/>
  <c r="E9" i="28" s="1"/>
  <c r="G9" i="23" s="1"/>
  <c r="Y9" i="23" s="1"/>
  <c r="E10" i="27" s="1"/>
  <c r="AG107" i="22"/>
  <c r="E107" i="28" s="1"/>
  <c r="G107" i="23" s="1"/>
  <c r="Y107" i="23" s="1"/>
  <c r="E108" i="27" s="1"/>
  <c r="AD18" i="22"/>
  <c r="N112" i="22"/>
  <c r="X112" i="22" s="1"/>
  <c r="D78" i="22"/>
  <c r="D126" i="22"/>
  <c r="C116" i="22"/>
  <c r="V116" i="22" s="1"/>
  <c r="Y116" i="22" s="1"/>
  <c r="Z116" i="22" s="1"/>
  <c r="AJ126" i="22"/>
  <c r="AD87" i="22"/>
  <c r="C67" i="22"/>
  <c r="AH130" i="22"/>
  <c r="F130" i="28" s="1"/>
  <c r="H130" i="23" s="1"/>
  <c r="Z130" i="23" s="1"/>
  <c r="F131" i="27" s="1"/>
  <c r="AE89" i="22"/>
  <c r="C89" i="28" s="1"/>
  <c r="E89" i="23" s="1"/>
  <c r="W89" i="23" s="1"/>
  <c r="C90" i="27" s="1"/>
  <c r="AJ16" i="22"/>
  <c r="AD37" i="22"/>
  <c r="AD15" i="22"/>
  <c r="F102" i="22"/>
  <c r="G72" i="22"/>
  <c r="AI90" i="22"/>
  <c r="G90" i="28" s="1"/>
  <c r="I90" i="23" s="1"/>
  <c r="AA90" i="23" s="1"/>
  <c r="G91" i="27" s="1"/>
  <c r="AD46" i="22"/>
  <c r="F88" i="22"/>
  <c r="AI8" i="22"/>
  <c r="G8" i="28" s="1"/>
  <c r="I8" i="23" s="1"/>
  <c r="AA8" i="23" s="1"/>
  <c r="G9" i="27" s="1"/>
  <c r="B103" i="22"/>
  <c r="AG18" i="22"/>
  <c r="E18" i="28" s="1"/>
  <c r="G18" i="23" s="1"/>
  <c r="Y18" i="23" s="1"/>
  <c r="E19" i="27" s="1"/>
  <c r="AG50" i="22"/>
  <c r="E50" i="28" s="1"/>
  <c r="G50" i="23" s="1"/>
  <c r="Y50" i="23" s="1"/>
  <c r="E51" i="27" s="1"/>
  <c r="E82" i="22"/>
  <c r="AF61" i="22"/>
  <c r="D61" i="28" s="1"/>
  <c r="F61" i="23" s="1"/>
  <c r="X61" i="23" s="1"/>
  <c r="D62" i="27" s="1"/>
  <c r="AI10" i="22"/>
  <c r="G10" i="28" s="1"/>
  <c r="I10" i="23" s="1"/>
  <c r="AA10" i="23" s="1"/>
  <c r="G11" i="27" s="1"/>
  <c r="AI108" i="22"/>
  <c r="G108" i="28" s="1"/>
  <c r="I108" i="23" s="1"/>
  <c r="AA108" i="23" s="1"/>
  <c r="G109" i="27" s="1"/>
  <c r="AJ84" i="22"/>
  <c r="C75" i="22"/>
  <c r="V75" i="22" s="1"/>
  <c r="Y75" i="22" s="1"/>
  <c r="Z75" i="22" s="1"/>
  <c r="F89" i="22"/>
  <c r="G30" i="22"/>
  <c r="AF36" i="22"/>
  <c r="D36" i="28" s="1"/>
  <c r="F36" i="23" s="1"/>
  <c r="X36" i="23" s="1"/>
  <c r="D37" i="27" s="1"/>
  <c r="H86" i="22"/>
  <c r="W86" i="22" s="1"/>
  <c r="E44" i="22"/>
  <c r="B23" i="22"/>
  <c r="V23" i="22" s="1"/>
  <c r="Y23" i="22" s="1"/>
  <c r="Z23" i="22" s="1"/>
  <c r="AH93" i="22"/>
  <c r="F93" i="28" s="1"/>
  <c r="H93" i="23" s="1"/>
  <c r="Z93" i="23" s="1"/>
  <c r="F94" i="27" s="1"/>
  <c r="N34" i="22"/>
  <c r="X34" i="22" s="1"/>
  <c r="AG97" i="22"/>
  <c r="E97" i="28" s="1"/>
  <c r="G97" i="23" s="1"/>
  <c r="Y97" i="23" s="1"/>
  <c r="E98" i="27" s="1"/>
  <c r="AG30" i="22"/>
  <c r="E30" i="28" s="1"/>
  <c r="G30" i="23" s="1"/>
  <c r="Y30" i="23" s="1"/>
  <c r="E31" i="27" s="1"/>
  <c r="B109" i="22"/>
  <c r="AH60" i="22"/>
  <c r="F60" i="28" s="1"/>
  <c r="H60" i="23" s="1"/>
  <c r="Z60" i="23" s="1"/>
  <c r="F61" i="27" s="1"/>
  <c r="H33" i="22"/>
  <c r="W33" i="22" s="1"/>
  <c r="AI16" i="22"/>
  <c r="G16" i="28" s="1"/>
  <c r="I16" i="23" s="1"/>
  <c r="AA16" i="23" s="1"/>
  <c r="G17" i="27" s="1"/>
  <c r="F21" i="22"/>
  <c r="AJ94" i="22"/>
  <c r="AI87" i="22"/>
  <c r="G87" i="28" s="1"/>
  <c r="I87" i="23" s="1"/>
  <c r="AA87" i="23" s="1"/>
  <c r="G88" i="27" s="1"/>
  <c r="AJ40" i="22"/>
  <c r="AF126" i="22"/>
  <c r="D126" i="28" s="1"/>
  <c r="F126" i="23" s="1"/>
  <c r="X126" i="23" s="1"/>
  <c r="D127" i="27" s="1"/>
  <c r="B124" i="22"/>
  <c r="G55" i="22"/>
  <c r="C29" i="22"/>
  <c r="X58" i="22"/>
  <c r="AJ79" i="22"/>
  <c r="H128" i="28"/>
  <c r="J128" i="23" s="1"/>
  <c r="AY128" i="22"/>
  <c r="F91" i="22"/>
  <c r="N26" i="22"/>
  <c r="X26" i="22" s="1"/>
  <c r="D22" i="22"/>
  <c r="AH62" i="22"/>
  <c r="F62" i="28" s="1"/>
  <c r="H62" i="23" s="1"/>
  <c r="Z62" i="23" s="1"/>
  <c r="F63" i="27" s="1"/>
  <c r="AE75" i="22"/>
  <c r="C75" i="28" s="1"/>
  <c r="E75" i="23" s="1"/>
  <c r="W75" i="23" s="1"/>
  <c r="C76" i="27" s="1"/>
  <c r="C48" i="22"/>
  <c r="AH67" i="22"/>
  <c r="F67" i="28" s="1"/>
  <c r="H67" i="23" s="1"/>
  <c r="Z67" i="23" s="1"/>
  <c r="F68" i="27" s="1"/>
  <c r="AH119" i="22"/>
  <c r="F119" i="28" s="1"/>
  <c r="H119" i="23" s="1"/>
  <c r="Z119" i="23" s="1"/>
  <c r="F120" i="27" s="1"/>
  <c r="G99" i="22"/>
  <c r="V99" i="22" s="1"/>
  <c r="Y99" i="22" s="1"/>
  <c r="Z99" i="22" s="1"/>
  <c r="H13" i="22"/>
  <c r="W13" i="22" s="1"/>
  <c r="B115" i="22"/>
  <c r="G104" i="22"/>
  <c r="N63" i="22"/>
  <c r="X63" i="22" s="1"/>
  <c r="AH78" i="22"/>
  <c r="F78" i="28" s="1"/>
  <c r="H78" i="23" s="1"/>
  <c r="Z78" i="23" s="1"/>
  <c r="F79" i="27" s="1"/>
  <c r="W47" i="23"/>
  <c r="C48" i="27" s="1"/>
  <c r="W87" i="22"/>
  <c r="AF123" i="22"/>
  <c r="D123" i="28" s="1"/>
  <c r="F123" i="23" s="1"/>
  <c r="X123" i="23" s="1"/>
  <c r="D124" i="27" s="1"/>
  <c r="AF18" i="22"/>
  <c r="D18" i="28" s="1"/>
  <c r="F18" i="23" s="1"/>
  <c r="X18" i="23" s="1"/>
  <c r="D19" i="27" s="1"/>
  <c r="H88" i="22"/>
  <c r="W88" i="22" s="1"/>
  <c r="F11" i="22"/>
  <c r="W67" i="22"/>
  <c r="E61" i="22"/>
  <c r="AF119" i="22"/>
  <c r="D119" i="28" s="1"/>
  <c r="F119" i="23" s="1"/>
  <c r="X119" i="23" s="1"/>
  <c r="D120" i="27" s="1"/>
  <c r="N79" i="22"/>
  <c r="X79" i="22" s="1"/>
  <c r="AH121" i="22"/>
  <c r="F121" i="28" s="1"/>
  <c r="H121" i="23" s="1"/>
  <c r="Z121" i="23" s="1"/>
  <c r="F122" i="27" s="1"/>
  <c r="AF120" i="22"/>
  <c r="D120" i="28" s="1"/>
  <c r="F120" i="23" s="1"/>
  <c r="X120" i="23" s="1"/>
  <c r="D121" i="27" s="1"/>
  <c r="N32" i="22"/>
  <c r="X32" i="22" s="1"/>
  <c r="B52" i="22"/>
  <c r="AI19" i="22"/>
  <c r="G19" i="28" s="1"/>
  <c r="I19" i="23" s="1"/>
  <c r="AA19" i="23" s="1"/>
  <c r="G20" i="27" s="1"/>
  <c r="AG85" i="22"/>
  <c r="E85" i="28" s="1"/>
  <c r="G85" i="23" s="1"/>
  <c r="Y85" i="23" s="1"/>
  <c r="E86" i="27" s="1"/>
  <c r="AI29" i="22"/>
  <c r="G29" i="28" s="1"/>
  <c r="I29" i="23" s="1"/>
  <c r="AA29" i="23" s="1"/>
  <c r="G30" i="27" s="1"/>
  <c r="AZ110" i="22"/>
  <c r="AF80" i="22"/>
  <c r="D80" i="28" s="1"/>
  <c r="F80" i="23" s="1"/>
  <c r="X80" i="23" s="1"/>
  <c r="D81" i="27" s="1"/>
  <c r="AD118" i="22"/>
  <c r="AI97" i="22"/>
  <c r="G97" i="28" s="1"/>
  <c r="I97" i="23" s="1"/>
  <c r="AA97" i="23" s="1"/>
  <c r="G98" i="27" s="1"/>
  <c r="AE77" i="22"/>
  <c r="C77" i="28" s="1"/>
  <c r="E77" i="23" s="1"/>
  <c r="W77" i="23" s="1"/>
  <c r="C78" i="27" s="1"/>
  <c r="G74" i="22"/>
  <c r="G24" i="22"/>
  <c r="N13" i="22"/>
  <c r="X13" i="22" s="1"/>
  <c r="AF55" i="22"/>
  <c r="D55" i="28" s="1"/>
  <c r="F55" i="23" s="1"/>
  <c r="X55" i="23" s="1"/>
  <c r="D56" i="27" s="1"/>
  <c r="AJ110" i="22"/>
  <c r="X85" i="23"/>
  <c r="D86" i="27" s="1"/>
  <c r="W53" i="23"/>
  <c r="C54" i="27" s="1"/>
  <c r="G61" i="22"/>
  <c r="E102" i="22"/>
  <c r="B8" i="22"/>
  <c r="AG14" i="22"/>
  <c r="E14" i="28" s="1"/>
  <c r="G14" i="23" s="1"/>
  <c r="Y14" i="23" s="1"/>
  <c r="E15" i="27" s="1"/>
  <c r="AE80" i="22"/>
  <c r="C80" i="28" s="1"/>
  <c r="E80" i="23" s="1"/>
  <c r="W80" i="23" s="1"/>
  <c r="C81" i="27" s="1"/>
  <c r="AZ63" i="22"/>
  <c r="N63" i="28"/>
  <c r="P63" i="23" s="1"/>
  <c r="C18" i="22"/>
  <c r="AI48" i="22"/>
  <c r="G48" i="28" s="1"/>
  <c r="I48" i="23" s="1"/>
  <c r="AA48" i="23" s="1"/>
  <c r="G49" i="27" s="1"/>
  <c r="AG121" i="22"/>
  <c r="E121" i="28" s="1"/>
  <c r="G121" i="23" s="1"/>
  <c r="Y121" i="23" s="1"/>
  <c r="E122" i="27" s="1"/>
  <c r="AP118" i="22"/>
  <c r="AD86" i="22"/>
  <c r="B82" i="22"/>
  <c r="AE34" i="22"/>
  <c r="C34" i="28" s="1"/>
  <c r="E34" i="23" s="1"/>
  <c r="W34" i="23" s="1"/>
  <c r="C35" i="27" s="1"/>
  <c r="F49" i="22"/>
  <c r="AJ9" i="22"/>
  <c r="B45" i="22"/>
  <c r="V45" i="22" s="1"/>
  <c r="AH104" i="22"/>
  <c r="F104" i="28" s="1"/>
  <c r="H104" i="23" s="1"/>
  <c r="Z104" i="23" s="1"/>
  <c r="F105" i="27" s="1"/>
  <c r="C70" i="22"/>
  <c r="AP105" i="22"/>
  <c r="AY14" i="22"/>
  <c r="AG48" i="22"/>
  <c r="E48" i="28" s="1"/>
  <c r="G48" i="23" s="1"/>
  <c r="Y48" i="23" s="1"/>
  <c r="E49" i="27" s="1"/>
  <c r="N92" i="22"/>
  <c r="X92" i="22" s="1"/>
  <c r="F118" i="22"/>
  <c r="AF10" i="22"/>
  <c r="D10" i="28" s="1"/>
  <c r="F10" i="23" s="1"/>
  <c r="X10" i="23" s="1"/>
  <c r="D11" i="27" s="1"/>
  <c r="C7" i="22"/>
  <c r="AI122" i="22"/>
  <c r="G122" i="28" s="1"/>
  <c r="I122" i="23" s="1"/>
  <c r="AA122" i="23" s="1"/>
  <c r="G123" i="27" s="1"/>
  <c r="B14" i="22"/>
  <c r="D32" i="22"/>
  <c r="AJ80" i="22"/>
  <c r="AE92" i="22"/>
  <c r="C92" i="28" s="1"/>
  <c r="E92" i="23" s="1"/>
  <c r="W92" i="23" s="1"/>
  <c r="C93" i="27" s="1"/>
  <c r="H54" i="22"/>
  <c r="AI15" i="22"/>
  <c r="G15" i="28" s="1"/>
  <c r="I15" i="23" s="1"/>
  <c r="AA15" i="23" s="1"/>
  <c r="G16" i="27" s="1"/>
  <c r="H15" i="22"/>
  <c r="W15" i="22" s="1"/>
  <c r="D93" i="22"/>
  <c r="E49" i="22"/>
  <c r="G106" i="22"/>
  <c r="V17" i="22"/>
  <c r="Y17" i="22" s="1"/>
  <c r="Z17" i="22" s="1"/>
  <c r="AH79" i="22"/>
  <c r="F79" i="28" s="1"/>
  <c r="H79" i="23" s="1"/>
  <c r="Z79" i="23" s="1"/>
  <c r="F80" i="27" s="1"/>
  <c r="H47" i="22"/>
  <c r="W47" i="22" s="1"/>
  <c r="AG7" i="22"/>
  <c r="E7" i="28" s="1"/>
  <c r="G7" i="23" s="1"/>
  <c r="Y7" i="23" s="1"/>
  <c r="E8" i="27" s="1"/>
  <c r="D88" i="22"/>
  <c r="V88" i="22" s="1"/>
  <c r="Y88" i="22" s="1"/>
  <c r="Z88" i="22" s="1"/>
  <c r="N56" i="28"/>
  <c r="P56" i="23" s="1"/>
  <c r="AZ56" i="22"/>
  <c r="AZ54" i="22"/>
  <c r="N54" i="28"/>
  <c r="P54" i="23" s="1"/>
  <c r="AZ128" i="22"/>
  <c r="N128" i="28"/>
  <c r="P128" i="23" s="1"/>
  <c r="N126" i="22"/>
  <c r="X126" i="22" s="1"/>
  <c r="D122" i="22"/>
  <c r="Z49" i="23"/>
  <c r="F50" i="27" s="1"/>
  <c r="AP19" i="22"/>
  <c r="B113" i="22"/>
  <c r="V113" i="22" s="1"/>
  <c r="Y113" i="22" s="1"/>
  <c r="Z113" i="22" s="1"/>
  <c r="AG13" i="22"/>
  <c r="E13" i="28" s="1"/>
  <c r="G13" i="23" s="1"/>
  <c r="Y13" i="23" s="1"/>
  <c r="E14" i="27" s="1"/>
  <c r="N105" i="22"/>
  <c r="X105" i="22" s="1"/>
  <c r="B101" i="22"/>
  <c r="B10" i="28"/>
  <c r="D10" i="23" s="1"/>
  <c r="AE118" i="22"/>
  <c r="C118" i="28" s="1"/>
  <c r="E118" i="23" s="1"/>
  <c r="W118" i="23" s="1"/>
  <c r="C119" i="27" s="1"/>
  <c r="AI110" i="22"/>
  <c r="G110" i="28" s="1"/>
  <c r="I110" i="23" s="1"/>
  <c r="AA110" i="23" s="1"/>
  <c r="G111" i="27" s="1"/>
  <c r="AH69" i="22"/>
  <c r="F69" i="28" s="1"/>
  <c r="H69" i="23" s="1"/>
  <c r="Z69" i="23" s="1"/>
  <c r="F70" i="27" s="1"/>
  <c r="AE82" i="22"/>
  <c r="C82" i="28" s="1"/>
  <c r="E82" i="23" s="1"/>
  <c r="W82" i="23" s="1"/>
  <c r="C83" i="27" s="1"/>
  <c r="H43" i="22"/>
  <c r="W43" i="22" s="1"/>
  <c r="AD84" i="22"/>
  <c r="AE22" i="22"/>
  <c r="C22" i="28" s="1"/>
  <c r="E22" i="23" s="1"/>
  <c r="W22" i="23" s="1"/>
  <c r="C23" i="27" s="1"/>
  <c r="AG56" i="22"/>
  <c r="E56" i="28" s="1"/>
  <c r="G56" i="23" s="1"/>
  <c r="Y56" i="23" s="1"/>
  <c r="E57" i="27" s="1"/>
  <c r="B44" i="28"/>
  <c r="D44" i="23" s="1"/>
  <c r="V44" i="23" s="1"/>
  <c r="AG49" i="22"/>
  <c r="E49" i="28" s="1"/>
  <c r="G49" i="23" s="1"/>
  <c r="Y49" i="23" s="1"/>
  <c r="E50" i="27" s="1"/>
  <c r="AP64" i="22"/>
  <c r="W127" i="22"/>
  <c r="G28" i="22"/>
  <c r="AD31" i="22"/>
  <c r="F125" i="22"/>
  <c r="AH31" i="22"/>
  <c r="F31" i="28" s="1"/>
  <c r="H31" i="23" s="1"/>
  <c r="Z31" i="23" s="1"/>
  <c r="F32" i="27" s="1"/>
  <c r="D33" i="22"/>
  <c r="C63" i="22"/>
  <c r="N128" i="22"/>
  <c r="X128" i="22" s="1"/>
  <c r="AH29" i="22"/>
  <c r="F29" i="28" s="1"/>
  <c r="H29" i="23" s="1"/>
  <c r="Z29" i="23" s="1"/>
  <c r="F30" i="27" s="1"/>
  <c r="X28" i="23"/>
  <c r="D29" i="27" s="1"/>
  <c r="AY74" i="22"/>
  <c r="H74" i="28"/>
  <c r="J74" i="23" s="1"/>
  <c r="Y91" i="23"/>
  <c r="E92" i="27" s="1"/>
  <c r="W119" i="22"/>
  <c r="Y11" i="23"/>
  <c r="E12" i="27" s="1"/>
  <c r="V118" i="22"/>
  <c r="Y118" i="22" s="1"/>
  <c r="Z118" i="22" s="1"/>
  <c r="X81" i="22"/>
  <c r="X52" i="23"/>
  <c r="D53" i="27" s="1"/>
  <c r="AY78" i="22"/>
  <c r="H78" i="28"/>
  <c r="J78" i="23" s="1"/>
  <c r="B51" i="28"/>
  <c r="D51" i="23" s="1"/>
  <c r="V51" i="23" s="1"/>
  <c r="AZ74" i="22"/>
  <c r="N74" i="28"/>
  <c r="P74" i="23" s="1"/>
  <c r="AY103" i="22"/>
  <c r="H103" i="28"/>
  <c r="J103" i="23" s="1"/>
  <c r="AA123" i="23"/>
  <c r="G124" i="27" s="1"/>
  <c r="B33" i="28"/>
  <c r="D33" i="23" s="1"/>
  <c r="AY129" i="22"/>
  <c r="H129" i="28"/>
  <c r="J129" i="23" s="1"/>
  <c r="W23" i="23"/>
  <c r="C24" i="27" s="1"/>
  <c r="X125" i="23"/>
  <c r="D126" i="27" s="1"/>
  <c r="B23" i="28"/>
  <c r="D23" i="23" s="1"/>
  <c r="V23" i="23" s="1"/>
  <c r="AX23" i="22"/>
  <c r="W50" i="22"/>
  <c r="B57" i="28"/>
  <c r="D57" i="23" s="1"/>
  <c r="V7" i="22"/>
  <c r="Y7" i="22" s="1"/>
  <c r="Z7" i="22" s="1"/>
  <c r="AX38" i="22"/>
  <c r="BA38" i="22" s="1"/>
  <c r="B38" i="28"/>
  <c r="D38" i="23" s="1"/>
  <c r="V38" i="23" s="1"/>
  <c r="B6" i="28"/>
  <c r="D6" i="23" s="1"/>
  <c r="W93" i="22"/>
  <c r="AY6" i="22"/>
  <c r="H6" i="28"/>
  <c r="J6" i="23" s="1"/>
  <c r="AZ109" i="22"/>
  <c r="N109" i="28"/>
  <c r="P109" i="23" s="1"/>
  <c r="AY27" i="22"/>
  <c r="H27" i="28"/>
  <c r="J27" i="23" s="1"/>
  <c r="AY17" i="22"/>
  <c r="H17" i="28"/>
  <c r="J17" i="23" s="1"/>
  <c r="X106" i="22"/>
  <c r="AY89" i="22"/>
  <c r="H89" i="28"/>
  <c r="J89" i="23" s="1"/>
  <c r="AY95" i="22"/>
  <c r="H95" i="28"/>
  <c r="J95" i="23" s="1"/>
  <c r="W18" i="23"/>
  <c r="C19" i="27" s="1"/>
  <c r="AY107" i="22"/>
  <c r="H107" i="28"/>
  <c r="J107" i="23" s="1"/>
  <c r="B124" i="28"/>
  <c r="D124" i="23" s="1"/>
  <c r="V124" i="23" s="1"/>
  <c r="AX124" i="22"/>
  <c r="BA124" i="22" s="1"/>
  <c r="X14" i="22"/>
  <c r="W29" i="23"/>
  <c r="C30" i="27" s="1"/>
  <c r="AZ4" i="22"/>
  <c r="N4" i="28"/>
  <c r="P4" i="23" s="1"/>
  <c r="Z115" i="23"/>
  <c r="F116" i="27" s="1"/>
  <c r="Z39" i="23"/>
  <c r="F40" i="27" s="1"/>
  <c r="B20" i="28"/>
  <c r="D20" i="23" s="1"/>
  <c r="V20" i="23" s="1"/>
  <c r="B80" i="28"/>
  <c r="D80" i="23" s="1"/>
  <c r="AZ44" i="22"/>
  <c r="B79" i="28"/>
  <c r="D79" i="23" s="1"/>
  <c r="AY122" i="22"/>
  <c r="H122" i="28"/>
  <c r="J122" i="23" s="1"/>
  <c r="Y81" i="23"/>
  <c r="E82" i="27" s="1"/>
  <c r="AY63" i="22"/>
  <c r="H63" i="28"/>
  <c r="J63" i="23" s="1"/>
  <c r="AY64" i="22"/>
  <c r="H64" i="28"/>
  <c r="J64" i="23" s="1"/>
  <c r="AY93" i="22"/>
  <c r="H93" i="28"/>
  <c r="J93" i="23" s="1"/>
  <c r="N27" i="28"/>
  <c r="P27" i="23" s="1"/>
  <c r="AZ27" i="22"/>
  <c r="V79" i="22"/>
  <c r="Y79" i="22" s="1"/>
  <c r="Z79" i="22" s="1"/>
  <c r="Z73" i="23"/>
  <c r="F74" i="27" s="1"/>
  <c r="Z47" i="23"/>
  <c r="F48" i="27" s="1"/>
  <c r="W45" i="23"/>
  <c r="C46" i="27" s="1"/>
  <c r="AA75" i="23"/>
  <c r="G76" i="27" s="1"/>
  <c r="AZ16" i="22"/>
  <c r="N16" i="28"/>
  <c r="P16" i="23" s="1"/>
  <c r="N129" i="28"/>
  <c r="P129" i="23" s="1"/>
  <c r="AZ129" i="22"/>
  <c r="V40" i="22"/>
  <c r="X72" i="22"/>
  <c r="W82" i="22"/>
  <c r="X85" i="22"/>
  <c r="AY42" i="22"/>
  <c r="H42" i="28"/>
  <c r="J42" i="23" s="1"/>
  <c r="AY59" i="22"/>
  <c r="H59" i="28"/>
  <c r="J59" i="23" s="1"/>
  <c r="W73" i="22"/>
  <c r="X74" i="22"/>
  <c r="B41" i="28"/>
  <c r="D41" i="23" s="1"/>
  <c r="W74" i="23"/>
  <c r="C75" i="27" s="1"/>
  <c r="X115" i="22"/>
  <c r="AF111" i="22"/>
  <c r="D111" i="28" s="1"/>
  <c r="F111" i="23" s="1"/>
  <c r="X111" i="23" s="1"/>
  <c r="D112" i="27" s="1"/>
  <c r="AY69" i="22"/>
  <c r="H69" i="28"/>
  <c r="J69" i="23" s="1"/>
  <c r="W19" i="22"/>
  <c r="AD12" i="22"/>
  <c r="AP126" i="22"/>
  <c r="C79" i="22"/>
  <c r="AJ75" i="22"/>
  <c r="AD113" i="22"/>
  <c r="AH52" i="22"/>
  <c r="F52" i="28" s="1"/>
  <c r="H52" i="23" s="1"/>
  <c r="Z52" i="23" s="1"/>
  <c r="F53" i="27" s="1"/>
  <c r="E29" i="22"/>
  <c r="N21" i="22"/>
  <c r="X21" i="22" s="1"/>
  <c r="F15" i="22"/>
  <c r="V15" i="22" s="1"/>
  <c r="Y15" i="22" s="1"/>
  <c r="Z15" i="22" s="1"/>
  <c r="AI86" i="22"/>
  <c r="G86" i="28" s="1"/>
  <c r="I86" i="23" s="1"/>
  <c r="AA86" i="23" s="1"/>
  <c r="G87" i="27" s="1"/>
  <c r="B89" i="22"/>
  <c r="E84" i="22"/>
  <c r="AP86" i="22"/>
  <c r="N117" i="22"/>
  <c r="X117" i="22" s="1"/>
  <c r="B29" i="22"/>
  <c r="V29" i="22" s="1"/>
  <c r="N123" i="22"/>
  <c r="X123" i="22" s="1"/>
  <c r="AF29" i="22"/>
  <c r="D29" i="28" s="1"/>
  <c r="F29" i="23" s="1"/>
  <c r="X29" i="23" s="1"/>
  <c r="D30" i="27" s="1"/>
  <c r="E115" i="22"/>
  <c r="AI92" i="22"/>
  <c r="G92" i="28" s="1"/>
  <c r="I92" i="23" s="1"/>
  <c r="AA92" i="23" s="1"/>
  <c r="G93" i="27" s="1"/>
  <c r="B67" i="22"/>
  <c r="V67" i="22" s="1"/>
  <c r="Y67" i="22" s="1"/>
  <c r="Z67" i="22" s="1"/>
  <c r="AP130" i="22"/>
  <c r="B92" i="22"/>
  <c r="D68" i="22"/>
  <c r="W36" i="22"/>
  <c r="H61" i="28"/>
  <c r="J61" i="23" s="1"/>
  <c r="AY61" i="22"/>
  <c r="D56" i="22"/>
  <c r="V56" i="22" s="1"/>
  <c r="Y56" i="22" s="1"/>
  <c r="Z56" i="22" s="1"/>
  <c r="AZ123" i="22"/>
  <c r="N123" i="28"/>
  <c r="P123" i="23" s="1"/>
  <c r="AP111" i="22"/>
  <c r="D12" i="22"/>
  <c r="V12" i="22" s="1"/>
  <c r="Y12" i="22" s="1"/>
  <c r="Z12" i="22" s="1"/>
  <c r="AE96" i="22"/>
  <c r="C96" i="28" s="1"/>
  <c r="E96" i="23" s="1"/>
  <c r="W96" i="23" s="1"/>
  <c r="C97" i="27" s="1"/>
  <c r="AZ101" i="22"/>
  <c r="N101" i="28"/>
  <c r="P101" i="23" s="1"/>
  <c r="C119" i="22"/>
  <c r="B97" i="22"/>
  <c r="V97" i="22" s="1"/>
  <c r="Y97" i="22" s="1"/>
  <c r="Z97" i="22" s="1"/>
  <c r="X42" i="22"/>
  <c r="AJ43" i="22"/>
  <c r="D121" i="22"/>
  <c r="V121" i="22" s="1"/>
  <c r="AG26" i="22"/>
  <c r="E26" i="28" s="1"/>
  <c r="G26" i="23" s="1"/>
  <c r="Y26" i="23" s="1"/>
  <c r="E27" i="27" s="1"/>
  <c r="AG58" i="22"/>
  <c r="E58" i="28" s="1"/>
  <c r="G58" i="23" s="1"/>
  <c r="Y58" i="23" s="1"/>
  <c r="E59" i="27" s="1"/>
  <c r="AF69" i="22"/>
  <c r="D69" i="28" s="1"/>
  <c r="F69" i="23" s="1"/>
  <c r="X69" i="23" s="1"/>
  <c r="D70" i="27" s="1"/>
  <c r="V105" i="22"/>
  <c r="AF73" i="22"/>
  <c r="D73" i="28" s="1"/>
  <c r="F73" i="23" s="1"/>
  <c r="X73" i="23" s="1"/>
  <c r="D74" i="27" s="1"/>
  <c r="N46" i="22"/>
  <c r="X46" i="22" s="1"/>
  <c r="AX34" i="22"/>
  <c r="B34" i="28"/>
  <c r="D34" i="23" s="1"/>
  <c r="AJ8" i="22"/>
  <c r="W54" i="22"/>
  <c r="AE105" i="22"/>
  <c r="C105" i="28" s="1"/>
  <c r="E105" i="23" s="1"/>
  <c r="W105" i="23" s="1"/>
  <c r="C106" i="27" s="1"/>
  <c r="AD90" i="22"/>
  <c r="AE46" i="22"/>
  <c r="C46" i="28" s="1"/>
  <c r="E46" i="23" s="1"/>
  <c r="W46" i="23" s="1"/>
  <c r="C47" i="27" s="1"/>
  <c r="Y117" i="23"/>
  <c r="E118" i="27" s="1"/>
  <c r="V48" i="22"/>
  <c r="Y48" i="22" s="1"/>
  <c r="Z48" i="22" s="1"/>
  <c r="H81" i="22"/>
  <c r="W81" i="22" s="1"/>
  <c r="X29" i="22"/>
  <c r="B109" i="28"/>
  <c r="D109" i="23" s="1"/>
  <c r="AX109" i="22"/>
  <c r="AY33" i="22"/>
  <c r="H33" i="28"/>
  <c r="J33" i="23" s="1"/>
  <c r="C98" i="22"/>
  <c r="AH21" i="22"/>
  <c r="F21" i="28" s="1"/>
  <c r="H21" i="23" s="1"/>
  <c r="Z21" i="23" s="1"/>
  <c r="F22" i="27" s="1"/>
  <c r="X125" i="22"/>
  <c r="C115" i="22"/>
  <c r="AI27" i="22"/>
  <c r="G27" i="28" s="1"/>
  <c r="I27" i="23" s="1"/>
  <c r="AA27" i="23" s="1"/>
  <c r="G28" i="27" s="1"/>
  <c r="D94" i="22"/>
  <c r="N31" i="22"/>
  <c r="X31" i="22" s="1"/>
  <c r="V42" i="22"/>
  <c r="AZ73" i="22"/>
  <c r="N73" i="28"/>
  <c r="P73" i="23" s="1"/>
  <c r="AZ52" i="22"/>
  <c r="N52" i="28"/>
  <c r="P52" i="23" s="1"/>
  <c r="V5" i="22"/>
  <c r="W17" i="23"/>
  <c r="C18" i="27" s="1"/>
  <c r="AA47" i="23"/>
  <c r="G48" i="27" s="1"/>
  <c r="X121" i="22"/>
  <c r="AY46" i="22"/>
  <c r="AY81" i="22"/>
  <c r="H81" i="28"/>
  <c r="J81" i="23" s="1"/>
  <c r="AZ29" i="22"/>
  <c r="N29" i="28"/>
  <c r="P29" i="23" s="1"/>
  <c r="AZ113" i="22"/>
  <c r="AZ94" i="22"/>
  <c r="N94" i="28"/>
  <c r="P94" i="23" s="1"/>
  <c r="AI94" i="22"/>
  <c r="G94" i="28" s="1"/>
  <c r="I94" i="23" s="1"/>
  <c r="AA94" i="23" s="1"/>
  <c r="G95" i="27" s="1"/>
  <c r="AZ12" i="22"/>
  <c r="N12" i="28"/>
  <c r="P12" i="23" s="1"/>
  <c r="V96" i="22"/>
  <c r="Y96" i="22" s="1"/>
  <c r="Z96" i="22" s="1"/>
  <c r="W98" i="23"/>
  <c r="C99" i="27" s="1"/>
  <c r="V18" i="22"/>
  <c r="X57" i="22"/>
  <c r="AZ10" i="22"/>
  <c r="H4" i="22"/>
  <c r="W4" i="22" s="1"/>
  <c r="F126" i="22"/>
  <c r="AZ75" i="22"/>
  <c r="N75" i="28"/>
  <c r="P75" i="23" s="1"/>
  <c r="F82" i="22"/>
  <c r="Z89" i="23"/>
  <c r="F90" i="27" s="1"/>
  <c r="B4" i="28"/>
  <c r="D4" i="23" s="1"/>
  <c r="W77" i="22"/>
  <c r="AA107" i="23"/>
  <c r="G108" i="27" s="1"/>
  <c r="W63" i="22"/>
  <c r="E54" i="22"/>
  <c r="W40" i="22"/>
  <c r="F5" i="27"/>
  <c r="AX112" i="22"/>
  <c r="B112" i="28"/>
  <c r="D112" i="23" s="1"/>
  <c r="V112" i="23" s="1"/>
  <c r="AJ37" i="22"/>
  <c r="AE125" i="22"/>
  <c r="C125" i="28" s="1"/>
  <c r="E125" i="23" s="1"/>
  <c r="W125" i="23" s="1"/>
  <c r="C126" i="27" s="1"/>
  <c r="Y36" i="23"/>
  <c r="E37" i="27" s="1"/>
  <c r="Z8" i="23"/>
  <c r="F9" i="27" s="1"/>
  <c r="AH64" i="22"/>
  <c r="F64" i="28" s="1"/>
  <c r="H64" i="23" s="1"/>
  <c r="Z64" i="23" s="1"/>
  <c r="F65" i="27" s="1"/>
  <c r="F37" i="22"/>
  <c r="V37" i="22" s="1"/>
  <c r="Y37" i="22" s="1"/>
  <c r="Z37" i="22" s="1"/>
  <c r="AY25" i="22"/>
  <c r="H25" i="28"/>
  <c r="J25" i="23" s="1"/>
  <c r="W115" i="22"/>
  <c r="AX53" i="22"/>
  <c r="B53" i="28"/>
  <c r="D53" i="23" s="1"/>
  <c r="V53" i="23" s="1"/>
  <c r="N6" i="22"/>
  <c r="X6" i="22" s="1"/>
  <c r="AY100" i="22"/>
  <c r="H100" i="28"/>
  <c r="J100" i="23" s="1"/>
  <c r="AP25" i="22"/>
  <c r="AA53" i="23"/>
  <c r="G54" i="27" s="1"/>
  <c r="AD129" i="22"/>
  <c r="Z126" i="23"/>
  <c r="F127" i="27" s="1"/>
  <c r="X22" i="23"/>
  <c r="D23" i="27" s="1"/>
  <c r="AY70" i="22"/>
  <c r="AX115" i="22"/>
  <c r="BA115" i="22" s="1"/>
  <c r="B115" i="28"/>
  <c r="D115" i="23" s="1"/>
  <c r="V115" i="23" s="1"/>
  <c r="AH6" i="22"/>
  <c r="F6" i="28" s="1"/>
  <c r="H6" i="23" s="1"/>
  <c r="Z6" i="23" s="1"/>
  <c r="F7" i="27" s="1"/>
  <c r="Y25" i="23"/>
  <c r="E26" i="27" s="1"/>
  <c r="Y57" i="23"/>
  <c r="E58" i="27" s="1"/>
  <c r="X109" i="23"/>
  <c r="D110" i="27" s="1"/>
  <c r="Z50" i="23"/>
  <c r="F51" i="27" s="1"/>
  <c r="V76" i="22"/>
  <c r="N95" i="22"/>
  <c r="X95" i="22" s="1"/>
  <c r="AY11" i="22"/>
  <c r="H11" i="28"/>
  <c r="J11" i="23" s="1"/>
  <c r="X64" i="23"/>
  <c r="D65" i="27" s="1"/>
  <c r="AY111" i="22"/>
  <c r="H111" i="28"/>
  <c r="J111" i="23" s="1"/>
  <c r="B81" i="28"/>
  <c r="D81" i="23" s="1"/>
  <c r="B32" i="28"/>
  <c r="D32" i="23" s="1"/>
  <c r="AX32" i="22"/>
  <c r="E27" i="22"/>
  <c r="C52" i="22"/>
  <c r="AZ117" i="22"/>
  <c r="N117" i="28"/>
  <c r="P117" i="23" s="1"/>
  <c r="F41" i="22"/>
  <c r="H39" i="22"/>
  <c r="W39" i="22" s="1"/>
  <c r="Z100" i="23"/>
  <c r="F101" i="27" s="1"/>
  <c r="AE59" i="22"/>
  <c r="C59" i="28" s="1"/>
  <c r="E59" i="23" s="1"/>
  <c r="W59" i="23" s="1"/>
  <c r="C60" i="27" s="1"/>
  <c r="W92" i="22"/>
  <c r="AF24" i="22"/>
  <c r="D24" i="28" s="1"/>
  <c r="F24" i="23" s="1"/>
  <c r="X24" i="23" s="1"/>
  <c r="D25" i="27" s="1"/>
  <c r="X76" i="22"/>
  <c r="AD83" i="22"/>
  <c r="AP90" i="22"/>
  <c r="AI61" i="22"/>
  <c r="G61" i="28" s="1"/>
  <c r="I61" i="23" s="1"/>
  <c r="AA61" i="23" s="1"/>
  <c r="G62" i="27" s="1"/>
  <c r="Y102" i="23"/>
  <c r="E103" i="27" s="1"/>
  <c r="AX8" i="22"/>
  <c r="B8" i="28"/>
  <c r="D8" i="23" s="1"/>
  <c r="AY66" i="22"/>
  <c r="H66" i="28"/>
  <c r="J66" i="23" s="1"/>
  <c r="D4" i="22"/>
  <c r="AF48" i="22"/>
  <c r="D48" i="28" s="1"/>
  <c r="F48" i="23" s="1"/>
  <c r="X48" i="23" s="1"/>
  <c r="D49" i="27" s="1"/>
  <c r="AI103" i="22"/>
  <c r="G103" i="28" s="1"/>
  <c r="I103" i="23" s="1"/>
  <c r="AA103" i="23" s="1"/>
  <c r="G104" i="27" s="1"/>
  <c r="AE69" i="22"/>
  <c r="C69" i="28" s="1"/>
  <c r="E69" i="23" s="1"/>
  <c r="W69" i="23" s="1"/>
  <c r="C70" i="27" s="1"/>
  <c r="X39" i="23"/>
  <c r="D40" i="27" s="1"/>
  <c r="Z129" i="23"/>
  <c r="F130" i="27" s="1"/>
  <c r="AE31" i="22"/>
  <c r="C31" i="28" s="1"/>
  <c r="E31" i="23" s="1"/>
  <c r="W31" i="23" s="1"/>
  <c r="C32" i="27" s="1"/>
  <c r="F50" i="22"/>
  <c r="AA7" i="23"/>
  <c r="G8" i="27" s="1"/>
  <c r="AP21" i="22"/>
  <c r="C19" i="22"/>
  <c r="V19" i="22" s="1"/>
  <c r="Y19" i="22" s="1"/>
  <c r="Z19" i="22" s="1"/>
  <c r="AF44" i="22"/>
  <c r="D44" i="28" s="1"/>
  <c r="F44" i="23" s="1"/>
  <c r="X44" i="23" s="1"/>
  <c r="D45" i="27" s="1"/>
  <c r="AI130" i="22"/>
  <c r="G130" i="28" s="1"/>
  <c r="I130" i="23" s="1"/>
  <c r="AA130" i="23" s="1"/>
  <c r="G131" i="27" s="1"/>
  <c r="F106" i="22"/>
  <c r="V106" i="22"/>
  <c r="Y106" i="22" s="1"/>
  <c r="Z106" i="22" s="1"/>
  <c r="D58" i="22"/>
  <c r="X5" i="22"/>
  <c r="X100" i="22"/>
  <c r="W90" i="22"/>
  <c r="G91" i="22"/>
  <c r="AY15" i="22"/>
  <c r="H15" i="28"/>
  <c r="J15" i="23" s="1"/>
  <c r="D105" i="22"/>
  <c r="AZ71" i="22"/>
  <c r="N71" i="28"/>
  <c r="P71" i="23" s="1"/>
  <c r="B32" i="22"/>
  <c r="V32" i="22" s="1"/>
  <c r="Y32" i="22" s="1"/>
  <c r="Z32" i="22" s="1"/>
  <c r="W51" i="22"/>
  <c r="AZ98" i="22"/>
  <c r="N98" i="28"/>
  <c r="P98" i="23" s="1"/>
  <c r="X62" i="23"/>
  <c r="D63" i="27" s="1"/>
  <c r="X39" i="22"/>
  <c r="Y73" i="23"/>
  <c r="E74" i="27" s="1"/>
  <c r="X130" i="22"/>
  <c r="Y86" i="23"/>
  <c r="E87" i="27" s="1"/>
  <c r="AA119" i="23"/>
  <c r="G120" i="27" s="1"/>
  <c r="W84" i="23"/>
  <c r="C85" i="27" s="1"/>
  <c r="V74" i="22"/>
  <c r="Y74" i="22" s="1"/>
  <c r="Z74" i="22" s="1"/>
  <c r="W124" i="22"/>
  <c r="W52" i="23"/>
  <c r="C53" i="27" s="1"/>
  <c r="X58" i="23"/>
  <c r="D59" i="27" s="1"/>
  <c r="X66" i="22"/>
  <c r="B65" i="28"/>
  <c r="D65" i="23" s="1"/>
  <c r="AX111" i="22"/>
  <c r="B111" i="28"/>
  <c r="D111" i="23" s="1"/>
  <c r="AZ39" i="22"/>
  <c r="N39" i="28"/>
  <c r="P39" i="23" s="1"/>
  <c r="B30" i="28"/>
  <c r="D30" i="23" s="1"/>
  <c r="AA65" i="23"/>
  <c r="G66" i="27" s="1"/>
  <c r="AA111" i="23"/>
  <c r="G112" i="27" s="1"/>
  <c r="AY125" i="22"/>
  <c r="H125" i="28"/>
  <c r="J125" i="23" s="1"/>
  <c r="Z94" i="23"/>
  <c r="F95" i="27" s="1"/>
  <c r="AY83" i="22"/>
  <c r="H83" i="28"/>
  <c r="J83" i="23" s="1"/>
  <c r="AZ45" i="22"/>
  <c r="N45" i="28"/>
  <c r="P45" i="23" s="1"/>
  <c r="AP50" i="22"/>
  <c r="C124" i="22"/>
  <c r="AI79" i="22"/>
  <c r="G79" i="28" s="1"/>
  <c r="I79" i="23" s="1"/>
  <c r="AA79" i="23" s="1"/>
  <c r="G80" i="27" s="1"/>
  <c r="AD14" i="22"/>
  <c r="N38" i="22"/>
  <c r="X38" i="22" s="1"/>
  <c r="C30" i="22"/>
  <c r="C91" i="22"/>
  <c r="AI46" i="22"/>
  <c r="G46" i="28" s="1"/>
  <c r="I46" i="23" s="1"/>
  <c r="AA46" i="23" s="1"/>
  <c r="G47" i="27" s="1"/>
  <c r="D97" i="22"/>
  <c r="AJ41" i="22"/>
  <c r="AP72" i="22"/>
  <c r="F92" i="22"/>
  <c r="AD28" i="22"/>
  <c r="AF30" i="22"/>
  <c r="D30" i="28" s="1"/>
  <c r="F30" i="23" s="1"/>
  <c r="X30" i="23" s="1"/>
  <c r="D31" i="27" s="1"/>
  <c r="AE127" i="22"/>
  <c r="C127" i="28" s="1"/>
  <c r="E127" i="23" s="1"/>
  <c r="W127" i="23" s="1"/>
  <c r="C128" i="27" s="1"/>
  <c r="B62" i="22"/>
  <c r="X62" i="22"/>
  <c r="AI33" i="22"/>
  <c r="G33" i="28" s="1"/>
  <c r="I33" i="23" s="1"/>
  <c r="AA33" i="23" s="1"/>
  <c r="G34" i="27" s="1"/>
  <c r="AE131" i="22"/>
  <c r="C131" i="28" s="1"/>
  <c r="E131" i="23" s="1"/>
  <c r="W131" i="23" s="1"/>
  <c r="C132" i="27" s="1"/>
  <c r="AI18" i="22"/>
  <c r="G18" i="28" s="1"/>
  <c r="I18" i="23" s="1"/>
  <c r="AA18" i="23" s="1"/>
  <c r="G19" i="27" s="1"/>
  <c r="G50" i="22"/>
  <c r="V50" i="22" s="1"/>
  <c r="Y50" i="22" s="1"/>
  <c r="Z50" i="22" s="1"/>
  <c r="H38" i="22"/>
  <c r="W38" i="22" s="1"/>
  <c r="AE9" i="22"/>
  <c r="C9" i="28" s="1"/>
  <c r="E9" i="23" s="1"/>
  <c r="W9" i="23" s="1"/>
  <c r="C10" i="27" s="1"/>
  <c r="E45" i="22"/>
  <c r="F109" i="22"/>
  <c r="AE25" i="22"/>
  <c r="C25" i="28" s="1"/>
  <c r="E25" i="23" s="1"/>
  <c r="W25" i="23" s="1"/>
  <c r="C26" i="27" s="1"/>
  <c r="Y89" i="23"/>
  <c r="E90" i="27" s="1"/>
  <c r="AF20" i="22"/>
  <c r="D20" i="28" s="1"/>
  <c r="F20" i="23" s="1"/>
  <c r="X20" i="23" s="1"/>
  <c r="D21" i="27" s="1"/>
  <c r="G27" i="22"/>
  <c r="AH20" i="22"/>
  <c r="F20" i="28" s="1"/>
  <c r="H20" i="23" s="1"/>
  <c r="Z20" i="23" s="1"/>
  <c r="F21" i="27" s="1"/>
  <c r="AF81" i="22"/>
  <c r="D81" i="28" s="1"/>
  <c r="F81" i="23" s="1"/>
  <c r="X81" i="23" s="1"/>
  <c r="D82" i="27" s="1"/>
  <c r="F130" i="22"/>
  <c r="H29" i="28"/>
  <c r="J29" i="23" s="1"/>
  <c r="AY29" i="22"/>
  <c r="AH46" i="22"/>
  <c r="F46" i="28" s="1"/>
  <c r="H46" i="23" s="1"/>
  <c r="Z46" i="23" s="1"/>
  <c r="F47" i="27" s="1"/>
  <c r="H125" i="22"/>
  <c r="W125" i="22" s="1"/>
  <c r="G43" i="22"/>
  <c r="V43" i="22" s="1"/>
  <c r="Y43" i="22" s="1"/>
  <c r="Z43" i="22" s="1"/>
  <c r="AZ85" i="22"/>
  <c r="AD99" i="22"/>
  <c r="AH88" i="22"/>
  <c r="F88" i="28" s="1"/>
  <c r="H88" i="23" s="1"/>
  <c r="Z88" i="23" s="1"/>
  <c r="F89" i="27" s="1"/>
  <c r="B120" i="22"/>
  <c r="C44" i="22"/>
  <c r="V44" i="22" s="1"/>
  <c r="Y44" i="22" s="1"/>
  <c r="Z44" i="22" s="1"/>
  <c r="AD7" i="22"/>
  <c r="D84" i="22"/>
  <c r="V84" i="22" s="1"/>
  <c r="Y84" i="22" s="1"/>
  <c r="Z84" i="22" s="1"/>
  <c r="AG46" i="22"/>
  <c r="E46" i="28" s="1"/>
  <c r="G46" i="23" s="1"/>
  <c r="Y46" i="23" s="1"/>
  <c r="E47" i="27" s="1"/>
  <c r="AK67" i="22"/>
  <c r="D59" i="22"/>
  <c r="G85" i="22"/>
  <c r="G94" i="22"/>
  <c r="F60" i="22"/>
  <c r="V60" i="22" s="1"/>
  <c r="Y60" i="22" s="1"/>
  <c r="Z60" i="22" s="1"/>
  <c r="E105" i="22"/>
  <c r="D30" i="22"/>
  <c r="F71" i="22"/>
  <c r="AD62" i="22"/>
  <c r="N45" i="22"/>
  <c r="X45" i="22" s="1"/>
  <c r="F85" i="22"/>
  <c r="AG42" i="22"/>
  <c r="E42" i="28" s="1"/>
  <c r="G42" i="23" s="1"/>
  <c r="Y42" i="23" s="1"/>
  <c r="E43" i="27" s="1"/>
  <c r="AG122" i="22"/>
  <c r="E122" i="28" s="1"/>
  <c r="G122" i="23" s="1"/>
  <c r="Y122" i="23" s="1"/>
  <c r="E123" i="27" s="1"/>
  <c r="D92" i="22"/>
  <c r="AJ4" i="22"/>
  <c r="C38" i="22"/>
  <c r="V38" i="22" s="1"/>
  <c r="H16" i="22"/>
  <c r="W16" i="22" s="1"/>
  <c r="C83" i="22"/>
  <c r="V83" i="22" s="1"/>
  <c r="Y83" i="22" s="1"/>
  <c r="Z83" i="22" s="1"/>
  <c r="AH59" i="22"/>
  <c r="F59" i="28" s="1"/>
  <c r="H59" i="23" s="1"/>
  <c r="Z59" i="23" s="1"/>
  <c r="F60" i="27" s="1"/>
  <c r="P114" i="22"/>
  <c r="X114" i="22" s="1"/>
  <c r="D81" i="22"/>
  <c r="V81" i="22" s="1"/>
  <c r="Y81" i="22" s="1"/>
  <c r="Z81" i="22" s="1"/>
  <c r="F46" i="22"/>
  <c r="H62" i="22"/>
  <c r="W62" i="22" s="1"/>
  <c r="C86" i="22"/>
  <c r="B87" i="22"/>
  <c r="V87" i="22" s="1"/>
  <c r="H25" i="22"/>
  <c r="W25" i="22" s="1"/>
  <c r="G120" i="22"/>
  <c r="H6" i="22"/>
  <c r="W6" i="22" s="1"/>
  <c r="AP18" i="22"/>
  <c r="N22" i="22"/>
  <c r="X22" i="22" s="1"/>
  <c r="AH24" i="22"/>
  <c r="F24" i="28" s="1"/>
  <c r="H24" i="23" s="1"/>
  <c r="Z24" i="23" s="1"/>
  <c r="F25" i="27" s="1"/>
  <c r="E117" i="22"/>
  <c r="AJ24" i="22"/>
  <c r="C72" i="22"/>
  <c r="V72" i="22" s="1"/>
  <c r="Y72" i="22" s="1"/>
  <c r="Z72" i="22" s="1"/>
  <c r="AE48" i="22"/>
  <c r="C48" i="28" s="1"/>
  <c r="E48" i="23" s="1"/>
  <c r="W48" i="23" s="1"/>
  <c r="C49" i="27" s="1"/>
  <c r="AJ10" i="22"/>
  <c r="N103" i="22"/>
  <c r="X103" i="22" s="1"/>
  <c r="G107" i="22"/>
  <c r="AF59" i="22"/>
  <c r="D59" i="28" s="1"/>
  <c r="F59" i="23" s="1"/>
  <c r="X59" i="23" s="1"/>
  <c r="D60" i="27" s="1"/>
  <c r="D54" i="22"/>
  <c r="V54" i="22" s="1"/>
  <c r="Y54" i="22" s="1"/>
  <c r="Z54" i="22" s="1"/>
  <c r="AJ120" i="22"/>
  <c r="AI109" i="22"/>
  <c r="G109" i="28" s="1"/>
  <c r="I109" i="23" s="1"/>
  <c r="AA109" i="23" s="1"/>
  <c r="G110" i="27" s="1"/>
  <c r="H130" i="22"/>
  <c r="W130" i="22" s="1"/>
  <c r="AE129" i="22"/>
  <c r="C129" i="28" s="1"/>
  <c r="E129" i="23" s="1"/>
  <c r="W129" i="23" s="1"/>
  <c r="C130" i="27" s="1"/>
  <c r="AF57" i="22"/>
  <c r="D57" i="28" s="1"/>
  <c r="F57" i="23" s="1"/>
  <c r="X57" i="23" s="1"/>
  <c r="D58" i="27" s="1"/>
  <c r="H112" i="22"/>
  <c r="W112" i="22" s="1"/>
  <c r="AI21" i="22"/>
  <c r="G21" i="28" s="1"/>
  <c r="I21" i="23" s="1"/>
  <c r="AA21" i="23" s="1"/>
  <c r="G22" i="27" s="1"/>
  <c r="G90" i="22"/>
  <c r="C10" i="22"/>
  <c r="AH36" i="22"/>
  <c r="F36" i="28" s="1"/>
  <c r="H36" i="23" s="1"/>
  <c r="Z36" i="23" s="1"/>
  <c r="F37" i="27" s="1"/>
  <c r="C62" i="22"/>
  <c r="H109" i="22"/>
  <c r="W109" i="22" s="1"/>
  <c r="B59" i="22"/>
  <c r="C11" i="22"/>
  <c r="AP82" i="22"/>
  <c r="AH122" i="22"/>
  <c r="F122" i="28" s="1"/>
  <c r="H122" i="23" s="1"/>
  <c r="Z122" i="23" s="1"/>
  <c r="F123" i="27" s="1"/>
  <c r="AG60" i="22"/>
  <c r="E60" i="28" s="1"/>
  <c r="G60" i="23" s="1"/>
  <c r="Y60" i="23" s="1"/>
  <c r="E61" i="27" s="1"/>
  <c r="B6" i="22"/>
  <c r="F6" i="22"/>
  <c r="E25" i="22"/>
  <c r="E57" i="22"/>
  <c r="V57" i="22" s="1"/>
  <c r="Y57" i="22" s="1"/>
  <c r="Z57" i="22" s="1"/>
  <c r="AI128" i="22"/>
  <c r="G128" i="28" s="1"/>
  <c r="I128" i="23" s="1"/>
  <c r="AA128" i="23" s="1"/>
  <c r="G129" i="27" s="1"/>
  <c r="F9" i="22"/>
  <c r="AF102" i="22"/>
  <c r="D102" i="28" s="1"/>
  <c r="F102" i="23" s="1"/>
  <c r="X102" i="23" s="1"/>
  <c r="D103" i="27" s="1"/>
  <c r="F7" i="22"/>
  <c r="AI55" i="22"/>
  <c r="G55" i="28" s="1"/>
  <c r="I55" i="23" s="1"/>
  <c r="AA55" i="23" s="1"/>
  <c r="G56" i="27" s="1"/>
  <c r="AD25" i="22"/>
  <c r="H11" i="22"/>
  <c r="W11" i="22" s="1"/>
  <c r="F84" i="22"/>
  <c r="AG109" i="22"/>
  <c r="E109" i="28" s="1"/>
  <c r="G109" i="23" s="1"/>
  <c r="Y109" i="23" s="1"/>
  <c r="E110" i="27" s="1"/>
  <c r="N70" i="22"/>
  <c r="X70" i="22" s="1"/>
  <c r="F101" i="22"/>
  <c r="AF33" i="22"/>
  <c r="D33" i="28" s="1"/>
  <c r="F33" i="23" s="1"/>
  <c r="X33" i="23" s="1"/>
  <c r="D34" i="27" s="1"/>
  <c r="AJ21" i="22"/>
  <c r="AE79" i="22"/>
  <c r="C79" i="28" s="1"/>
  <c r="E79" i="23" s="1"/>
  <c r="W79" i="23" s="1"/>
  <c r="C80" i="27" s="1"/>
  <c r="E11" i="22"/>
  <c r="F123" i="22"/>
  <c r="V123" i="22" s="1"/>
  <c r="Y123" i="22" s="1"/>
  <c r="Z123" i="22" s="1"/>
  <c r="D20" i="22"/>
  <c r="D5" i="22"/>
  <c r="AH86" i="22"/>
  <c r="F86" i="28" s="1"/>
  <c r="H86" i="23" s="1"/>
  <c r="Z86" i="23" s="1"/>
  <c r="F87" i="27" s="1"/>
  <c r="AF99" i="22"/>
  <c r="D99" i="28" s="1"/>
  <c r="F99" i="23" s="1"/>
  <c r="X99" i="23" s="1"/>
  <c r="D100" i="27" s="1"/>
  <c r="C92" i="22"/>
  <c r="C117" i="22"/>
  <c r="V117" i="22" s="1"/>
  <c r="Y117" i="22" s="1"/>
  <c r="Z117" i="22" s="1"/>
  <c r="AR67" i="22"/>
  <c r="P67" i="28" s="1"/>
  <c r="R67" i="23" s="1"/>
  <c r="X67" i="23" s="1"/>
  <c r="D68" i="27" s="1"/>
  <c r="AG33" i="22"/>
  <c r="E33" i="28" s="1"/>
  <c r="G33" i="23" s="1"/>
  <c r="Y33" i="23" s="1"/>
  <c r="E34" i="27" s="1"/>
  <c r="AF50" i="22"/>
  <c r="D50" i="28" s="1"/>
  <c r="F50" i="23" s="1"/>
  <c r="X50" i="23" s="1"/>
  <c r="D51" i="27" s="1"/>
  <c r="AE123" i="22"/>
  <c r="C123" i="28" s="1"/>
  <c r="E123" i="23" s="1"/>
  <c r="W123" i="23" s="1"/>
  <c r="C124" i="27" s="1"/>
  <c r="AF127" i="22"/>
  <c r="D127" i="28" s="1"/>
  <c r="F127" i="23" s="1"/>
  <c r="X127" i="23" s="1"/>
  <c r="D128" i="27" s="1"/>
  <c r="F56" i="22"/>
  <c r="AJ109" i="22"/>
  <c r="D98" i="22"/>
  <c r="B98" i="22"/>
  <c r="AH131" i="22"/>
  <c r="F131" i="28" s="1"/>
  <c r="H131" i="23" s="1"/>
  <c r="Z131" i="23" s="1"/>
  <c r="F132" i="27" s="1"/>
  <c r="B126" i="22"/>
  <c r="E70" i="22"/>
  <c r="H101" i="22"/>
  <c r="W101" i="22" s="1"/>
  <c r="AI104" i="22"/>
  <c r="G104" i="28" s="1"/>
  <c r="I104" i="23" s="1"/>
  <c r="AA104" i="23" s="1"/>
  <c r="G105" i="27" s="1"/>
  <c r="AD9" i="22"/>
  <c r="G103" i="22"/>
  <c r="B70" i="22"/>
  <c r="C31" i="22"/>
  <c r="AE36" i="22"/>
  <c r="C36" i="28" s="1"/>
  <c r="E36" i="23" s="1"/>
  <c r="W36" i="23" s="1"/>
  <c r="C37" i="27" s="1"/>
  <c r="F73" i="22"/>
  <c r="V73" i="22" s="1"/>
  <c r="Y73" i="22" s="1"/>
  <c r="Z73" i="22" s="1"/>
  <c r="AQ14" i="22"/>
  <c r="O14" i="28" s="1"/>
  <c r="Q14" i="23" s="1"/>
  <c r="W14" i="23" s="1"/>
  <c r="C15" i="27" s="1"/>
  <c r="AH11" i="22"/>
  <c r="F11" i="28" s="1"/>
  <c r="H11" i="23" s="1"/>
  <c r="Z11" i="23" s="1"/>
  <c r="F12" i="27" s="1"/>
  <c r="AD100" i="22"/>
  <c r="F47" i="22"/>
  <c r="G75" i="22"/>
  <c r="C118" i="22"/>
  <c r="AE63" i="22"/>
  <c r="C63" i="28" s="1"/>
  <c r="E63" i="23" s="1"/>
  <c r="W63" i="23" s="1"/>
  <c r="C64" i="27" s="1"/>
  <c r="E39" i="22"/>
  <c r="V39" i="22" s="1"/>
  <c r="Y39" i="22" s="1"/>
  <c r="Z39" i="22" s="1"/>
  <c r="AF91" i="22"/>
  <c r="D91" i="28" s="1"/>
  <c r="F91" i="23" s="1"/>
  <c r="X91" i="23" s="1"/>
  <c r="D92" i="27" s="1"/>
  <c r="AJ52" i="22"/>
  <c r="E59" i="22"/>
  <c r="F115" i="22"/>
  <c r="F120" i="22"/>
  <c r="E56" i="22"/>
  <c r="H59" i="22"/>
  <c r="W59" i="22" s="1"/>
  <c r="AD122" i="22"/>
  <c r="C90" i="22"/>
  <c r="B20" i="22"/>
  <c r="V20" i="22" s="1"/>
  <c r="Y20" i="22" s="1"/>
  <c r="Z20" i="22" s="1"/>
  <c r="N71" i="22"/>
  <c r="X71" i="22" s="1"/>
  <c r="AH56" i="22"/>
  <c r="F56" i="28" s="1"/>
  <c r="H56" i="23" s="1"/>
  <c r="Z56" i="23" s="1"/>
  <c r="F57" i="27" s="1"/>
  <c r="C74" i="22"/>
  <c r="C128" i="22"/>
  <c r="F31" i="22"/>
  <c r="G127" i="22"/>
  <c r="V127" i="22" s="1"/>
  <c r="Y127" i="22" s="1"/>
  <c r="Z127" i="22" s="1"/>
  <c r="AD126" i="22"/>
  <c r="N89" i="22"/>
  <c r="X89" i="22" s="1"/>
  <c r="AG70" i="22"/>
  <c r="E70" i="28" s="1"/>
  <c r="G70" i="23" s="1"/>
  <c r="Y70" i="23" s="1"/>
  <c r="E71" i="27" s="1"/>
  <c r="F29" i="22"/>
  <c r="F55" i="22"/>
  <c r="V55" i="22" s="1"/>
  <c r="X124" i="22"/>
  <c r="B11" i="22"/>
  <c r="E91" i="22"/>
  <c r="AH72" i="22"/>
  <c r="F72" i="28" s="1"/>
  <c r="H72" i="23" s="1"/>
  <c r="Z72" i="23" s="1"/>
  <c r="F73" i="27" s="1"/>
  <c r="AH116" i="22"/>
  <c r="F116" i="28" s="1"/>
  <c r="H116" i="23" s="1"/>
  <c r="Z116" i="23" s="1"/>
  <c r="F117" i="27" s="1"/>
  <c r="N81" i="28"/>
  <c r="P81" i="23" s="1"/>
  <c r="AZ81" i="22"/>
  <c r="H9" i="22"/>
  <c r="W9" i="22" s="1"/>
  <c r="AI20" i="22"/>
  <c r="G20" i="28" s="1"/>
  <c r="I20" i="23" s="1"/>
  <c r="AA20" i="23" s="1"/>
  <c r="G21" i="27" s="1"/>
  <c r="AY44" i="22"/>
  <c r="D108" i="22"/>
  <c r="D52" i="22"/>
  <c r="E63" i="22"/>
  <c r="AF25" i="22"/>
  <c r="D25" i="28" s="1"/>
  <c r="F25" i="23" s="1"/>
  <c r="X25" i="23" s="1"/>
  <c r="D26" i="27" s="1"/>
  <c r="AP78" i="22"/>
  <c r="E78" i="22"/>
  <c r="H18" i="22"/>
  <c r="W18" i="22" s="1"/>
  <c r="G58" i="22"/>
  <c r="AF41" i="22"/>
  <c r="D41" i="28" s="1"/>
  <c r="F41" i="23" s="1"/>
  <c r="X41" i="23" s="1"/>
  <c r="D42" i="27" s="1"/>
  <c r="AJ34" i="22"/>
  <c r="H58" i="22"/>
  <c r="W58" i="22" s="1"/>
  <c r="E64" i="22"/>
  <c r="F28" i="22"/>
  <c r="AD54" i="22"/>
  <c r="AJ54" i="22"/>
  <c r="G15" i="22"/>
  <c r="B78" i="22"/>
  <c r="V78" i="22" s="1"/>
  <c r="Y78" i="22" s="1"/>
  <c r="Z78" i="22" s="1"/>
  <c r="C108" i="22"/>
  <c r="V108" i="22" s="1"/>
  <c r="Y108" i="22" s="1"/>
  <c r="Z108" i="22" s="1"/>
  <c r="B93" i="22"/>
  <c r="V93" i="22" s="1"/>
  <c r="Y93" i="22" s="1"/>
  <c r="Z93" i="22" s="1"/>
  <c r="H103" i="22"/>
  <c r="W103" i="22" s="1"/>
  <c r="AD104" i="22"/>
  <c r="AF17" i="22"/>
  <c r="D17" i="28" s="1"/>
  <c r="F17" i="23" s="1"/>
  <c r="X17" i="23" s="1"/>
  <c r="D18" i="27" s="1"/>
  <c r="H5" i="22"/>
  <c r="W5" i="22" s="1"/>
  <c r="B53" i="22"/>
  <c r="V53" i="22" s="1"/>
  <c r="Y53" i="22" s="1"/>
  <c r="Z53" i="22" s="1"/>
  <c r="AF47" i="22"/>
  <c r="D47" i="28" s="1"/>
  <c r="F47" i="23" s="1"/>
  <c r="X47" i="23" s="1"/>
  <c r="D48" i="27" s="1"/>
  <c r="AI80" i="22"/>
  <c r="G80" i="28" s="1"/>
  <c r="I80" i="23" s="1"/>
  <c r="AA80" i="23" s="1"/>
  <c r="G81" i="27" s="1"/>
  <c r="AD11" i="22"/>
  <c r="B107" i="22"/>
  <c r="V107" i="22" s="1"/>
  <c r="Y107" i="22" s="1"/>
  <c r="Z107" i="22" s="1"/>
  <c r="B94" i="22"/>
  <c r="H76" i="22"/>
  <c r="W76" i="22" s="1"/>
  <c r="AD16" i="22"/>
  <c r="AP67" i="22"/>
  <c r="B130" i="22"/>
  <c r="V130" i="22" s="1"/>
  <c r="AI36" i="22"/>
  <c r="G36" i="28" s="1"/>
  <c r="I36" i="23" s="1"/>
  <c r="AA36" i="23" s="1"/>
  <c r="G37" i="27" s="1"/>
  <c r="C120" i="22"/>
  <c r="B49" i="22"/>
  <c r="V49" i="22" s="1"/>
  <c r="Y49" i="22" s="1"/>
  <c r="Z49" i="22" s="1"/>
  <c r="AD101" i="22"/>
  <c r="AI11" i="22"/>
  <c r="G11" i="28" s="1"/>
  <c r="I11" i="23" s="1"/>
  <c r="AA11" i="23" s="1"/>
  <c r="G12" i="27" s="1"/>
  <c r="AI91" i="22"/>
  <c r="G91" i="28" s="1"/>
  <c r="I91" i="23" s="1"/>
  <c r="AA91" i="23" s="1"/>
  <c r="G92" i="27" s="1"/>
  <c r="AD106" i="22"/>
  <c r="H68" i="28"/>
  <c r="J68" i="23" s="1"/>
  <c r="AY68" i="22"/>
  <c r="AF118" i="22"/>
  <c r="D118" i="28" s="1"/>
  <c r="F118" i="23" s="1"/>
  <c r="X118" i="23" s="1"/>
  <c r="D119" i="27" s="1"/>
  <c r="AP35" i="22"/>
  <c r="AE65" i="22"/>
  <c r="C65" i="28" s="1"/>
  <c r="E65" i="23" s="1"/>
  <c r="W65" i="23" s="1"/>
  <c r="C66" i="27" s="1"/>
  <c r="AF26" i="22"/>
  <c r="D26" i="28" s="1"/>
  <c r="F26" i="23" s="1"/>
  <c r="X26" i="23" s="1"/>
  <c r="D27" i="27" s="1"/>
  <c r="AE30" i="22"/>
  <c r="C30" i="28" s="1"/>
  <c r="E30" i="23" s="1"/>
  <c r="W30" i="23" s="1"/>
  <c r="C31" i="27" s="1"/>
  <c r="AK68" i="22"/>
  <c r="I68" i="28" s="1"/>
  <c r="K68" i="23" s="1"/>
  <c r="W68" i="23" s="1"/>
  <c r="C69" i="27" s="1"/>
  <c r="C9" i="22"/>
  <c r="V92" i="23" l="1"/>
  <c r="Y21" i="22"/>
  <c r="Z21" i="22" s="1"/>
  <c r="Y35" i="22"/>
  <c r="Z35" i="22" s="1"/>
  <c r="Y121" i="22"/>
  <c r="Z121" i="22" s="1"/>
  <c r="BA97" i="22"/>
  <c r="Y26" i="22"/>
  <c r="Z26" i="22" s="1"/>
  <c r="Y46" i="22"/>
  <c r="Z46" i="22" s="1"/>
  <c r="Y42" i="22"/>
  <c r="Z42" i="22" s="1"/>
  <c r="Y45" i="22"/>
  <c r="Z45" i="22" s="1"/>
  <c r="V71" i="23"/>
  <c r="Y111" i="22"/>
  <c r="Z111" i="22" s="1"/>
  <c r="Y36" i="22"/>
  <c r="Z36" i="22" s="1"/>
  <c r="Y24" i="22"/>
  <c r="Z24" i="22" s="1"/>
  <c r="V85" i="23"/>
  <c r="B88" i="26" s="1"/>
  <c r="Y38" i="22"/>
  <c r="Z38" i="22" s="1"/>
  <c r="Y34" i="22"/>
  <c r="Z34" i="22" s="1"/>
  <c r="Y25" i="22"/>
  <c r="Z25" i="22" s="1"/>
  <c r="Y77" i="22"/>
  <c r="Z77" i="22" s="1"/>
  <c r="Y58" i="22"/>
  <c r="Z58" i="22" s="1"/>
  <c r="Y125" i="22"/>
  <c r="Z125" i="22" s="1"/>
  <c r="V81" i="23"/>
  <c r="V59" i="23"/>
  <c r="B60" i="27" s="1"/>
  <c r="BA45" i="22"/>
  <c r="Y16" i="22"/>
  <c r="Z16" i="22" s="1"/>
  <c r="Y55" i="22"/>
  <c r="Z55" i="22" s="1"/>
  <c r="Y4" i="22"/>
  <c r="Z4" i="22" s="1"/>
  <c r="H65" i="28"/>
  <c r="J65" i="23" s="1"/>
  <c r="Y119" i="22"/>
  <c r="Z119" i="22" s="1"/>
  <c r="Y131" i="22"/>
  <c r="Z131" i="22" s="1"/>
  <c r="Y104" i="22"/>
  <c r="Z104" i="22" s="1"/>
  <c r="Y13" i="22"/>
  <c r="Z13" i="22" s="1"/>
  <c r="Y130" i="22"/>
  <c r="Z130" i="22" s="1"/>
  <c r="AY8" i="22"/>
  <c r="H8" i="28"/>
  <c r="J8" i="23" s="1"/>
  <c r="B127" i="26"/>
  <c r="B125" i="27"/>
  <c r="B72" i="27"/>
  <c r="B74" i="26"/>
  <c r="AX47" i="22"/>
  <c r="I55" i="28"/>
  <c r="K55" i="23" s="1"/>
  <c r="W55" i="23" s="1"/>
  <c r="C56" i="27" s="1"/>
  <c r="AY55" i="22"/>
  <c r="B55" i="28"/>
  <c r="D55" i="23" s="1"/>
  <c r="V55" i="23" s="1"/>
  <c r="AX55" i="22"/>
  <c r="V74" i="23"/>
  <c r="Y85" i="22"/>
  <c r="Z85" i="22" s="1"/>
  <c r="BA17" i="22"/>
  <c r="AX130" i="22"/>
  <c r="B62" i="26"/>
  <c r="AY47" i="22"/>
  <c r="H47" i="28"/>
  <c r="J47" i="23" s="1"/>
  <c r="G5" i="27"/>
  <c r="C5" i="27"/>
  <c r="B73" i="28"/>
  <c r="D73" i="23" s="1"/>
  <c r="AX73" i="22"/>
  <c r="BA73" i="22" s="1"/>
  <c r="V9" i="22"/>
  <c r="Y9" i="22" s="1"/>
  <c r="Z9" i="22" s="1"/>
  <c r="AX106" i="22"/>
  <c r="B106" i="28"/>
  <c r="D106" i="23" s="1"/>
  <c r="AZ67" i="22"/>
  <c r="N67" i="28"/>
  <c r="P67" i="23" s="1"/>
  <c r="B122" i="28"/>
  <c r="D122" i="23" s="1"/>
  <c r="V122" i="23" s="1"/>
  <c r="AX122" i="22"/>
  <c r="BA122" i="22" s="1"/>
  <c r="AZ82" i="22"/>
  <c r="N82" i="28"/>
  <c r="P82" i="23" s="1"/>
  <c r="AY4" i="22"/>
  <c r="H4" i="28"/>
  <c r="J4" i="23" s="1"/>
  <c r="V4" i="23" s="1"/>
  <c r="AX14" i="22"/>
  <c r="B14" i="28"/>
  <c r="D14" i="23" s="1"/>
  <c r="AX65" i="22"/>
  <c r="AZ25" i="22"/>
  <c r="N25" i="28"/>
  <c r="P25" i="23" s="1"/>
  <c r="B113" i="27"/>
  <c r="B115" i="26"/>
  <c r="V92" i="22"/>
  <c r="Y92" i="22" s="1"/>
  <c r="Z92" i="22" s="1"/>
  <c r="AX41" i="22"/>
  <c r="AZ64" i="22"/>
  <c r="N64" i="28"/>
  <c r="P64" i="23" s="1"/>
  <c r="AY80" i="22"/>
  <c r="H80" i="28"/>
  <c r="J80" i="23" s="1"/>
  <c r="AY9" i="22"/>
  <c r="H9" i="28"/>
  <c r="J9" i="23" s="1"/>
  <c r="V115" i="22"/>
  <c r="Y115" i="22" s="1"/>
  <c r="Z115" i="22" s="1"/>
  <c r="AX46" i="22"/>
  <c r="B46" i="28"/>
  <c r="D46" i="23" s="1"/>
  <c r="AX18" i="22"/>
  <c r="B18" i="28"/>
  <c r="D18" i="23" s="1"/>
  <c r="BA71" i="22"/>
  <c r="AZ11" i="22"/>
  <c r="N11" i="28"/>
  <c r="P11" i="23" s="1"/>
  <c r="AZ9" i="22"/>
  <c r="N9" i="28"/>
  <c r="P9" i="23" s="1"/>
  <c r="AZ33" i="22"/>
  <c r="N33" i="28"/>
  <c r="P33" i="23" s="1"/>
  <c r="AZ37" i="22"/>
  <c r="N37" i="28"/>
  <c r="P37" i="23" s="1"/>
  <c r="V33" i="22"/>
  <c r="Y33" i="22" s="1"/>
  <c r="Z33" i="22" s="1"/>
  <c r="V68" i="22"/>
  <c r="Y68" i="22" s="1"/>
  <c r="Z68" i="22" s="1"/>
  <c r="AZ5" i="22"/>
  <c r="N5" i="28"/>
  <c r="P5" i="23" s="1"/>
  <c r="AX74" i="22"/>
  <c r="BA74" i="22" s="1"/>
  <c r="AX40" i="22"/>
  <c r="V121" i="23"/>
  <c r="AX36" i="22"/>
  <c r="B36" i="28"/>
  <c r="D36" i="23" s="1"/>
  <c r="V91" i="22"/>
  <c r="Y91" i="22" s="1"/>
  <c r="Z91" i="22" s="1"/>
  <c r="AX78" i="22"/>
  <c r="B78" i="28"/>
  <c r="D78" i="23" s="1"/>
  <c r="B110" i="28"/>
  <c r="D110" i="23" s="1"/>
  <c r="AX110" i="22"/>
  <c r="AZ57" i="22"/>
  <c r="N57" i="28"/>
  <c r="P57" i="23" s="1"/>
  <c r="W54" i="23"/>
  <c r="C55" i="27" s="1"/>
  <c r="AX42" i="22"/>
  <c r="B42" i="28"/>
  <c r="D42" i="23" s="1"/>
  <c r="V70" i="23"/>
  <c r="V52" i="22"/>
  <c r="Y52" i="22" s="1"/>
  <c r="Z52" i="22" s="1"/>
  <c r="AX92" i="22"/>
  <c r="BA92" i="22" s="1"/>
  <c r="AZ60" i="22"/>
  <c r="N60" i="28"/>
  <c r="P60" i="23" s="1"/>
  <c r="BA128" i="22"/>
  <c r="AZ100" i="22"/>
  <c r="N100" i="28"/>
  <c r="P100" i="23" s="1"/>
  <c r="AZ84" i="22"/>
  <c r="N84" i="28"/>
  <c r="P84" i="23" s="1"/>
  <c r="AZ42" i="22"/>
  <c r="N42" i="28"/>
  <c r="P42" i="23" s="1"/>
  <c r="Y114" i="22"/>
  <c r="Z114" i="22" s="1"/>
  <c r="B16" i="28"/>
  <c r="D16" i="23" s="1"/>
  <c r="AX16" i="22"/>
  <c r="AY54" i="22"/>
  <c r="H54" i="28"/>
  <c r="J54" i="23" s="1"/>
  <c r="V11" i="22"/>
  <c r="Y11" i="22" s="1"/>
  <c r="Z11" i="22" s="1"/>
  <c r="V126" i="22"/>
  <c r="Y126" i="22" s="1"/>
  <c r="Z126" i="22" s="1"/>
  <c r="B7" i="28"/>
  <c r="D7" i="23" s="1"/>
  <c r="V7" i="23" s="1"/>
  <c r="AX7" i="22"/>
  <c r="BA7" i="22" s="1"/>
  <c r="AZ72" i="22"/>
  <c r="N72" i="28"/>
  <c r="P72" i="23" s="1"/>
  <c r="B116" i="27"/>
  <c r="B118" i="26"/>
  <c r="BA112" i="22"/>
  <c r="AZ130" i="22"/>
  <c r="N130" i="28"/>
  <c r="P130" i="23" s="1"/>
  <c r="AZ86" i="22"/>
  <c r="N86" i="28"/>
  <c r="P86" i="23" s="1"/>
  <c r="AX113" i="22"/>
  <c r="B113" i="28"/>
  <c r="D113" i="23" s="1"/>
  <c r="AX79" i="22"/>
  <c r="V57" i="23"/>
  <c r="B54" i="26"/>
  <c r="B52" i="27"/>
  <c r="AX118" i="22"/>
  <c r="B118" i="28"/>
  <c r="D118" i="23" s="1"/>
  <c r="V124" i="22"/>
  <c r="Y124" i="22" s="1"/>
  <c r="Z124" i="22" s="1"/>
  <c r="AZ66" i="22"/>
  <c r="N66" i="28"/>
  <c r="P66" i="23" s="1"/>
  <c r="V64" i="22"/>
  <c r="Y64" i="22" s="1"/>
  <c r="Z64" i="22" s="1"/>
  <c r="AX91" i="22"/>
  <c r="BA91" i="22" s="1"/>
  <c r="B91" i="28"/>
  <c r="D91" i="23" s="1"/>
  <c r="V91" i="23" s="1"/>
  <c r="V27" i="22"/>
  <c r="Y27" i="22" s="1"/>
  <c r="Z27" i="22" s="1"/>
  <c r="AZ48" i="22"/>
  <c r="N48" i="28"/>
  <c r="P48" i="23" s="1"/>
  <c r="AX56" i="22"/>
  <c r="AX24" i="22"/>
  <c r="V58" i="23"/>
  <c r="V125" i="23"/>
  <c r="AX121" i="22"/>
  <c r="BA121" i="22" s="1"/>
  <c r="AX77" i="22"/>
  <c r="BA77" i="22" s="1"/>
  <c r="B77" i="28"/>
  <c r="D77" i="23" s="1"/>
  <c r="V77" i="23" s="1"/>
  <c r="AX76" i="22"/>
  <c r="B76" i="28"/>
  <c r="D76" i="23" s="1"/>
  <c r="V31" i="22"/>
  <c r="Y31" i="22" s="1"/>
  <c r="Z31" i="22" s="1"/>
  <c r="AZ106" i="22"/>
  <c r="N106" i="28"/>
  <c r="P106" i="23" s="1"/>
  <c r="AZ36" i="22"/>
  <c r="N36" i="28"/>
  <c r="P36" i="23" s="1"/>
  <c r="AZ41" i="22"/>
  <c r="N41" i="28"/>
  <c r="P41" i="23" s="1"/>
  <c r="B13" i="28"/>
  <c r="D13" i="23" s="1"/>
  <c r="AX13" i="22"/>
  <c r="AY31" i="22"/>
  <c r="H31" i="28"/>
  <c r="J31" i="23" s="1"/>
  <c r="AY60" i="22"/>
  <c r="H60" i="28"/>
  <c r="J60" i="23" s="1"/>
  <c r="AX93" i="22"/>
  <c r="BA93" i="22" s="1"/>
  <c r="AX50" i="22"/>
  <c r="AX70" i="22"/>
  <c r="BA70" i="22" s="1"/>
  <c r="V72" i="23"/>
  <c r="AX126" i="22"/>
  <c r="B126" i="28"/>
  <c r="D126" i="23" s="1"/>
  <c r="AX28" i="22"/>
  <c r="BA28" i="22" s="1"/>
  <c r="B28" i="28"/>
  <c r="D28" i="23" s="1"/>
  <c r="V28" i="23" s="1"/>
  <c r="AX54" i="22"/>
  <c r="BA54" i="22" s="1"/>
  <c r="B54" i="28"/>
  <c r="D54" i="23" s="1"/>
  <c r="V54" i="23" s="1"/>
  <c r="V59" i="22"/>
  <c r="Y59" i="22" s="1"/>
  <c r="Z59" i="22" s="1"/>
  <c r="AZ18" i="22"/>
  <c r="N18" i="28"/>
  <c r="P18" i="23" s="1"/>
  <c r="AY41" i="22"/>
  <c r="H41" i="28"/>
  <c r="J41" i="23" s="1"/>
  <c r="V41" i="23" s="1"/>
  <c r="AX30" i="22"/>
  <c r="AZ21" i="22"/>
  <c r="N21" i="28"/>
  <c r="P21" i="23" s="1"/>
  <c r="AZ90" i="22"/>
  <c r="N90" i="28"/>
  <c r="P90" i="23" s="1"/>
  <c r="AX4" i="22"/>
  <c r="BA4" i="22" s="1"/>
  <c r="AY43" i="22"/>
  <c r="H43" i="28"/>
  <c r="J43" i="23" s="1"/>
  <c r="AZ111" i="22"/>
  <c r="BA111" i="22" s="1"/>
  <c r="N111" i="28"/>
  <c r="P111" i="23" s="1"/>
  <c r="AY75" i="22"/>
  <c r="H75" i="28"/>
  <c r="J75" i="23" s="1"/>
  <c r="V6" i="23"/>
  <c r="AX57" i="22"/>
  <c r="BA57" i="22" s="1"/>
  <c r="V33" i="23"/>
  <c r="AX51" i="22"/>
  <c r="BA51" i="22" s="1"/>
  <c r="B47" i="26"/>
  <c r="B45" i="27"/>
  <c r="AZ19" i="22"/>
  <c r="BA19" i="22" s="1"/>
  <c r="N19" i="28"/>
  <c r="P19" i="23" s="1"/>
  <c r="AY110" i="22"/>
  <c r="H110" i="28"/>
  <c r="J110" i="23" s="1"/>
  <c r="V109" i="22"/>
  <c r="Y109" i="22" s="1"/>
  <c r="Z109" i="22" s="1"/>
  <c r="AX87" i="22"/>
  <c r="B87" i="28"/>
  <c r="D87" i="23" s="1"/>
  <c r="AY116" i="22"/>
  <c r="H116" i="28"/>
  <c r="J116" i="23" s="1"/>
  <c r="V116" i="23" s="1"/>
  <c r="B117" i="26"/>
  <c r="B115" i="27"/>
  <c r="AY119" i="22"/>
  <c r="H119" i="28"/>
  <c r="J119" i="23" s="1"/>
  <c r="AZ95" i="22"/>
  <c r="N95" i="28"/>
  <c r="P95" i="23" s="1"/>
  <c r="AZ26" i="22"/>
  <c r="N26" i="28"/>
  <c r="P26" i="23" s="1"/>
  <c r="AX103" i="22"/>
  <c r="B103" i="28"/>
  <c r="D103" i="23" s="1"/>
  <c r="AZ120" i="22"/>
  <c r="N120" i="28"/>
  <c r="P120" i="23" s="1"/>
  <c r="Y66" i="22"/>
  <c r="Z66" i="22" s="1"/>
  <c r="B69" i="28"/>
  <c r="D69" i="23" s="1"/>
  <c r="V69" i="23" s="1"/>
  <c r="AX69" i="22"/>
  <c r="BA69" i="22" s="1"/>
  <c r="V73" i="23"/>
  <c r="V63" i="23"/>
  <c r="AX49" i="22"/>
  <c r="AX58" i="22"/>
  <c r="BA58" i="22" s="1"/>
  <c r="AX125" i="22"/>
  <c r="BA125" i="22" s="1"/>
  <c r="AY5" i="22"/>
  <c r="H5" i="28"/>
  <c r="J5" i="23" s="1"/>
  <c r="V5" i="23" s="1"/>
  <c r="AX131" i="22"/>
  <c r="B131" i="28"/>
  <c r="D131" i="23" s="1"/>
  <c r="AZ99" i="22"/>
  <c r="N99" i="28"/>
  <c r="P99" i="23" s="1"/>
  <c r="AY56" i="22"/>
  <c r="H56" i="28"/>
  <c r="J56" i="23" s="1"/>
  <c r="V56" i="23" s="1"/>
  <c r="V86" i="22"/>
  <c r="Y86" i="22" s="1"/>
  <c r="Z86" i="22" s="1"/>
  <c r="AY22" i="22"/>
  <c r="H22" i="28"/>
  <c r="J22" i="23" s="1"/>
  <c r="AZ46" i="22"/>
  <c r="N46" i="28"/>
  <c r="P46" i="23" s="1"/>
  <c r="AY99" i="22"/>
  <c r="H99" i="28"/>
  <c r="J99" i="23" s="1"/>
  <c r="AY32" i="22"/>
  <c r="BA32" i="22" s="1"/>
  <c r="H32" i="28"/>
  <c r="J32" i="23" s="1"/>
  <c r="V32" i="23" s="1"/>
  <c r="AY113" i="22"/>
  <c r="H113" i="28"/>
  <c r="J113" i="23" s="1"/>
  <c r="V93" i="23"/>
  <c r="AX72" i="22"/>
  <c r="BA72" i="22" s="1"/>
  <c r="AY37" i="22"/>
  <c r="H37" i="28"/>
  <c r="J37" i="23" s="1"/>
  <c r="Y29" i="22"/>
  <c r="Z29" i="22" s="1"/>
  <c r="B101" i="28"/>
  <c r="D101" i="23" s="1"/>
  <c r="V101" i="23" s="1"/>
  <c r="AX101" i="22"/>
  <c r="BA101" i="22" s="1"/>
  <c r="V94" i="22"/>
  <c r="Y94" i="22" s="1"/>
  <c r="Z94" i="22" s="1"/>
  <c r="AX104" i="22"/>
  <c r="B104" i="28"/>
  <c r="D104" i="23" s="1"/>
  <c r="AZ78" i="22"/>
  <c r="N78" i="28"/>
  <c r="P78" i="23" s="1"/>
  <c r="V70" i="22"/>
  <c r="Y70" i="22" s="1"/>
  <c r="Z70" i="22" s="1"/>
  <c r="V98" i="22"/>
  <c r="Y98" i="22" s="1"/>
  <c r="Z98" i="22" s="1"/>
  <c r="AY10" i="22"/>
  <c r="H10" i="28"/>
  <c r="J10" i="23" s="1"/>
  <c r="V10" i="23" s="1"/>
  <c r="V120" i="22"/>
  <c r="Y120" i="22" s="1"/>
  <c r="Z120" i="22" s="1"/>
  <c r="AZ50" i="22"/>
  <c r="N50" i="28"/>
  <c r="P50" i="23" s="1"/>
  <c r="B83" i="28"/>
  <c r="D83" i="23" s="1"/>
  <c r="AX83" i="22"/>
  <c r="AX81" i="22"/>
  <c r="BA81" i="22" s="1"/>
  <c r="Y76" i="22"/>
  <c r="Z76" i="22" s="1"/>
  <c r="Y18" i="22"/>
  <c r="Z18" i="22" s="1"/>
  <c r="V89" i="22"/>
  <c r="Y89" i="22" s="1"/>
  <c r="Z89" i="22" s="1"/>
  <c r="Y40" i="22"/>
  <c r="Z40" i="22" s="1"/>
  <c r="AX80" i="22"/>
  <c r="BA80" i="22" s="1"/>
  <c r="AX6" i="22"/>
  <c r="BA6" i="22" s="1"/>
  <c r="AX33" i="22"/>
  <c r="BA33" i="22" s="1"/>
  <c r="AX44" i="22"/>
  <c r="BA44" i="22" s="1"/>
  <c r="V82" i="22"/>
  <c r="Y82" i="22" s="1"/>
  <c r="Z82" i="22" s="1"/>
  <c r="AY40" i="22"/>
  <c r="H40" i="28"/>
  <c r="J40" i="23" s="1"/>
  <c r="V40" i="23" s="1"/>
  <c r="AY126" i="22"/>
  <c r="H126" i="28"/>
  <c r="J126" i="23" s="1"/>
  <c r="AX52" i="22"/>
  <c r="B52" i="28"/>
  <c r="D52" i="23" s="1"/>
  <c r="Y100" i="22"/>
  <c r="Z100" i="22" s="1"/>
  <c r="AX114" i="22"/>
  <c r="BA114" i="22" s="1"/>
  <c r="AY90" i="22"/>
  <c r="H90" i="28"/>
  <c r="J90" i="23" s="1"/>
  <c r="AZ76" i="22"/>
  <c r="N76" i="28"/>
  <c r="P76" i="23" s="1"/>
  <c r="B123" i="28"/>
  <c r="D123" i="23" s="1"/>
  <c r="V123" i="23" s="1"/>
  <c r="AX123" i="22"/>
  <c r="BA123" i="22" s="1"/>
  <c r="AY50" i="22"/>
  <c r="H50" i="28"/>
  <c r="J50" i="23" s="1"/>
  <c r="AX22" i="22"/>
  <c r="BA22" i="22" s="1"/>
  <c r="B22" i="28"/>
  <c r="D22" i="23" s="1"/>
  <c r="AX21" i="22"/>
  <c r="B21" i="28"/>
  <c r="D21" i="23" s="1"/>
  <c r="AX63" i="22"/>
  <c r="BA63" i="22" s="1"/>
  <c r="V75" i="23"/>
  <c r="AX96" i="22"/>
  <c r="AY104" i="22"/>
  <c r="H104" i="28"/>
  <c r="J104" i="23" s="1"/>
  <c r="AY35" i="22"/>
  <c r="H35" i="28"/>
  <c r="J35" i="23" s="1"/>
  <c r="V35" i="23" s="1"/>
  <c r="V10" i="22"/>
  <c r="Y10" i="22" s="1"/>
  <c r="Z10" i="22" s="1"/>
  <c r="AZ49" i="22"/>
  <c r="N49" i="28"/>
  <c r="P49" i="23" s="1"/>
  <c r="V49" i="23" s="1"/>
  <c r="X78" i="23"/>
  <c r="D79" i="27" s="1"/>
  <c r="AX66" i="22"/>
  <c r="BA66" i="22" s="1"/>
  <c r="B66" i="28"/>
  <c r="D66" i="23" s="1"/>
  <c r="Y110" i="22"/>
  <c r="Z110" i="22" s="1"/>
  <c r="AX127" i="22"/>
  <c r="B127" i="28"/>
  <c r="D127" i="23" s="1"/>
  <c r="AZ87" i="22"/>
  <c r="N87" i="28"/>
  <c r="P87" i="23" s="1"/>
  <c r="V27" i="23"/>
  <c r="BA39" i="22"/>
  <c r="AZ35" i="22"/>
  <c r="N35" i="28"/>
  <c r="P35" i="23" s="1"/>
  <c r="B25" i="28"/>
  <c r="D25" i="23" s="1"/>
  <c r="V25" i="23" s="1"/>
  <c r="AX25" i="22"/>
  <c r="BA25" i="22" s="1"/>
  <c r="V62" i="22"/>
  <c r="Y62" i="22" s="1"/>
  <c r="Z62" i="22" s="1"/>
  <c r="B82" i="27"/>
  <c r="B84" i="26"/>
  <c r="B54" i="27"/>
  <c r="B56" i="26"/>
  <c r="AX90" i="22"/>
  <c r="B90" i="28"/>
  <c r="D90" i="23" s="1"/>
  <c r="Y105" i="22"/>
  <c r="Z105" i="22" s="1"/>
  <c r="AZ126" i="22"/>
  <c r="N126" i="28"/>
  <c r="P126" i="23" s="1"/>
  <c r="V80" i="23"/>
  <c r="B39" i="27"/>
  <c r="B41" i="26"/>
  <c r="BA23" i="22"/>
  <c r="V14" i="22"/>
  <c r="Y14" i="22" s="1"/>
  <c r="Z14" i="22" s="1"/>
  <c r="AZ105" i="22"/>
  <c r="N105" i="28"/>
  <c r="P105" i="23" s="1"/>
  <c r="AX86" i="22"/>
  <c r="BA86" i="22" s="1"/>
  <c r="B86" i="28"/>
  <c r="D86" i="23" s="1"/>
  <c r="V86" i="23" s="1"/>
  <c r="AX15" i="22"/>
  <c r="B15" i="28"/>
  <c r="D15" i="23" s="1"/>
  <c r="V30" i="22"/>
  <c r="Y30" i="22" s="1"/>
  <c r="Z30" i="22" s="1"/>
  <c r="AX48" i="22"/>
  <c r="BA48" i="22" s="1"/>
  <c r="B48" i="28"/>
  <c r="D48" i="23" s="1"/>
  <c r="V48" i="23" s="1"/>
  <c r="AX105" i="22"/>
  <c r="BA105" i="22" s="1"/>
  <c r="B105" i="28"/>
  <c r="D105" i="23" s="1"/>
  <c r="V105" i="23" s="1"/>
  <c r="V51" i="22"/>
  <c r="Y51" i="22" s="1"/>
  <c r="Z51" i="22" s="1"/>
  <c r="AZ103" i="22"/>
  <c r="N103" i="28"/>
  <c r="P103" i="23" s="1"/>
  <c r="B68" i="28"/>
  <c r="D68" i="23" s="1"/>
  <c r="V68" i="23" s="1"/>
  <c r="AX68" i="22"/>
  <c r="BA68" i="22" s="1"/>
  <c r="AZ43" i="22"/>
  <c r="N43" i="28"/>
  <c r="P43" i="23" s="1"/>
  <c r="AZ83" i="22"/>
  <c r="N83" i="28"/>
  <c r="P83" i="23" s="1"/>
  <c r="AX67" i="22"/>
  <c r="B67" i="28"/>
  <c r="D67" i="23" s="1"/>
  <c r="V90" i="22"/>
  <c r="Y90" i="22" s="1"/>
  <c r="Z90" i="22" s="1"/>
  <c r="V119" i="23"/>
  <c r="AX94" i="22"/>
  <c r="AX75" i="22"/>
  <c r="AX108" i="22"/>
  <c r="AZ89" i="22"/>
  <c r="N89" i="28"/>
  <c r="P89" i="23" s="1"/>
  <c r="AX60" i="22"/>
  <c r="BA60" i="22" s="1"/>
  <c r="B60" i="28"/>
  <c r="D60" i="23" s="1"/>
  <c r="V60" i="23" s="1"/>
  <c r="AX102" i="22"/>
  <c r="BA102" i="22" s="1"/>
  <c r="B102" i="28"/>
  <c r="D102" i="23" s="1"/>
  <c r="V102" i="23" s="1"/>
  <c r="V47" i="22"/>
  <c r="Y47" i="22" s="1"/>
  <c r="Z47" i="22" s="1"/>
  <c r="AZ65" i="22"/>
  <c r="N65" i="28"/>
  <c r="P65" i="23" s="1"/>
  <c r="V65" i="23" s="1"/>
  <c r="AY30" i="22"/>
  <c r="H30" i="28"/>
  <c r="J30" i="23" s="1"/>
  <c r="V30" i="23" s="1"/>
  <c r="V107" i="23"/>
  <c r="AX27" i="22"/>
  <c r="BA27" i="22" s="1"/>
  <c r="V95" i="23"/>
  <c r="V39" i="23"/>
  <c r="AX11" i="22"/>
  <c r="BA11" i="22" s="1"/>
  <c r="B11" i="28"/>
  <c r="D11" i="23" s="1"/>
  <c r="V11" i="23" s="1"/>
  <c r="AX100" i="22"/>
  <c r="BA100" i="22" s="1"/>
  <c r="B100" i="28"/>
  <c r="D100" i="23" s="1"/>
  <c r="V100" i="23" s="1"/>
  <c r="B9" i="28"/>
  <c r="D9" i="23" s="1"/>
  <c r="V9" i="23" s="1"/>
  <c r="AX9" i="22"/>
  <c r="AY109" i="22"/>
  <c r="BA109" i="22" s="1"/>
  <c r="H109" i="28"/>
  <c r="J109" i="23" s="1"/>
  <c r="AY21" i="22"/>
  <c r="H21" i="28"/>
  <c r="J21" i="23" s="1"/>
  <c r="V6" i="22"/>
  <c r="Y6" i="22" s="1"/>
  <c r="Z6" i="22" s="1"/>
  <c r="B99" i="28"/>
  <c r="D99" i="23" s="1"/>
  <c r="V99" i="23" s="1"/>
  <c r="AX99" i="22"/>
  <c r="BA99" i="22" s="1"/>
  <c r="BA53" i="22"/>
  <c r="Y5" i="22"/>
  <c r="Z5" i="22" s="1"/>
  <c r="V109" i="23"/>
  <c r="AX12" i="22"/>
  <c r="BA12" i="22" s="1"/>
  <c r="B12" i="28"/>
  <c r="D12" i="23" s="1"/>
  <c r="V12" i="23" s="1"/>
  <c r="B21" i="27"/>
  <c r="B23" i="26"/>
  <c r="B24" i="27"/>
  <c r="B26" i="26"/>
  <c r="AX31" i="22"/>
  <c r="BA31" i="22" s="1"/>
  <c r="B31" i="28"/>
  <c r="D31" i="23" s="1"/>
  <c r="V31" i="23" s="1"/>
  <c r="AX10" i="22"/>
  <c r="BA10" i="22" s="1"/>
  <c r="AZ118" i="22"/>
  <c r="N118" i="28"/>
  <c r="P118" i="23" s="1"/>
  <c r="V8" i="22"/>
  <c r="Y8" i="22" s="1"/>
  <c r="Z8" i="22" s="1"/>
  <c r="AY79" i="22"/>
  <c r="H79" i="28"/>
  <c r="J79" i="23" s="1"/>
  <c r="V79" i="23" s="1"/>
  <c r="AY94" i="22"/>
  <c r="H94" i="28"/>
  <c r="J94" i="23" s="1"/>
  <c r="V94" i="23" s="1"/>
  <c r="V103" i="22"/>
  <c r="Y103" i="22" s="1"/>
  <c r="Z103" i="22" s="1"/>
  <c r="AX37" i="22"/>
  <c r="BA37" i="22" s="1"/>
  <c r="B37" i="28"/>
  <c r="D37" i="23" s="1"/>
  <c r="V37" i="23" s="1"/>
  <c r="AZ14" i="22"/>
  <c r="N14" i="28"/>
  <c r="P14" i="23" s="1"/>
  <c r="Y112" i="22"/>
  <c r="Z112" i="22" s="1"/>
  <c r="AZ96" i="22"/>
  <c r="N96" i="28"/>
  <c r="P96" i="23" s="1"/>
  <c r="V96" i="23" s="1"/>
  <c r="V19" i="23"/>
  <c r="AZ108" i="22"/>
  <c r="N108" i="28"/>
  <c r="P108" i="23" s="1"/>
  <c r="V108" i="23" s="1"/>
  <c r="V102" i="22"/>
  <c r="Y102" i="22" s="1"/>
  <c r="Z102" i="22" s="1"/>
  <c r="V128" i="22"/>
  <c r="Y128" i="22" s="1"/>
  <c r="Z128" i="22" s="1"/>
  <c r="AX98" i="22"/>
  <c r="BA98" i="22" s="1"/>
  <c r="B98" i="28"/>
  <c r="D98" i="23" s="1"/>
  <c r="V98" i="23" s="1"/>
  <c r="AX119" i="22"/>
  <c r="BA119" i="22" s="1"/>
  <c r="AX43" i="22"/>
  <c r="BA43" i="22" s="1"/>
  <c r="D5" i="27"/>
  <c r="AX116" i="22"/>
  <c r="BA116" i="22" s="1"/>
  <c r="V89" i="23"/>
  <c r="AX64" i="22"/>
  <c r="BA64" i="22" s="1"/>
  <c r="AX120" i="22"/>
  <c r="AZ24" i="22"/>
  <c r="N24" i="28"/>
  <c r="P24" i="23" s="1"/>
  <c r="AY127" i="22"/>
  <c r="H127" i="28"/>
  <c r="J127" i="23" s="1"/>
  <c r="AX82" i="22"/>
  <c r="BA82" i="22" s="1"/>
  <c r="B82" i="28"/>
  <c r="D82" i="23" s="1"/>
  <c r="V82" i="23" s="1"/>
  <c r="V71" i="22"/>
  <c r="Y71" i="22" s="1"/>
  <c r="Z71" i="22" s="1"/>
  <c r="V63" i="22"/>
  <c r="Y63" i="22" s="1"/>
  <c r="Z63" i="22" s="1"/>
  <c r="V22" i="22"/>
  <c r="Y22" i="22" s="1"/>
  <c r="Z22" i="22" s="1"/>
  <c r="AX107" i="22"/>
  <c r="BA107" i="22" s="1"/>
  <c r="AX95" i="22"/>
  <c r="BA95" i="22" s="1"/>
  <c r="V29" i="23"/>
  <c r="AY34" i="22"/>
  <c r="BA34" i="22" s="1"/>
  <c r="H34" i="28"/>
  <c r="J34" i="23" s="1"/>
  <c r="V34" i="23" s="1"/>
  <c r="AY52" i="22"/>
  <c r="H52" i="28"/>
  <c r="J52" i="23" s="1"/>
  <c r="AY120" i="22"/>
  <c r="H120" i="28"/>
  <c r="J120" i="23" s="1"/>
  <c r="V120" i="23" s="1"/>
  <c r="AY24" i="22"/>
  <c r="H24" i="28"/>
  <c r="J24" i="23" s="1"/>
  <c r="Y87" i="22"/>
  <c r="Z87" i="22" s="1"/>
  <c r="AX62" i="22"/>
  <c r="BA62" i="22" s="1"/>
  <c r="B62" i="28"/>
  <c r="D62" i="23" s="1"/>
  <c r="V62" i="23" s="1"/>
  <c r="I67" i="28"/>
  <c r="K67" i="23" s="1"/>
  <c r="W67" i="23" s="1"/>
  <c r="C68" i="27" s="1"/>
  <c r="AY67" i="22"/>
  <c r="V111" i="23"/>
  <c r="B129" i="28"/>
  <c r="D129" i="23" s="1"/>
  <c r="V129" i="23" s="1"/>
  <c r="AX129" i="22"/>
  <c r="BA129" i="22" s="1"/>
  <c r="AX20" i="22"/>
  <c r="BA20" i="22" s="1"/>
  <c r="AX84" i="22"/>
  <c r="B84" i="28"/>
  <c r="D84" i="23" s="1"/>
  <c r="V101" i="22"/>
  <c r="Y101" i="22" s="1"/>
  <c r="Z101" i="22" s="1"/>
  <c r="AY84" i="22"/>
  <c r="H84" i="28"/>
  <c r="J84" i="23" s="1"/>
  <c r="AY16" i="22"/>
  <c r="H16" i="28"/>
  <c r="J16" i="23" s="1"/>
  <c r="V16" i="23" s="1"/>
  <c r="B61" i="28"/>
  <c r="D61" i="23" s="1"/>
  <c r="V61" i="23" s="1"/>
  <c r="AX61" i="22"/>
  <c r="BA61" i="22" s="1"/>
  <c r="V47" i="23"/>
  <c r="B93" i="27"/>
  <c r="B95" i="26"/>
  <c r="AZ8" i="22"/>
  <c r="N8" i="28"/>
  <c r="P8" i="23" s="1"/>
  <c r="V8" i="23" s="1"/>
  <c r="AZ88" i="22"/>
  <c r="BA88" i="22" s="1"/>
  <c r="N88" i="28"/>
  <c r="P88" i="23" s="1"/>
  <c r="V88" i="23" s="1"/>
  <c r="AX26" i="22"/>
  <c r="BA26" i="22" s="1"/>
  <c r="B26" i="28"/>
  <c r="D26" i="23" s="1"/>
  <c r="AZ131" i="22"/>
  <c r="N131" i="28"/>
  <c r="P131" i="23" s="1"/>
  <c r="AX35" i="22"/>
  <c r="BA35" i="22" s="1"/>
  <c r="V43" i="23"/>
  <c r="AX89" i="22"/>
  <c r="BA89" i="22" s="1"/>
  <c r="V64" i="23"/>
  <c r="V128" i="23"/>
  <c r="V17" i="23"/>
  <c r="AX5" i="22"/>
  <c r="V130" i="23"/>
  <c r="AX59" i="22"/>
  <c r="BA59" i="22" s="1"/>
  <c r="AZ15" i="22"/>
  <c r="N15" i="28"/>
  <c r="P15" i="23" s="1"/>
  <c r="V122" i="22"/>
  <c r="Y122" i="22" s="1"/>
  <c r="Z122" i="22" s="1"/>
  <c r="AY76" i="22"/>
  <c r="H76" i="28"/>
  <c r="J76" i="23" s="1"/>
  <c r="E5" i="27"/>
  <c r="AX117" i="22"/>
  <c r="BA117" i="22" s="1"/>
  <c r="B117" i="28"/>
  <c r="D117" i="23" s="1"/>
  <c r="V117" i="23" s="1"/>
  <c r="AY13" i="22"/>
  <c r="H13" i="28"/>
  <c r="J13" i="23" s="1"/>
  <c r="Y95" i="22"/>
  <c r="Z95" i="22" s="1"/>
  <c r="V97" i="23"/>
  <c r="AX85" i="22"/>
  <c r="BA85" i="22" s="1"/>
  <c r="V45" i="23"/>
  <c r="AX29" i="22"/>
  <c r="BA29" i="22" s="1"/>
  <c r="BA83" i="22" l="1"/>
  <c r="V14" i="23"/>
  <c r="V103" i="23"/>
  <c r="V42" i="23"/>
  <c r="BA131" i="22"/>
  <c r="V36" i="23"/>
  <c r="B86" i="27"/>
  <c r="V24" i="23"/>
  <c r="B27" i="26" s="1"/>
  <c r="V50" i="23"/>
  <c r="BA8" i="22"/>
  <c r="AA4" i="22"/>
  <c r="BA127" i="22"/>
  <c r="V84" i="23"/>
  <c r="BA90" i="22"/>
  <c r="BA13" i="22"/>
  <c r="BA24" i="22"/>
  <c r="BA79" i="22"/>
  <c r="BA41" i="22"/>
  <c r="BA84" i="22"/>
  <c r="V104" i="23"/>
  <c r="BA55" i="22"/>
  <c r="B25" i="27"/>
  <c r="B41" i="27"/>
  <c r="B43" i="26"/>
  <c r="B119" i="26"/>
  <c r="B117" i="27"/>
  <c r="B9" i="27"/>
  <c r="B11" i="26"/>
  <c r="B11" i="27"/>
  <c r="B13" i="26"/>
  <c r="B121" i="27"/>
  <c r="B123" i="26"/>
  <c r="B53" i="26"/>
  <c r="B51" i="27"/>
  <c r="B99" i="26"/>
  <c r="B97" i="27"/>
  <c r="B33" i="27"/>
  <c r="B35" i="26"/>
  <c r="B59" i="26"/>
  <c r="B57" i="27"/>
  <c r="B42" i="27"/>
  <c r="B44" i="26"/>
  <c r="B111" i="26"/>
  <c r="B109" i="27"/>
  <c r="B80" i="27"/>
  <c r="B82" i="26"/>
  <c r="B38" i="26"/>
  <c r="B36" i="27"/>
  <c r="B37" i="26"/>
  <c r="B35" i="27"/>
  <c r="B89" i="27"/>
  <c r="B91" i="26"/>
  <c r="B31" i="27"/>
  <c r="B33" i="26"/>
  <c r="B100" i="27"/>
  <c r="B102" i="26"/>
  <c r="B69" i="27"/>
  <c r="B71" i="26"/>
  <c r="B73" i="27"/>
  <c r="B75" i="26"/>
  <c r="C127" i="26"/>
  <c r="D127" i="26"/>
  <c r="B131" i="27"/>
  <c r="B133" i="26"/>
  <c r="B38" i="27"/>
  <c r="B40" i="26"/>
  <c r="V67" i="23"/>
  <c r="V90" i="23"/>
  <c r="V127" i="23"/>
  <c r="B76" i="27"/>
  <c r="B78" i="26"/>
  <c r="B8" i="26"/>
  <c r="B6" i="27"/>
  <c r="V13" i="23"/>
  <c r="V76" i="23"/>
  <c r="BA56" i="22"/>
  <c r="V113" i="23"/>
  <c r="D118" i="26"/>
  <c r="C118" i="26"/>
  <c r="BA36" i="22"/>
  <c r="BA14" i="22"/>
  <c r="D62" i="26"/>
  <c r="C62" i="26"/>
  <c r="B56" i="27"/>
  <c r="B58" i="26"/>
  <c r="B48" i="26"/>
  <c r="B46" i="27"/>
  <c r="B130" i="27"/>
  <c r="B132" i="26"/>
  <c r="C23" i="26"/>
  <c r="D23" i="26"/>
  <c r="B52" i="26"/>
  <c r="B50" i="27"/>
  <c r="B74" i="27"/>
  <c r="B76" i="26"/>
  <c r="B98" i="27"/>
  <c r="B100" i="26"/>
  <c r="BA5" i="22"/>
  <c r="C95" i="26"/>
  <c r="D95" i="26"/>
  <c r="B114" i="26"/>
  <c r="B112" i="27"/>
  <c r="B15" i="26"/>
  <c r="B13" i="27"/>
  <c r="B14" i="26"/>
  <c r="B12" i="27"/>
  <c r="B66" i="27"/>
  <c r="B68" i="26"/>
  <c r="BA67" i="22"/>
  <c r="V15" i="23"/>
  <c r="B26" i="27"/>
  <c r="B28" i="26"/>
  <c r="B97" i="26"/>
  <c r="B95" i="27"/>
  <c r="V52" i="23"/>
  <c r="B102" i="27"/>
  <c r="B104" i="26"/>
  <c r="B70" i="27"/>
  <c r="B72" i="26"/>
  <c r="V87" i="23"/>
  <c r="C47" i="26"/>
  <c r="D47" i="26"/>
  <c r="B57" i="26"/>
  <c r="B55" i="27"/>
  <c r="BA50" i="22"/>
  <c r="BA76" i="22"/>
  <c r="BA113" i="22"/>
  <c r="B122" i="27"/>
  <c r="B124" i="26"/>
  <c r="B7" i="26"/>
  <c r="B5" i="27"/>
  <c r="V106" i="23"/>
  <c r="BA130" i="22"/>
  <c r="B44" i="27"/>
  <c r="B46" i="26"/>
  <c r="B30" i="27"/>
  <c r="B32" i="26"/>
  <c r="B37" i="27"/>
  <c r="B39" i="26"/>
  <c r="B18" i="27"/>
  <c r="B20" i="26"/>
  <c r="B20" i="27"/>
  <c r="B22" i="26"/>
  <c r="BA15" i="22"/>
  <c r="C41" i="26"/>
  <c r="D41" i="26"/>
  <c r="B126" i="26"/>
  <c r="B124" i="27"/>
  <c r="BA52" i="22"/>
  <c r="V83" i="23"/>
  <c r="BA87" i="22"/>
  <c r="B78" i="27"/>
  <c r="B80" i="26"/>
  <c r="V118" i="23"/>
  <c r="BA110" i="22"/>
  <c r="BA40" i="22"/>
  <c r="C115" i="26"/>
  <c r="D115" i="26"/>
  <c r="BA106" i="22"/>
  <c r="B103" i="26"/>
  <c r="B101" i="27"/>
  <c r="B129" i="27"/>
  <c r="B131" i="26"/>
  <c r="V26" i="23"/>
  <c r="B48" i="27"/>
  <c r="B50" i="26"/>
  <c r="B87" i="26"/>
  <c r="B85" i="27"/>
  <c r="BA120" i="22"/>
  <c r="B34" i="26"/>
  <c r="B32" i="27"/>
  <c r="B110" i="27"/>
  <c r="B112" i="26"/>
  <c r="B40" i="27"/>
  <c r="B42" i="26"/>
  <c r="BA108" i="22"/>
  <c r="B89" i="26"/>
  <c r="B87" i="27"/>
  <c r="C56" i="26"/>
  <c r="D56" i="26"/>
  <c r="V66" i="23"/>
  <c r="V21" i="23"/>
  <c r="B34" i="27"/>
  <c r="B36" i="26"/>
  <c r="BA30" i="22"/>
  <c r="B31" i="26"/>
  <c r="B29" i="27"/>
  <c r="BA118" i="22"/>
  <c r="BA16" i="22"/>
  <c r="B71" i="27"/>
  <c r="B73" i="26"/>
  <c r="V110" i="23"/>
  <c r="V18" i="23"/>
  <c r="BA47" i="22"/>
  <c r="B65" i="27"/>
  <c r="B67" i="26"/>
  <c r="B63" i="27"/>
  <c r="B65" i="26"/>
  <c r="B99" i="27"/>
  <c r="B101" i="26"/>
  <c r="B98" i="26"/>
  <c r="B96" i="27"/>
  <c r="B103" i="27"/>
  <c r="B105" i="26"/>
  <c r="BA75" i="22"/>
  <c r="B106" i="27"/>
  <c r="B108" i="26"/>
  <c r="B83" i="26"/>
  <c r="B81" i="27"/>
  <c r="BA21" i="22"/>
  <c r="B92" i="27"/>
  <c r="B94" i="26"/>
  <c r="V78" i="23"/>
  <c r="BA18" i="22"/>
  <c r="C88" i="26"/>
  <c r="D88" i="26"/>
  <c r="C74" i="26"/>
  <c r="D74" i="26"/>
  <c r="B17" i="26"/>
  <c r="B15" i="27"/>
  <c r="B118" i="27"/>
  <c r="B120" i="26"/>
  <c r="B62" i="27"/>
  <c r="B64" i="26"/>
  <c r="B83" i="27"/>
  <c r="B85" i="26"/>
  <c r="B92" i="26"/>
  <c r="B90" i="27"/>
  <c r="C26" i="26"/>
  <c r="D26" i="26"/>
  <c r="BA9" i="22"/>
  <c r="BA94" i="22"/>
  <c r="C84" i="26"/>
  <c r="D84" i="26"/>
  <c r="B30" i="26"/>
  <c r="B28" i="27"/>
  <c r="BA96" i="22"/>
  <c r="V22" i="23"/>
  <c r="B105" i="27"/>
  <c r="B107" i="26"/>
  <c r="BA49" i="22"/>
  <c r="B104" i="27"/>
  <c r="B106" i="26"/>
  <c r="B7" i="27"/>
  <c r="B9" i="26"/>
  <c r="V126" i="23"/>
  <c r="B126" i="27"/>
  <c r="B128" i="26"/>
  <c r="C54" i="26"/>
  <c r="D54" i="26"/>
  <c r="B43" i="27"/>
  <c r="B45" i="26"/>
  <c r="BA78" i="22"/>
  <c r="V46" i="23"/>
  <c r="B17" i="27"/>
  <c r="B19" i="26"/>
  <c r="B10" i="27"/>
  <c r="B12" i="26"/>
  <c r="B110" i="26"/>
  <c r="B108" i="27"/>
  <c r="B61" i="27"/>
  <c r="B63" i="26"/>
  <c r="B120" i="27"/>
  <c r="B122" i="26"/>
  <c r="B49" i="27"/>
  <c r="B51" i="26"/>
  <c r="BA104" i="22"/>
  <c r="B94" i="27"/>
  <c r="B96" i="26"/>
  <c r="V131" i="23"/>
  <c r="B64" i="27"/>
  <c r="B66" i="26"/>
  <c r="BA103" i="22"/>
  <c r="C117" i="26"/>
  <c r="D117" i="26"/>
  <c r="BA126" i="22"/>
  <c r="B59" i="27"/>
  <c r="B61" i="26"/>
  <c r="B58" i="27"/>
  <c r="B60" i="26"/>
  <c r="B10" i="26"/>
  <c r="B8" i="27"/>
  <c r="BA42" i="22"/>
  <c r="BA46" i="22"/>
  <c r="BA65" i="22"/>
  <c r="B125" i="26"/>
  <c r="B123" i="27"/>
  <c r="B75" i="27"/>
  <c r="B77" i="26"/>
  <c r="C22" i="26" l="1"/>
  <c r="D22" i="26"/>
  <c r="D46" i="26"/>
  <c r="C46" i="26"/>
  <c r="B90" i="26"/>
  <c r="B88" i="27"/>
  <c r="C28" i="26"/>
  <c r="D28" i="26"/>
  <c r="C91" i="26"/>
  <c r="D91" i="26"/>
  <c r="D11" i="26"/>
  <c r="C11" i="26"/>
  <c r="C125" i="26"/>
  <c r="D125" i="26"/>
  <c r="C61" i="26"/>
  <c r="D61" i="26"/>
  <c r="B134" i="26"/>
  <c r="B132" i="27"/>
  <c r="D63" i="26"/>
  <c r="C63" i="26"/>
  <c r="B47" i="27"/>
  <c r="B49" i="26"/>
  <c r="B127" i="27"/>
  <c r="B129" i="26"/>
  <c r="C107" i="26"/>
  <c r="D107" i="26"/>
  <c r="C64" i="26"/>
  <c r="D64" i="26"/>
  <c r="C83" i="26"/>
  <c r="D83" i="26"/>
  <c r="C101" i="26"/>
  <c r="D101" i="26"/>
  <c r="B111" i="27"/>
  <c r="B113" i="26"/>
  <c r="D36" i="26"/>
  <c r="C36" i="26"/>
  <c r="C103" i="26"/>
  <c r="D103" i="26"/>
  <c r="B84" i="27"/>
  <c r="B86" i="26"/>
  <c r="C72" i="26"/>
  <c r="D72" i="26"/>
  <c r="D15" i="26"/>
  <c r="C15" i="26"/>
  <c r="D76" i="26"/>
  <c r="C76" i="26"/>
  <c r="C8" i="26"/>
  <c r="D8" i="26"/>
  <c r="C133" i="26"/>
  <c r="D133" i="26"/>
  <c r="D102" i="26"/>
  <c r="C102" i="26"/>
  <c r="D111" i="26"/>
  <c r="C111" i="26"/>
  <c r="D99" i="26"/>
  <c r="C99" i="26"/>
  <c r="D96" i="26"/>
  <c r="C96" i="26"/>
  <c r="C108" i="26"/>
  <c r="D108" i="26"/>
  <c r="D73" i="26"/>
  <c r="C73" i="26"/>
  <c r="C42" i="26"/>
  <c r="D42" i="26"/>
  <c r="C87" i="26"/>
  <c r="D87" i="26"/>
  <c r="C20" i="26"/>
  <c r="D20" i="26"/>
  <c r="B16" i="27"/>
  <c r="B18" i="26"/>
  <c r="C48" i="26"/>
  <c r="D48" i="26"/>
  <c r="C78" i="26"/>
  <c r="D78" i="26"/>
  <c r="C44" i="26"/>
  <c r="D44" i="26"/>
  <c r="C98" i="26"/>
  <c r="D98" i="26"/>
  <c r="C89" i="26"/>
  <c r="D89" i="26"/>
  <c r="D45" i="26"/>
  <c r="C45" i="26"/>
  <c r="B23" i="27"/>
  <c r="B25" i="26"/>
  <c r="C120" i="26"/>
  <c r="D120" i="26"/>
  <c r="D65" i="26"/>
  <c r="C65" i="26"/>
  <c r="B22" i="27"/>
  <c r="B24" i="26"/>
  <c r="C50" i="26"/>
  <c r="D50" i="26"/>
  <c r="B107" i="27"/>
  <c r="B109" i="26"/>
  <c r="C104" i="26"/>
  <c r="D104" i="26"/>
  <c r="D114" i="26"/>
  <c r="C114" i="26"/>
  <c r="D58" i="26"/>
  <c r="C58" i="26"/>
  <c r="C37" i="26"/>
  <c r="D37" i="26"/>
  <c r="C53" i="26"/>
  <c r="D53" i="26"/>
  <c r="D119" i="26"/>
  <c r="C119" i="26"/>
  <c r="B19" i="27"/>
  <c r="B21" i="26"/>
  <c r="C110" i="26"/>
  <c r="D110" i="26"/>
  <c r="C9" i="26"/>
  <c r="D9" i="26"/>
  <c r="B79" i="27"/>
  <c r="B81" i="26"/>
  <c r="B69" i="26"/>
  <c r="B67" i="27"/>
  <c r="C112" i="26"/>
  <c r="D112" i="26"/>
  <c r="C126" i="26"/>
  <c r="D126" i="26"/>
  <c r="D39" i="26"/>
  <c r="C39" i="26"/>
  <c r="C68" i="26"/>
  <c r="D68" i="26"/>
  <c r="C52" i="26"/>
  <c r="D52" i="26"/>
  <c r="B116" i="26"/>
  <c r="B114" i="27"/>
  <c r="B130" i="26"/>
  <c r="B128" i="27"/>
  <c r="D123" i="26"/>
  <c r="C123" i="26"/>
  <c r="C43" i="26"/>
  <c r="D43" i="26"/>
  <c r="C51" i="26"/>
  <c r="D51" i="26"/>
  <c r="C12" i="26"/>
  <c r="D12" i="26"/>
  <c r="D94" i="26"/>
  <c r="C94" i="26"/>
  <c r="C105" i="26"/>
  <c r="D105" i="26"/>
  <c r="D67" i="26"/>
  <c r="C67" i="26"/>
  <c r="B27" i="27"/>
  <c r="B29" i="26"/>
  <c r="B121" i="26"/>
  <c r="B119" i="27"/>
  <c r="D7" i="26"/>
  <c r="C7" i="26"/>
  <c r="D57" i="26"/>
  <c r="C57" i="26"/>
  <c r="B55" i="26"/>
  <c r="B53" i="27"/>
  <c r="B91" i="27"/>
  <c r="B93" i="26"/>
  <c r="C75" i="26"/>
  <c r="D75" i="26"/>
  <c r="D38" i="26"/>
  <c r="C38" i="26"/>
  <c r="D59" i="26"/>
  <c r="C59" i="26"/>
  <c r="D77" i="26"/>
  <c r="C77" i="26"/>
  <c r="C10" i="26"/>
  <c r="D10" i="26"/>
  <c r="C106" i="26"/>
  <c r="D106" i="26"/>
  <c r="C30" i="26"/>
  <c r="D30" i="26"/>
  <c r="C92" i="26"/>
  <c r="D92" i="26"/>
  <c r="D17" i="26"/>
  <c r="C17" i="26"/>
  <c r="C131" i="26"/>
  <c r="D131" i="26"/>
  <c r="D80" i="26"/>
  <c r="C80" i="26"/>
  <c r="C32" i="26"/>
  <c r="D32" i="26"/>
  <c r="B77" i="27"/>
  <c r="B79" i="26"/>
  <c r="B70" i="26"/>
  <c r="B68" i="27"/>
  <c r="D33" i="26"/>
  <c r="C33" i="26"/>
  <c r="C82" i="26"/>
  <c r="D82" i="26"/>
  <c r="D35" i="26"/>
  <c r="C35" i="26"/>
  <c r="D13" i="26"/>
  <c r="C13" i="26"/>
  <c r="C60" i="26"/>
  <c r="D60" i="26"/>
  <c r="C66" i="26"/>
  <c r="D66" i="26"/>
  <c r="C122" i="26"/>
  <c r="D122" i="26"/>
  <c r="C19" i="26"/>
  <c r="D19" i="26"/>
  <c r="D128" i="26"/>
  <c r="C128" i="26"/>
  <c r="C85" i="26"/>
  <c r="D85" i="26"/>
  <c r="C31" i="26"/>
  <c r="D31" i="26"/>
  <c r="C34" i="26"/>
  <c r="D34" i="26"/>
  <c r="D124" i="26"/>
  <c r="C124" i="26"/>
  <c r="C97" i="26"/>
  <c r="D97" i="26"/>
  <c r="D14" i="26"/>
  <c r="C14" i="26"/>
  <c r="C100" i="26"/>
  <c r="D100" i="26"/>
  <c r="C132" i="26"/>
  <c r="D132" i="26"/>
  <c r="B14" i="27"/>
  <c r="B16" i="26"/>
  <c r="C40" i="26"/>
  <c r="D40" i="26"/>
  <c r="C71" i="26"/>
  <c r="D71" i="26"/>
  <c r="C27" i="26"/>
  <c r="D27" i="26"/>
  <c r="C86" i="26" l="1"/>
  <c r="D86" i="26"/>
  <c r="C130" i="26"/>
  <c r="D130" i="26"/>
  <c r="D81" i="26"/>
  <c r="C81" i="26"/>
  <c r="D25" i="26"/>
  <c r="C25" i="26"/>
  <c r="D18" i="26"/>
  <c r="C18" i="26"/>
  <c r="D129" i="26"/>
  <c r="C129" i="26"/>
  <c r="D49" i="26"/>
  <c r="C49" i="26"/>
  <c r="D69" i="26"/>
  <c r="C69" i="26"/>
  <c r="C116" i="26"/>
  <c r="D116" i="26"/>
  <c r="C24" i="26"/>
  <c r="D24" i="26"/>
  <c r="D90" i="26"/>
  <c r="C90" i="26"/>
  <c r="C93" i="26"/>
  <c r="D93" i="26"/>
  <c r="D121" i="26"/>
  <c r="C121" i="26"/>
  <c r="D109" i="26"/>
  <c r="C109" i="26"/>
  <c r="D16" i="26"/>
  <c r="C16" i="26"/>
  <c r="C29" i="26"/>
  <c r="D29" i="26"/>
  <c r="D113" i="26"/>
  <c r="C113" i="26"/>
  <c r="C70" i="26"/>
  <c r="D70" i="26"/>
  <c r="D79" i="26"/>
  <c r="C79" i="26"/>
  <c r="C55" i="26"/>
  <c r="D55" i="26"/>
  <c r="D21" i="26"/>
  <c r="C21" i="26"/>
  <c r="C134" i="26"/>
  <c r="D134" i="26"/>
  <c r="L6" i="26" l="1"/>
  <c r="M6" i="26"/>
  <c r="L16" i="26" s="1"/>
  <c r="L15" i="26"/>
  <c r="N6" i="26" l="1"/>
  <c r="M10" i="26" s="1"/>
  <c r="L10" i="26"/>
  <c r="N10" i="26" s="1"/>
  <c r="G3" i="24" l="1"/>
  <c r="E3" i="24"/>
  <c r="F3" i="24"/>
  <c r="C3" i="24"/>
  <c r="C5" i="24" l="1"/>
  <c r="C4" i="24"/>
  <c r="F5" i="24"/>
  <c r="F4" i="24"/>
  <c r="E4" i="24"/>
  <c r="E5" i="24"/>
  <c r="G4" i="24"/>
  <c r="G5" i="24"/>
  <c r="D3" i="24"/>
  <c r="D4" i="24" l="1"/>
  <c r="D5" i="24"/>
  <c r="AA31" i="27"/>
  <c r="AA116" i="27"/>
  <c r="AA44" i="27"/>
  <c r="AA125" i="27"/>
  <c r="AA64" i="27"/>
  <c r="AA98" i="27"/>
  <c r="G7" i="24"/>
  <c r="AA8" i="27"/>
  <c r="AA42" i="27"/>
  <c r="AA108" i="27"/>
  <c r="AA37" i="27"/>
  <c r="AA101" i="27"/>
  <c r="AA38" i="27"/>
  <c r="AA102" i="27"/>
  <c r="AA39" i="27"/>
  <c r="AA103" i="27"/>
  <c r="AA40" i="27"/>
  <c r="AA104" i="27"/>
  <c r="AA81" i="27"/>
  <c r="AA25" i="27"/>
  <c r="AA10" i="27"/>
  <c r="AA74" i="27"/>
  <c r="AA92" i="27"/>
  <c r="AA59" i="27"/>
  <c r="AA123" i="27"/>
  <c r="AA52" i="27"/>
  <c r="AA53" i="27"/>
  <c r="AA118" i="27"/>
  <c r="AA119" i="27"/>
  <c r="AA105" i="27"/>
  <c r="AA90" i="27"/>
  <c r="G9" i="24"/>
  <c r="AA63" i="27"/>
  <c r="AA34" i="27"/>
  <c r="AA7" i="27"/>
  <c r="AA89" i="27"/>
  <c r="AA45" i="27"/>
  <c r="AA109" i="27"/>
  <c r="AA46" i="27"/>
  <c r="AA110" i="27"/>
  <c r="AA47" i="27"/>
  <c r="AA111" i="27"/>
  <c r="AA48" i="27"/>
  <c r="AA112" i="27"/>
  <c r="AA97" i="27"/>
  <c r="AA41" i="27"/>
  <c r="AA18" i="27"/>
  <c r="AA82" i="27"/>
  <c r="AA6" i="27"/>
  <c r="AA67" i="27"/>
  <c r="AA131" i="27"/>
  <c r="AA60" i="27"/>
  <c r="AA117" i="27"/>
  <c r="AA55" i="27"/>
  <c r="AA56" i="27"/>
  <c r="AA57" i="27"/>
  <c r="AA11" i="27"/>
  <c r="AA76" i="27"/>
  <c r="AA127" i="27"/>
  <c r="AA83" i="27"/>
  <c r="AA71" i="27"/>
  <c r="AA106" i="27"/>
  <c r="AA54" i="27"/>
  <c r="AA120" i="27"/>
  <c r="AA26" i="27"/>
  <c r="AA75" i="27"/>
  <c r="AA61" i="27"/>
  <c r="AA128" i="27"/>
  <c r="AA19" i="27"/>
  <c r="AA70" i="27"/>
  <c r="AA17" i="27"/>
  <c r="AA27" i="27"/>
  <c r="AA13" i="27"/>
  <c r="AA77" i="27"/>
  <c r="AA14" i="27"/>
  <c r="AA78" i="27"/>
  <c r="AA15" i="27"/>
  <c r="AA79" i="27"/>
  <c r="AA16" i="27"/>
  <c r="AA80" i="27"/>
  <c r="AA33" i="27"/>
  <c r="AA68" i="27"/>
  <c r="AA113" i="27"/>
  <c r="AA50" i="27"/>
  <c r="AA114" i="27"/>
  <c r="AA35" i="27"/>
  <c r="AA99" i="27"/>
  <c r="AA28" i="27"/>
  <c r="AA132" i="27"/>
  <c r="AA29" i="27"/>
  <c r="AA30" i="27"/>
  <c r="AA95" i="27"/>
  <c r="AA96" i="27"/>
  <c r="AA9" i="27"/>
  <c r="AA130" i="27"/>
  <c r="AA115" i="27"/>
  <c r="AA62" i="27"/>
  <c r="AA121" i="27"/>
  <c r="AA100" i="27"/>
  <c r="AA5" i="27"/>
  <c r="AA72" i="27"/>
  <c r="AA91" i="27"/>
  <c r="AA21" i="27"/>
  <c r="AA85" i="27"/>
  <c r="AA22" i="27"/>
  <c r="AA86" i="27"/>
  <c r="AA23" i="27"/>
  <c r="AA87" i="27"/>
  <c r="AA24" i="27"/>
  <c r="AA88" i="27"/>
  <c r="AA49" i="27"/>
  <c r="AA124" i="27"/>
  <c r="AA84" i="27"/>
  <c r="AA58" i="27"/>
  <c r="AA122" i="27"/>
  <c r="AA43" i="27"/>
  <c r="AA107" i="27"/>
  <c r="AA36" i="27"/>
  <c r="AA93" i="27"/>
  <c r="AA94" i="27"/>
  <c r="AA32" i="27"/>
  <c r="AA65" i="27"/>
  <c r="AA66" i="27"/>
  <c r="AA51" i="27"/>
  <c r="AA126" i="27"/>
  <c r="AA73" i="27"/>
  <c r="AA12" i="27"/>
  <c r="AA69" i="27"/>
  <c r="AA129" i="27"/>
  <c r="AA20" i="27"/>
  <c r="Y18" i="27"/>
  <c r="Y82" i="27"/>
  <c r="Y51" i="27"/>
  <c r="Y75" i="27"/>
  <c r="Y92" i="27"/>
  <c r="Y57" i="27"/>
  <c r="Y16" i="27"/>
  <c r="Y50" i="27"/>
  <c r="Y65" i="27"/>
  <c r="Y86" i="27"/>
  <c r="Y116" i="27"/>
  <c r="Y113" i="27"/>
  <c r="Y109" i="27"/>
  <c r="Y97" i="27"/>
  <c r="Y26" i="27"/>
  <c r="Y90" i="27"/>
  <c r="Y67" i="27"/>
  <c r="Y60" i="27"/>
  <c r="Y121" i="27"/>
  <c r="Y91" i="27"/>
  <c r="Y108" i="27"/>
  <c r="Y13" i="27"/>
  <c r="Y77" i="27"/>
  <c r="Y105" i="27"/>
  <c r="Y62" i="27"/>
  <c r="Y126" i="27"/>
  <c r="Y7" i="27"/>
  <c r="Y95" i="27"/>
  <c r="Y24" i="27"/>
  <c r="Y88" i="27"/>
  <c r="Y84" i="27"/>
  <c r="Y9" i="27"/>
  <c r="Y93" i="27"/>
  <c r="Y71" i="27"/>
  <c r="Y40" i="27"/>
  <c r="Y115" i="27"/>
  <c r="Y37" i="27"/>
  <c r="Y31" i="27"/>
  <c r="Y35" i="27"/>
  <c r="Y103" i="27"/>
  <c r="Y34" i="27"/>
  <c r="Y98" i="27"/>
  <c r="Y83" i="27"/>
  <c r="Y76" i="27"/>
  <c r="Y5" i="27"/>
  <c r="Y107" i="27"/>
  <c r="Y124" i="27"/>
  <c r="Y21" i="27"/>
  <c r="Y85" i="27"/>
  <c r="E7" i="24"/>
  <c r="Y70" i="27"/>
  <c r="Y47" i="27"/>
  <c r="Y15" i="27"/>
  <c r="Y111" i="27"/>
  <c r="Y32" i="27"/>
  <c r="Y96" i="27"/>
  <c r="Y123" i="27"/>
  <c r="Y78" i="27"/>
  <c r="Y127" i="27"/>
  <c r="Y12" i="27"/>
  <c r="Y49" i="27"/>
  <c r="Y58" i="27"/>
  <c r="Y94" i="27"/>
  <c r="Y42" i="27"/>
  <c r="Y106" i="27"/>
  <c r="Y99" i="27"/>
  <c r="Y11" i="27"/>
  <c r="Y29" i="27"/>
  <c r="Y14" i="27"/>
  <c r="Y23" i="27"/>
  <c r="Y104" i="27"/>
  <c r="Y27" i="27"/>
  <c r="Y87" i="27"/>
  <c r="Y122" i="27"/>
  <c r="Y30" i="27"/>
  <c r="Y56" i="27"/>
  <c r="Y66" i="27"/>
  <c r="Y130" i="27"/>
  <c r="E9" i="24"/>
  <c r="Y132" i="27"/>
  <c r="Y43" i="27"/>
  <c r="Y44" i="27"/>
  <c r="Y52" i="27"/>
  <c r="Y53" i="27"/>
  <c r="Y117" i="27"/>
  <c r="Y38" i="27"/>
  <c r="Y102" i="27"/>
  <c r="Y119" i="27"/>
  <c r="Y55" i="27"/>
  <c r="Y129" i="27"/>
  <c r="Y64" i="27"/>
  <c r="Y128" i="27"/>
  <c r="Y36" i="27"/>
  <c r="Y6" i="27"/>
  <c r="Y54" i="27"/>
  <c r="Y73" i="27"/>
  <c r="Y80" i="27"/>
  <c r="Y100" i="27"/>
  <c r="Y22" i="27"/>
  <c r="Y112" i="27"/>
  <c r="Y28" i="27"/>
  <c r="Y39" i="27"/>
  <c r="Y10" i="27"/>
  <c r="Y74" i="27"/>
  <c r="Y19" i="27"/>
  <c r="Y20" i="27"/>
  <c r="Y41" i="27"/>
  <c r="Y59" i="27"/>
  <c r="Y68" i="27"/>
  <c r="Y17" i="27"/>
  <c r="Y61" i="27"/>
  <c r="Y125" i="27"/>
  <c r="Y46" i="27"/>
  <c r="Y110" i="27"/>
  <c r="Y25" i="27"/>
  <c r="Y63" i="27"/>
  <c r="Y8" i="27"/>
  <c r="Y72" i="27"/>
  <c r="Y33" i="27"/>
  <c r="Y89" i="27"/>
  <c r="Y69" i="27"/>
  <c r="Y118" i="27"/>
  <c r="Y79" i="27"/>
  <c r="Y81" i="27"/>
  <c r="Y114" i="27"/>
  <c r="Y101" i="27"/>
  <c r="Y48" i="27"/>
  <c r="Y131" i="27"/>
  <c r="Y45" i="27"/>
  <c r="Y120" i="27"/>
  <c r="Z47" i="27"/>
  <c r="Z111" i="27"/>
  <c r="Z40" i="27"/>
  <c r="Z104" i="27"/>
  <c r="Z33" i="27"/>
  <c r="Z97" i="27"/>
  <c r="Z34" i="27"/>
  <c r="Z98" i="27"/>
  <c r="Z30" i="27"/>
  <c r="Z36" i="27"/>
  <c r="Z100" i="27"/>
  <c r="Z118" i="27"/>
  <c r="Z61" i="27"/>
  <c r="Z125" i="27"/>
  <c r="Z15" i="27"/>
  <c r="Z65" i="27"/>
  <c r="Z5" i="27"/>
  <c r="Z87" i="27"/>
  <c r="Z73" i="27"/>
  <c r="Z123" i="27"/>
  <c r="Z55" i="27"/>
  <c r="Z119" i="27"/>
  <c r="Z48" i="27"/>
  <c r="Z112" i="27"/>
  <c r="Z41" i="27"/>
  <c r="Z105" i="27"/>
  <c r="Z42" i="27"/>
  <c r="Z106" i="27"/>
  <c r="Z27" i="27"/>
  <c r="Z91" i="27"/>
  <c r="Z46" i="27"/>
  <c r="Z44" i="27"/>
  <c r="Z108" i="27"/>
  <c r="F7" i="24"/>
  <c r="Z69" i="27"/>
  <c r="Z22" i="27"/>
  <c r="Z102" i="27"/>
  <c r="Z126" i="27"/>
  <c r="Z115" i="27"/>
  <c r="Z16" i="27"/>
  <c r="Z86" i="27"/>
  <c r="Z37" i="27"/>
  <c r="Z63" i="27"/>
  <c r="Z127" i="27"/>
  <c r="Z56" i="27"/>
  <c r="Z120" i="27"/>
  <c r="Z49" i="27"/>
  <c r="Z113" i="27"/>
  <c r="Z50" i="27"/>
  <c r="Z114" i="27"/>
  <c r="Z35" i="27"/>
  <c r="Z99" i="27"/>
  <c r="Z70" i="27"/>
  <c r="Z52" i="27"/>
  <c r="Z116" i="27"/>
  <c r="Z13" i="27"/>
  <c r="Z77" i="27"/>
  <c r="Z38" i="27"/>
  <c r="Z107" i="27"/>
  <c r="Z129" i="27"/>
  <c r="Z29" i="27"/>
  <c r="Z10" i="27"/>
  <c r="Z14" i="27"/>
  <c r="Z7" i="27"/>
  <c r="Z71" i="27"/>
  <c r="Z110" i="27"/>
  <c r="Z64" i="27"/>
  <c r="Z128" i="27"/>
  <c r="Z57" i="27"/>
  <c r="Z121" i="27"/>
  <c r="Z58" i="27"/>
  <c r="Z122" i="27"/>
  <c r="Z43" i="27"/>
  <c r="Z60" i="27"/>
  <c r="Z124" i="27"/>
  <c r="Z21" i="27"/>
  <c r="Z85" i="27"/>
  <c r="Z62" i="27"/>
  <c r="Z79" i="27"/>
  <c r="Z51" i="27"/>
  <c r="Z93" i="27"/>
  <c r="Z23" i="27"/>
  <c r="Z74" i="27"/>
  <c r="Z12" i="27"/>
  <c r="Z31" i="27"/>
  <c r="Z95" i="27"/>
  <c r="Z24" i="27"/>
  <c r="Z88" i="27"/>
  <c r="Z17" i="27"/>
  <c r="Z81" i="27"/>
  <c r="Z18" i="27"/>
  <c r="Z82" i="27"/>
  <c r="Z6" i="27"/>
  <c r="Z67" i="27"/>
  <c r="Z131" i="27"/>
  <c r="Z20" i="27"/>
  <c r="Z84" i="27"/>
  <c r="Z54" i="27"/>
  <c r="Z45" i="27"/>
  <c r="Z109" i="27"/>
  <c r="Z19" i="27"/>
  <c r="Z8" i="27"/>
  <c r="Z130" i="27"/>
  <c r="Z68" i="27"/>
  <c r="Z94" i="27"/>
  <c r="Z80" i="27"/>
  <c r="Z76" i="27"/>
  <c r="Z39" i="27"/>
  <c r="Z103" i="27"/>
  <c r="Z32" i="27"/>
  <c r="Z96" i="27"/>
  <c r="Z25" i="27"/>
  <c r="Z89" i="27"/>
  <c r="Z26" i="27"/>
  <c r="Z90" i="27"/>
  <c r="Z11" i="27"/>
  <c r="Z75" i="27"/>
  <c r="F9" i="24"/>
  <c r="Z28" i="27"/>
  <c r="Z92" i="27"/>
  <c r="Z78" i="27"/>
  <c r="Z53" i="27"/>
  <c r="Z117" i="27"/>
  <c r="Z83" i="27"/>
  <c r="Z72" i="27"/>
  <c r="Z66" i="27"/>
  <c r="Z132" i="27"/>
  <c r="Z9" i="27"/>
  <c r="Z59" i="27"/>
  <c r="Z101" i="27"/>
  <c r="W52" i="27"/>
  <c r="W116" i="27"/>
  <c r="W75" i="27"/>
  <c r="W53" i="27"/>
  <c r="W117" i="27"/>
  <c r="W14" i="27"/>
  <c r="W15" i="27"/>
  <c r="W79" i="27"/>
  <c r="W67" i="27"/>
  <c r="W56" i="27"/>
  <c r="W120" i="27"/>
  <c r="W33" i="27"/>
  <c r="W97" i="27"/>
  <c r="W131" i="27"/>
  <c r="W66" i="27"/>
  <c r="W130" i="27"/>
  <c r="W78" i="27"/>
  <c r="W21" i="27"/>
  <c r="W62" i="27"/>
  <c r="W24" i="27"/>
  <c r="W129" i="27"/>
  <c r="W29" i="27"/>
  <c r="W119" i="27"/>
  <c r="W9" i="27"/>
  <c r="W60" i="27"/>
  <c r="W124" i="27"/>
  <c r="W115" i="27"/>
  <c r="W61" i="27"/>
  <c r="W125" i="27"/>
  <c r="W22" i="27"/>
  <c r="W23" i="27"/>
  <c r="W87" i="27"/>
  <c r="W123" i="27"/>
  <c r="W64" i="27"/>
  <c r="W128" i="27"/>
  <c r="W41" i="27"/>
  <c r="W105" i="27"/>
  <c r="W10" i="27"/>
  <c r="W74" i="27"/>
  <c r="W6" i="27"/>
  <c r="W91" i="27"/>
  <c r="W118" i="27"/>
  <c r="C7" i="24"/>
  <c r="W68" i="27"/>
  <c r="W132" i="27"/>
  <c r="C9" i="24"/>
  <c r="W69" i="27"/>
  <c r="W46" i="27"/>
  <c r="W30" i="27"/>
  <c r="W31" i="27"/>
  <c r="W95" i="27"/>
  <c r="W8" i="27"/>
  <c r="W72" i="27"/>
  <c r="W11" i="27"/>
  <c r="W49" i="27"/>
  <c r="W113" i="27"/>
  <c r="W18" i="27"/>
  <c r="W82" i="27"/>
  <c r="W43" i="27"/>
  <c r="W84" i="27"/>
  <c r="W85" i="27"/>
  <c r="W47" i="27"/>
  <c r="W65" i="27"/>
  <c r="W28" i="27"/>
  <c r="W55" i="27"/>
  <c r="W19" i="27"/>
  <c r="W12" i="27"/>
  <c r="W76" i="27"/>
  <c r="W38" i="27"/>
  <c r="W13" i="27"/>
  <c r="W77" i="27"/>
  <c r="W86" i="27"/>
  <c r="W54" i="27"/>
  <c r="W39" i="27"/>
  <c r="W103" i="27"/>
  <c r="W16" i="27"/>
  <c r="W80" i="27"/>
  <c r="W51" i="27"/>
  <c r="W57" i="27"/>
  <c r="W121" i="27"/>
  <c r="W26" i="27"/>
  <c r="W90" i="27"/>
  <c r="W99" i="27"/>
  <c r="W20" i="27"/>
  <c r="W102" i="27"/>
  <c r="W88" i="27"/>
  <c r="W34" i="27"/>
  <c r="W93" i="27"/>
  <c r="W32" i="27"/>
  <c r="W42" i="27"/>
  <c r="W36" i="27"/>
  <c r="W100" i="27"/>
  <c r="W110" i="27"/>
  <c r="W37" i="27"/>
  <c r="W101" i="27"/>
  <c r="W83" i="27"/>
  <c r="W126" i="27"/>
  <c r="W63" i="27"/>
  <c r="W127" i="27"/>
  <c r="W40" i="27"/>
  <c r="W104" i="27"/>
  <c r="W17" i="27"/>
  <c r="W81" i="27"/>
  <c r="W59" i="27"/>
  <c r="W50" i="27"/>
  <c r="W114" i="27"/>
  <c r="W112" i="27"/>
  <c r="W89" i="27"/>
  <c r="W58" i="27"/>
  <c r="W122" i="27"/>
  <c r="W111" i="27"/>
  <c r="W92" i="27"/>
  <c r="W70" i="27"/>
  <c r="W73" i="27"/>
  <c r="W44" i="27"/>
  <c r="W108" i="27"/>
  <c r="W35" i="27"/>
  <c r="W45" i="27"/>
  <c r="W109" i="27"/>
  <c r="W5" i="27"/>
  <c r="W7" i="27"/>
  <c r="W71" i="27"/>
  <c r="W27" i="27"/>
  <c r="W48" i="27"/>
  <c r="W25" i="27"/>
  <c r="W107" i="27"/>
  <c r="W98" i="27"/>
  <c r="W94" i="27"/>
  <c r="W96" i="27"/>
  <c r="W106" i="27"/>
  <c r="B3" i="24"/>
  <c r="B4" i="24" l="1"/>
  <c r="B26" i="24"/>
  <c r="B5" i="24"/>
  <c r="X54" i="27"/>
  <c r="X58" i="27"/>
  <c r="X62" i="27"/>
  <c r="X66" i="27"/>
  <c r="D9" i="24"/>
  <c r="X10" i="27"/>
  <c r="X109" i="27"/>
  <c r="X81" i="27"/>
  <c r="X116" i="27"/>
  <c r="X25" i="27"/>
  <c r="X60" i="27"/>
  <c r="X33" i="27"/>
  <c r="X68" i="27"/>
  <c r="X41" i="27"/>
  <c r="X76" i="27"/>
  <c r="X49" i="27"/>
  <c r="X84" i="27"/>
  <c r="X118" i="27"/>
  <c r="X122" i="27"/>
  <c r="X126" i="27"/>
  <c r="X130" i="27"/>
  <c r="X70" i="27"/>
  <c r="X74" i="27"/>
  <c r="X14" i="27"/>
  <c r="X18" i="27"/>
  <c r="X125" i="27"/>
  <c r="X89" i="27"/>
  <c r="X124" i="27"/>
  <c r="X97" i="27"/>
  <c r="X132" i="27"/>
  <c r="X105" i="27"/>
  <c r="X21" i="27"/>
  <c r="X113" i="27"/>
  <c r="X45" i="27"/>
  <c r="X73" i="27"/>
  <c r="X12" i="27"/>
  <c r="X55" i="27"/>
  <c r="X5" i="27"/>
  <c r="X63" i="27"/>
  <c r="X11" i="27"/>
  <c r="X7" i="27"/>
  <c r="X13" i="27"/>
  <c r="X78" i="27"/>
  <c r="X82" i="27"/>
  <c r="X22" i="27"/>
  <c r="X26" i="27"/>
  <c r="X30" i="27"/>
  <c r="X34" i="27"/>
  <c r="X38" i="27"/>
  <c r="X42" i="27"/>
  <c r="X46" i="27"/>
  <c r="X50" i="27"/>
  <c r="X121" i="27"/>
  <c r="X119" i="27"/>
  <c r="X67" i="27"/>
  <c r="X127" i="27"/>
  <c r="X75" i="27"/>
  <c r="X71" i="27"/>
  <c r="X19" i="27"/>
  <c r="X15" i="27"/>
  <c r="X29" i="27"/>
  <c r="X86" i="27"/>
  <c r="X90" i="27"/>
  <c r="X94" i="27"/>
  <c r="X98" i="27"/>
  <c r="X102" i="27"/>
  <c r="X106" i="27"/>
  <c r="X110" i="27"/>
  <c r="X114" i="27"/>
  <c r="X61" i="27"/>
  <c r="X20" i="27"/>
  <c r="X56" i="27"/>
  <c r="X131" i="27"/>
  <c r="X64" i="27"/>
  <c r="D7" i="24"/>
  <c r="X8" i="27"/>
  <c r="X83" i="27"/>
  <c r="X79" i="27"/>
  <c r="X27" i="27"/>
  <c r="X23" i="27"/>
  <c r="X53" i="27"/>
  <c r="X31" i="27"/>
  <c r="X77" i="27"/>
  <c r="X39" i="27"/>
  <c r="X93" i="27"/>
  <c r="X47" i="27"/>
  <c r="X117" i="27"/>
  <c r="X85" i="27"/>
  <c r="X88" i="27"/>
  <c r="X96" i="27"/>
  <c r="X104" i="27"/>
  <c r="X120" i="27"/>
  <c r="X28" i="27"/>
  <c r="X128" i="27"/>
  <c r="X36" i="27"/>
  <c r="X72" i="27"/>
  <c r="X37" i="27"/>
  <c r="X16" i="27"/>
  <c r="X91" i="27"/>
  <c r="X87" i="27"/>
  <c r="X35" i="27"/>
  <c r="X95" i="27"/>
  <c r="X43" i="27"/>
  <c r="X103" i="27"/>
  <c r="X51" i="27"/>
  <c r="X111" i="27"/>
  <c r="X59" i="27"/>
  <c r="X108" i="27"/>
  <c r="X17" i="27"/>
  <c r="X52" i="27"/>
  <c r="X101" i="27"/>
  <c r="X6" i="27"/>
  <c r="X112" i="27"/>
  <c r="X57" i="27"/>
  <c r="X92" i="27"/>
  <c r="X65" i="27"/>
  <c r="X100" i="27"/>
  <c r="X9" i="27"/>
  <c r="X44" i="27"/>
  <c r="X80" i="27"/>
  <c r="X69" i="27"/>
  <c r="X24" i="27"/>
  <c r="X99" i="27"/>
  <c r="X32" i="27"/>
  <c r="X107" i="27"/>
  <c r="X40" i="27"/>
  <c r="X115" i="27"/>
  <c r="X48" i="27"/>
  <c r="X123" i="27"/>
  <c r="X129" i="27"/>
  <c r="F31" i="24" l="1"/>
  <c r="E31" i="24"/>
  <c r="C31" i="24"/>
  <c r="G31" i="24"/>
  <c r="D31" i="24"/>
  <c r="B10" i="24"/>
  <c r="B11" i="24" s="1"/>
  <c r="AN21" i="27" s="1"/>
  <c r="G10" i="24"/>
  <c r="G11" i="24" s="1"/>
  <c r="C10" i="24"/>
  <c r="C11" i="24" s="1"/>
  <c r="E10" i="24"/>
  <c r="E11" i="24" s="1"/>
  <c r="F10" i="24"/>
  <c r="F11" i="24" s="1"/>
  <c r="D10" i="24"/>
  <c r="D11" i="24" s="1"/>
  <c r="V25" i="27"/>
  <c r="V37" i="27"/>
  <c r="V59" i="27"/>
  <c r="V98" i="27"/>
  <c r="V99" i="27"/>
  <c r="V8" i="27"/>
  <c r="V6" i="27"/>
  <c r="V46" i="27"/>
  <c r="V32" i="27"/>
  <c r="V45" i="27"/>
  <c r="V95" i="27"/>
  <c r="V108" i="27"/>
  <c r="V17" i="27"/>
  <c r="V120" i="27"/>
  <c r="V74" i="27"/>
  <c r="V24" i="27"/>
  <c r="V65" i="27"/>
  <c r="V100" i="27"/>
  <c r="V50" i="27"/>
  <c r="V18" i="27"/>
  <c r="V122" i="27"/>
  <c r="V33" i="27"/>
  <c r="V81" i="27"/>
  <c r="V30" i="27"/>
  <c r="V16" i="27"/>
  <c r="V73" i="27"/>
  <c r="V103" i="27"/>
  <c r="V15" i="27"/>
  <c r="V20" i="27"/>
  <c r="V19" i="27"/>
  <c r="V77" i="27"/>
  <c r="V117" i="27"/>
  <c r="V66" i="27"/>
  <c r="V22" i="27"/>
  <c r="V23" i="27"/>
  <c r="V68" i="27"/>
  <c r="V29" i="27"/>
  <c r="V128" i="27"/>
  <c r="V123" i="27"/>
  <c r="V67" i="27"/>
  <c r="V21" i="27"/>
  <c r="V5" i="27"/>
  <c r="B7" i="24"/>
  <c r="V124" i="27"/>
  <c r="V57" i="27"/>
  <c r="V52" i="27"/>
  <c r="V111" i="27"/>
  <c r="V102" i="27"/>
  <c r="V113" i="27"/>
  <c r="V110" i="27"/>
  <c r="V36" i="27"/>
  <c r="V61" i="27"/>
  <c r="V39" i="27"/>
  <c r="V11" i="27"/>
  <c r="V93" i="27"/>
  <c r="V54" i="27"/>
  <c r="V106" i="27"/>
  <c r="V129" i="27"/>
  <c r="V79" i="27"/>
  <c r="V84" i="27"/>
  <c r="V26" i="27"/>
  <c r="V130" i="27"/>
  <c r="V82" i="27"/>
  <c r="V96" i="27"/>
  <c r="V58" i="27"/>
  <c r="V85" i="27"/>
  <c r="V10" i="27"/>
  <c r="V90" i="27"/>
  <c r="V109" i="27"/>
  <c r="V43" i="27"/>
  <c r="V69" i="27"/>
  <c r="V13" i="27"/>
  <c r="V9" i="27"/>
  <c r="V88" i="27"/>
  <c r="V121" i="27"/>
  <c r="V28" i="27"/>
  <c r="V112" i="27"/>
  <c r="V131" i="27"/>
  <c r="V49" i="27"/>
  <c r="V92" i="27"/>
  <c r="V86" i="27"/>
  <c r="V116" i="27"/>
  <c r="V47" i="27"/>
  <c r="V53" i="27"/>
  <c r="V48" i="27"/>
  <c r="V31" i="27"/>
  <c r="V55" i="27"/>
  <c r="V60" i="27"/>
  <c r="V7" i="27"/>
  <c r="V132" i="27"/>
  <c r="V34" i="27"/>
  <c r="V42" i="27"/>
  <c r="V62" i="27"/>
  <c r="V125" i="27"/>
  <c r="V76" i="27"/>
  <c r="V107" i="27"/>
  <c r="V78" i="27"/>
  <c r="B9" i="24"/>
  <c r="V12" i="27"/>
  <c r="V118" i="27"/>
  <c r="V51" i="27"/>
  <c r="V101" i="27"/>
  <c r="V126" i="27"/>
  <c r="V127" i="27"/>
  <c r="V40" i="27"/>
  <c r="V119" i="27"/>
  <c r="V44" i="27"/>
  <c r="V14" i="27"/>
  <c r="V115" i="27"/>
  <c r="V89" i="27"/>
  <c r="V87" i="27"/>
  <c r="V41" i="27"/>
  <c r="V105" i="27"/>
  <c r="V114" i="27"/>
  <c r="V94" i="27"/>
  <c r="V70" i="27"/>
  <c r="V38" i="27"/>
  <c r="V104" i="27"/>
  <c r="V63" i="27"/>
  <c r="V97" i="27"/>
  <c r="V83" i="27"/>
  <c r="V91" i="27"/>
  <c r="V72" i="27"/>
  <c r="V71" i="27"/>
  <c r="V27" i="27"/>
  <c r="V56" i="27"/>
  <c r="V64" i="27"/>
  <c r="V35" i="27"/>
  <c r="V75" i="27"/>
  <c r="V80" i="27"/>
  <c r="B31" i="24"/>
  <c r="B28" i="24"/>
  <c r="AN82" i="27"/>
  <c r="AN16" i="27"/>
  <c r="AN48" i="27"/>
  <c r="AN127" i="27"/>
  <c r="AN23" i="27"/>
  <c r="AN14" i="27"/>
  <c r="AN25" i="27"/>
  <c r="AN106" i="27"/>
  <c r="AN74" i="27"/>
  <c r="AN84" i="27"/>
  <c r="AN24" i="27"/>
  <c r="AN71" i="27"/>
  <c r="AN58" i="27"/>
  <c r="AN67" i="27"/>
  <c r="AN22" i="27"/>
  <c r="AN94" i="27"/>
  <c r="AN113" i="27"/>
  <c r="AN38" i="27"/>
  <c r="AN104" i="27"/>
  <c r="AN13" i="27"/>
  <c r="AN45" i="27"/>
  <c r="AN122" i="27"/>
  <c r="AN121" i="27"/>
  <c r="AN10" i="27"/>
  <c r="AN116" i="27"/>
  <c r="AN88" i="27"/>
  <c r="AN80" i="27"/>
  <c r="AN26" i="27"/>
  <c r="AN46" i="27"/>
  <c r="AN66" i="27"/>
  <c r="AN39" i="27"/>
  <c r="AN53" i="27"/>
  <c r="AN32" i="27"/>
  <c r="AN40" i="27"/>
  <c r="AN72" i="27"/>
  <c r="AN98" i="27"/>
  <c r="AN91" i="27"/>
  <c r="AN93" i="27"/>
  <c r="AN128" i="27"/>
  <c r="AN57" i="27"/>
  <c r="AN11" i="27"/>
  <c r="AN129" i="27"/>
  <c r="AN19" i="27"/>
  <c r="AN65" i="27"/>
  <c r="AN117" i="27"/>
  <c r="AN34" i="27"/>
  <c r="AN97" i="27"/>
  <c r="AN111" i="27"/>
  <c r="AN43" i="27"/>
  <c r="AN78" i="27"/>
  <c r="AN35" i="27"/>
  <c r="AN30" i="27"/>
  <c r="AN100" i="27"/>
  <c r="AN41" i="27"/>
  <c r="AN114" i="27"/>
  <c r="AN33" i="27"/>
  <c r="AN83" i="27"/>
  <c r="AN103" i="27"/>
  <c r="AN130" i="27"/>
  <c r="AN68" i="27"/>
  <c r="AN109" i="27"/>
  <c r="AN5" i="27"/>
  <c r="AN112" i="27"/>
  <c r="AN105" i="27"/>
  <c r="AN17" i="27"/>
  <c r="AN126" i="27"/>
  <c r="AN92" i="27"/>
  <c r="AN7" i="27"/>
  <c r="AN54" i="27"/>
  <c r="AN87" i="27"/>
  <c r="AN62" i="27"/>
  <c r="AN31" i="27"/>
  <c r="AN119" i="27"/>
  <c r="AN118" i="27"/>
  <c r="AN64" i="27"/>
  <c r="AN110" i="27"/>
  <c r="AN101" i="27"/>
  <c r="AN102" i="27"/>
  <c r="AN96" i="27"/>
  <c r="AN131" i="27"/>
  <c r="AN69" i="27"/>
  <c r="AN8" i="27"/>
  <c r="AN44" i="27"/>
  <c r="AN70" i="27"/>
  <c r="AN60" i="27"/>
  <c r="AN76" i="27"/>
  <c r="AN73" i="27"/>
  <c r="AN79" i="27"/>
  <c r="AN90" i="27"/>
  <c r="AN99" i="27"/>
  <c r="AN81" i="27"/>
  <c r="AN107" i="27"/>
  <c r="AN9" i="27"/>
  <c r="AN15" i="27"/>
  <c r="AN42" i="27"/>
  <c r="AN56" i="27"/>
  <c r="AN75" i="27"/>
  <c r="AN28" i="27"/>
  <c r="AN120" i="27"/>
  <c r="AN47" i="27"/>
  <c r="AN77" i="27"/>
  <c r="AN37" i="27"/>
  <c r="AN49" i="27"/>
  <c r="AN12" i="27"/>
  <c r="AN29" i="27"/>
  <c r="AN50" i="27"/>
  <c r="AN123" i="27"/>
  <c r="AN95" i="27"/>
  <c r="AN125" i="27"/>
  <c r="AN132" i="27"/>
  <c r="AN85" i="27"/>
  <c r="AN20" i="27"/>
  <c r="AN63" i="27"/>
  <c r="AN115" i="27"/>
  <c r="AN36" i="27"/>
  <c r="AN18" i="27"/>
  <c r="AN6" i="27"/>
  <c r="AN61" i="27" l="1"/>
  <c r="AN86" i="27"/>
  <c r="AN108" i="27"/>
  <c r="AN55" i="27"/>
  <c r="AN51" i="27"/>
  <c r="AN27" i="27"/>
  <c r="AO72" i="27"/>
  <c r="AO100" i="27"/>
  <c r="AO96" i="27"/>
  <c r="AO87" i="27"/>
  <c r="AO98" i="27"/>
  <c r="AO32" i="27"/>
  <c r="AO71" i="27"/>
  <c r="AO132" i="27"/>
  <c r="AO11" i="27"/>
  <c r="AO15" i="27"/>
  <c r="AO84" i="27"/>
  <c r="AO104" i="27"/>
  <c r="AO40" i="27"/>
  <c r="AO113" i="27"/>
  <c r="AO17" i="27"/>
  <c r="AO70" i="27"/>
  <c r="AO68" i="27"/>
  <c r="AO83" i="27"/>
  <c r="AO88" i="27"/>
  <c r="AO22" i="27"/>
  <c r="AO122" i="27"/>
  <c r="AO57" i="27"/>
  <c r="AO41" i="27"/>
  <c r="AO61" i="27"/>
  <c r="AO130" i="27"/>
  <c r="AO114" i="27"/>
  <c r="AO50" i="27"/>
  <c r="AO79" i="27"/>
  <c r="AO7" i="27"/>
  <c r="AO54" i="27"/>
  <c r="AO64" i="27"/>
  <c r="AO105" i="27"/>
  <c r="AO128" i="27"/>
  <c r="AO38" i="27"/>
  <c r="AO82" i="27"/>
  <c r="AO52" i="27"/>
  <c r="AO78" i="27"/>
  <c r="AO112" i="27"/>
  <c r="AO107" i="27"/>
  <c r="AO63" i="27"/>
  <c r="AO23" i="27"/>
  <c r="AO28" i="27"/>
  <c r="AO75" i="27"/>
  <c r="AO95" i="27"/>
  <c r="AO12" i="27"/>
  <c r="AO42" i="27"/>
  <c r="AO90" i="27"/>
  <c r="AO55" i="27"/>
  <c r="AO119" i="27"/>
  <c r="AO129" i="27"/>
  <c r="AO120" i="27"/>
  <c r="AO6" i="27"/>
  <c r="AO89" i="27"/>
  <c r="AO77" i="27"/>
  <c r="AO13" i="27"/>
  <c r="AO46" i="27"/>
  <c r="AO110" i="27"/>
  <c r="AO27" i="27"/>
  <c r="AO109" i="27"/>
  <c r="AO56" i="27"/>
  <c r="AO126" i="27"/>
  <c r="AO106" i="27"/>
  <c r="AO131" i="27"/>
  <c r="AO74" i="27"/>
  <c r="AO58" i="27"/>
  <c r="AO103" i="27"/>
  <c r="AO127" i="27"/>
  <c r="AO39" i="27"/>
  <c r="AO29" i="27"/>
  <c r="AO30" i="27"/>
  <c r="AO31" i="27"/>
  <c r="AO43" i="27"/>
  <c r="AO35" i="27"/>
  <c r="AO111" i="27"/>
  <c r="AO19" i="27"/>
  <c r="AO101" i="27"/>
  <c r="AO53" i="27"/>
  <c r="AO51" i="27"/>
  <c r="AO49" i="27"/>
  <c r="AO91" i="27"/>
  <c r="AO59" i="27"/>
  <c r="AO44" i="27"/>
  <c r="AO21" i="27"/>
  <c r="AO80" i="27"/>
  <c r="AO86" i="27"/>
  <c r="AO117" i="27"/>
  <c r="AO25" i="27"/>
  <c r="AO8" i="27"/>
  <c r="AO36" i="27"/>
  <c r="AO10" i="27"/>
  <c r="AO26" i="27"/>
  <c r="AO123" i="27"/>
  <c r="AO92" i="27"/>
  <c r="AO81" i="27"/>
  <c r="AO62" i="27"/>
  <c r="AO34" i="27"/>
  <c r="AO24" i="27"/>
  <c r="AO67" i="27"/>
  <c r="AO115" i="27"/>
  <c r="AO33" i="27"/>
  <c r="AO94" i="27"/>
  <c r="AO118" i="27"/>
  <c r="AO60" i="27"/>
  <c r="AO66" i="27"/>
  <c r="AO5" i="27"/>
  <c r="AO85" i="27"/>
  <c r="AO93" i="27"/>
  <c r="AO20" i="27"/>
  <c r="AO65" i="27"/>
  <c r="AO97" i="27"/>
  <c r="AO69" i="27"/>
  <c r="AO116" i="27"/>
  <c r="AO102" i="27"/>
  <c r="AO121" i="27"/>
  <c r="AO14" i="27"/>
  <c r="AO108" i="27"/>
  <c r="AO18" i="27"/>
  <c r="AO73" i="27"/>
  <c r="AO125" i="27"/>
  <c r="AO124" i="27"/>
  <c r="AO45" i="27"/>
  <c r="AO16" i="27"/>
  <c r="AO99" i="27"/>
  <c r="AO76" i="27"/>
  <c r="AO37" i="27"/>
  <c r="AO9" i="27"/>
  <c r="AO47" i="27"/>
  <c r="AO48" i="27"/>
  <c r="AS5" i="27"/>
  <c r="AS109" i="27"/>
  <c r="AS93" i="27"/>
  <c r="AS16" i="27"/>
  <c r="AS112" i="27"/>
  <c r="AS128" i="27"/>
  <c r="AS36" i="27"/>
  <c r="AS72" i="27"/>
  <c r="AS22" i="27"/>
  <c r="AS67" i="27"/>
  <c r="AS114" i="27"/>
  <c r="AS79" i="27"/>
  <c r="AS87" i="27"/>
  <c r="AS27" i="27"/>
  <c r="AS49" i="27"/>
  <c r="AS43" i="27"/>
  <c r="AS25" i="27"/>
  <c r="AS23" i="27"/>
  <c r="AS119" i="27"/>
  <c r="AS96" i="27"/>
  <c r="AS48" i="27"/>
  <c r="AS103" i="27"/>
  <c r="AS130" i="27"/>
  <c r="AS97" i="27"/>
  <c r="AS70" i="27"/>
  <c r="AS24" i="27"/>
  <c r="AS31" i="27"/>
  <c r="AS81" i="27"/>
  <c r="AS131" i="27"/>
  <c r="AS69" i="27"/>
  <c r="AS115" i="27"/>
  <c r="AS6" i="27"/>
  <c r="AS132" i="27"/>
  <c r="AS11" i="27"/>
  <c r="AS62" i="27"/>
  <c r="AS104" i="27"/>
  <c r="AS59" i="27"/>
  <c r="AS66" i="27"/>
  <c r="AS65" i="27"/>
  <c r="AS34" i="27"/>
  <c r="AS117" i="27"/>
  <c r="AS41" i="27"/>
  <c r="AS33" i="27"/>
  <c r="AS38" i="27"/>
  <c r="AS123" i="27"/>
  <c r="AS88" i="27"/>
  <c r="AS45" i="27"/>
  <c r="AS125" i="27"/>
  <c r="AS121" i="27"/>
  <c r="AS39" i="27"/>
  <c r="AS113" i="27"/>
  <c r="AS68" i="27"/>
  <c r="AS129" i="27"/>
  <c r="AS86" i="27"/>
  <c r="AS64" i="27"/>
  <c r="AS124" i="27"/>
  <c r="AS75" i="27"/>
  <c r="AS32" i="27"/>
  <c r="AS20" i="27"/>
  <c r="AS71" i="27"/>
  <c r="AS50" i="27"/>
  <c r="AS17" i="27"/>
  <c r="AS74" i="27"/>
  <c r="AS26" i="27"/>
  <c r="AS21" i="27"/>
  <c r="AS76" i="27"/>
  <c r="AS120" i="27"/>
  <c r="AS92" i="27"/>
  <c r="AS107" i="27"/>
  <c r="AS40" i="27"/>
  <c r="AS55" i="27"/>
  <c r="AS91" i="27"/>
  <c r="AS83" i="27"/>
  <c r="AS108" i="27"/>
  <c r="AS78" i="27"/>
  <c r="AS29" i="27"/>
  <c r="AS99" i="27"/>
  <c r="AS53" i="27"/>
  <c r="AS51" i="27"/>
  <c r="AS89" i="27"/>
  <c r="AS126" i="27"/>
  <c r="AS94" i="27"/>
  <c r="AS28" i="27"/>
  <c r="AS82" i="27"/>
  <c r="AS106" i="27"/>
  <c r="AS37" i="27"/>
  <c r="AS73" i="27"/>
  <c r="AS110" i="27"/>
  <c r="AS105" i="27"/>
  <c r="AS12" i="27"/>
  <c r="AS46" i="27"/>
  <c r="AS90" i="27"/>
  <c r="AS57" i="27"/>
  <c r="AS63" i="27"/>
  <c r="AS80" i="27"/>
  <c r="AS19" i="27"/>
  <c r="AS84" i="27"/>
  <c r="AS116" i="27"/>
  <c r="AS101" i="27"/>
  <c r="AS52" i="27"/>
  <c r="AS7" i="27"/>
  <c r="AS127" i="27"/>
  <c r="AS60" i="27"/>
  <c r="AS95" i="27"/>
  <c r="AS14" i="27"/>
  <c r="AS98" i="27"/>
  <c r="AS8" i="27"/>
  <c r="AS61" i="27"/>
  <c r="AS122" i="27"/>
  <c r="AS18" i="27"/>
  <c r="AS100" i="27"/>
  <c r="AS58" i="27"/>
  <c r="AS111" i="27"/>
  <c r="AS77" i="27"/>
  <c r="AS85" i="27"/>
  <c r="AS56" i="27"/>
  <c r="AS9" i="27"/>
  <c r="AS102" i="27"/>
  <c r="AS47" i="27"/>
  <c r="AS118" i="27"/>
  <c r="AS42" i="27"/>
  <c r="AS44" i="27"/>
  <c r="AS30" i="27"/>
  <c r="AS10" i="27"/>
  <c r="AS54" i="27"/>
  <c r="AS13" i="27"/>
  <c r="AS15" i="27"/>
  <c r="AS35" i="27"/>
  <c r="AN59" i="27"/>
  <c r="B15" i="24" s="1"/>
  <c r="AN52" i="27"/>
  <c r="AN124" i="27"/>
  <c r="AN89" i="27"/>
  <c r="AP86" i="27"/>
  <c r="AP126" i="27"/>
  <c r="AP123" i="27"/>
  <c r="AP55" i="27"/>
  <c r="AP113" i="27"/>
  <c r="AP77" i="27"/>
  <c r="AP64" i="27"/>
  <c r="AP69" i="27"/>
  <c r="AP99" i="27"/>
  <c r="AP104" i="27"/>
  <c r="AP24" i="27"/>
  <c r="AP105" i="27"/>
  <c r="AP36" i="27"/>
  <c r="AP49" i="27"/>
  <c r="AP61" i="27"/>
  <c r="AP82" i="27"/>
  <c r="AP108" i="27"/>
  <c r="AP100" i="27"/>
  <c r="AP125" i="27"/>
  <c r="AP71" i="27"/>
  <c r="AP52" i="27"/>
  <c r="AP67" i="27"/>
  <c r="AP54" i="27"/>
  <c r="AP11" i="27"/>
  <c r="AP31" i="27"/>
  <c r="AP79" i="27"/>
  <c r="AP70" i="27"/>
  <c r="AP81" i="27"/>
  <c r="AP62" i="27"/>
  <c r="AP26" i="27"/>
  <c r="AP57" i="27"/>
  <c r="AP109" i="27"/>
  <c r="AP27" i="27"/>
  <c r="AP47" i="27"/>
  <c r="AP115" i="27"/>
  <c r="AP88" i="27"/>
  <c r="AP20" i="27"/>
  <c r="AP51" i="27"/>
  <c r="AP66" i="27"/>
  <c r="AP72" i="27"/>
  <c r="AP56" i="27"/>
  <c r="AP39" i="27"/>
  <c r="AP40" i="27"/>
  <c r="AP16" i="27"/>
  <c r="AP43" i="27"/>
  <c r="AP59" i="27"/>
  <c r="AP101" i="27"/>
  <c r="AP30" i="27"/>
  <c r="AP68" i="27"/>
  <c r="AP9" i="27"/>
  <c r="AP130" i="27"/>
  <c r="AP127" i="27"/>
  <c r="AP32" i="27"/>
  <c r="AP63" i="27"/>
  <c r="AP13" i="27"/>
  <c r="AP124" i="27"/>
  <c r="AP6" i="27"/>
  <c r="AP50" i="27"/>
  <c r="AP42" i="27"/>
  <c r="AP111" i="27"/>
  <c r="AP118" i="27"/>
  <c r="AP103" i="27"/>
  <c r="AP75" i="27"/>
  <c r="AP17" i="27"/>
  <c r="AP5" i="27"/>
  <c r="AP33" i="27"/>
  <c r="AP73" i="27"/>
  <c r="AP45" i="27"/>
  <c r="AP53" i="27"/>
  <c r="AP132" i="27"/>
  <c r="AP97" i="27"/>
  <c r="AP87" i="27"/>
  <c r="AP128" i="27"/>
  <c r="AP92" i="27"/>
  <c r="AP85" i="27"/>
  <c r="AP29" i="27"/>
  <c r="AP94" i="27"/>
  <c r="AP83" i="27"/>
  <c r="AP15" i="27"/>
  <c r="AP131" i="27"/>
  <c r="AP10" i="27"/>
  <c r="AP90" i="27"/>
  <c r="AP60" i="27"/>
  <c r="AP96" i="27"/>
  <c r="AP25" i="27"/>
  <c r="AP110" i="27"/>
  <c r="AP95" i="27"/>
  <c r="AP80" i="27"/>
  <c r="AP120" i="27"/>
  <c r="AP34" i="27"/>
  <c r="AP41" i="27"/>
  <c r="AP38" i="27"/>
  <c r="AP21" i="27"/>
  <c r="AP12" i="27"/>
  <c r="AP98" i="27"/>
  <c r="AP119" i="27"/>
  <c r="AP112" i="27"/>
  <c r="AP102" i="27"/>
  <c r="AP106" i="27"/>
  <c r="AP14" i="27"/>
  <c r="AP76" i="27"/>
  <c r="AP114" i="27"/>
  <c r="AP35" i="27"/>
  <c r="AP93" i="27"/>
  <c r="AP18" i="27"/>
  <c r="AP48" i="27"/>
  <c r="AP78" i="27"/>
  <c r="AP91" i="27"/>
  <c r="AP58" i="27"/>
  <c r="AP37" i="27"/>
  <c r="AP116" i="27"/>
  <c r="AP22" i="27"/>
  <c r="AP74" i="27"/>
  <c r="AP8" i="27"/>
  <c r="AP23" i="27"/>
  <c r="AP19" i="27"/>
  <c r="AP44" i="27"/>
  <c r="AP89" i="27"/>
  <c r="AP129" i="27"/>
  <c r="AP122" i="27"/>
  <c r="AP107" i="27"/>
  <c r="AP117" i="27"/>
  <c r="AP28" i="27"/>
  <c r="AP46" i="27"/>
  <c r="AP7" i="27"/>
  <c r="AP65" i="27"/>
  <c r="AP84" i="27"/>
  <c r="AP121" i="27"/>
  <c r="AR50" i="27"/>
  <c r="AR122" i="27"/>
  <c r="AR91" i="27"/>
  <c r="AR113" i="27"/>
  <c r="AR39" i="27"/>
  <c r="AR83" i="27"/>
  <c r="AR14" i="27"/>
  <c r="AR117" i="27"/>
  <c r="AR71" i="27"/>
  <c r="AR54" i="27"/>
  <c r="AR108" i="27"/>
  <c r="AR51" i="27"/>
  <c r="AR30" i="27"/>
  <c r="AR85" i="27"/>
  <c r="AR99" i="27"/>
  <c r="AR112" i="27"/>
  <c r="AR21" i="27"/>
  <c r="AR109" i="27"/>
  <c r="AR43" i="27"/>
  <c r="AR105" i="27"/>
  <c r="AR47" i="27"/>
  <c r="AR110" i="27"/>
  <c r="AR103" i="27"/>
  <c r="AR35" i="27"/>
  <c r="AR27" i="27"/>
  <c r="AR29" i="27"/>
  <c r="AR56" i="27"/>
  <c r="AR17" i="27"/>
  <c r="AR116" i="27"/>
  <c r="AR70" i="27"/>
  <c r="AR89" i="27"/>
  <c r="AR130" i="27"/>
  <c r="AR62" i="27"/>
  <c r="AR84" i="27"/>
  <c r="AR46" i="27"/>
  <c r="AR49" i="27"/>
  <c r="AR120" i="27"/>
  <c r="AR65" i="27"/>
  <c r="AR6" i="27"/>
  <c r="AR123" i="27"/>
  <c r="AR64" i="27"/>
  <c r="AR95" i="27"/>
  <c r="AR16" i="27"/>
  <c r="AR81" i="27"/>
  <c r="AR8" i="27"/>
  <c r="AR119" i="27"/>
  <c r="AR121" i="27"/>
  <c r="AR44" i="27"/>
  <c r="AR100" i="27"/>
  <c r="AR115" i="27"/>
  <c r="AR18" i="27"/>
  <c r="AR87" i="27"/>
  <c r="AR40" i="27"/>
  <c r="AR33" i="27"/>
  <c r="AR118" i="27"/>
  <c r="AR80" i="27"/>
  <c r="AR52" i="27"/>
  <c r="AR79" i="27"/>
  <c r="AR78" i="27"/>
  <c r="AR128" i="27"/>
  <c r="AR48" i="27"/>
  <c r="AR129" i="27"/>
  <c r="AR97" i="27"/>
  <c r="AR93" i="27"/>
  <c r="AR126" i="27"/>
  <c r="AR131" i="27"/>
  <c r="AR25" i="27"/>
  <c r="AR20" i="27"/>
  <c r="AR34" i="27"/>
  <c r="AR19" i="27"/>
  <c r="AR127" i="27"/>
  <c r="AR55" i="27"/>
  <c r="AR74" i="27"/>
  <c r="AR42" i="27"/>
  <c r="AR36" i="27"/>
  <c r="AR59" i="27"/>
  <c r="AR102" i="27"/>
  <c r="AR73" i="27"/>
  <c r="AR98" i="27"/>
  <c r="AR38" i="27"/>
  <c r="AR24" i="27"/>
  <c r="AR101" i="27"/>
  <c r="AR9" i="27"/>
  <c r="AR31" i="27"/>
  <c r="AR75" i="27"/>
  <c r="AR22" i="27"/>
  <c r="AR94" i="27"/>
  <c r="AR10" i="27"/>
  <c r="AR12" i="27"/>
  <c r="AR88" i="27"/>
  <c r="AR60" i="27"/>
  <c r="AR76" i="27"/>
  <c r="AR37" i="27"/>
  <c r="AR77" i="27"/>
  <c r="AR61" i="27"/>
  <c r="AR124" i="27"/>
  <c r="AR111" i="27"/>
  <c r="AR86" i="27"/>
  <c r="AR7" i="27"/>
  <c r="AR69" i="27"/>
  <c r="AR107" i="27"/>
  <c r="AR96" i="27"/>
  <c r="AR5" i="27"/>
  <c r="AR23" i="27"/>
  <c r="AR82" i="27"/>
  <c r="AR58" i="27"/>
  <c r="AR45" i="27"/>
  <c r="AR15" i="27"/>
  <c r="AR132" i="27"/>
  <c r="AR63" i="27"/>
  <c r="AR92" i="27"/>
  <c r="AR66" i="27"/>
  <c r="AR67" i="27"/>
  <c r="AR90" i="27"/>
  <c r="AR114" i="27"/>
  <c r="AR28" i="27"/>
  <c r="AR26" i="27"/>
  <c r="AR53" i="27"/>
  <c r="AR57" i="27"/>
  <c r="AR68" i="27"/>
  <c r="AR72" i="27"/>
  <c r="AR32" i="27"/>
  <c r="AR125" i="27"/>
  <c r="AR104" i="27"/>
  <c r="AR11" i="27"/>
  <c r="AR13" i="27"/>
  <c r="AR106" i="27"/>
  <c r="AR41" i="27"/>
  <c r="AQ8" i="27"/>
  <c r="AQ93" i="27"/>
  <c r="AQ111" i="27"/>
  <c r="AQ98" i="27"/>
  <c r="AQ76" i="27"/>
  <c r="AQ73" i="27"/>
  <c r="AQ81" i="27"/>
  <c r="AQ9" i="27"/>
  <c r="AQ83" i="27"/>
  <c r="AQ50" i="27"/>
  <c r="AQ64" i="27"/>
  <c r="AQ47" i="27"/>
  <c r="AQ16" i="27"/>
  <c r="AQ55" i="27"/>
  <c r="AQ42" i="27"/>
  <c r="AQ114" i="27"/>
  <c r="AQ56" i="27"/>
  <c r="AQ102" i="27"/>
  <c r="AQ79" i="27"/>
  <c r="AQ94" i="27"/>
  <c r="AQ70" i="27"/>
  <c r="AQ57" i="27"/>
  <c r="AQ21" i="27"/>
  <c r="AQ106" i="27"/>
  <c r="AQ85" i="27"/>
  <c r="AQ130" i="27"/>
  <c r="AQ84" i="27"/>
  <c r="AQ18" i="27"/>
  <c r="AQ62" i="27"/>
  <c r="AQ25" i="27"/>
  <c r="AQ92" i="27"/>
  <c r="AQ38" i="27"/>
  <c r="AQ121" i="27"/>
  <c r="AQ37" i="27"/>
  <c r="AQ127" i="27"/>
  <c r="AQ46" i="27"/>
  <c r="AQ32" i="27"/>
  <c r="AQ132" i="27"/>
  <c r="AQ26" i="27"/>
  <c r="AQ34" i="27"/>
  <c r="AQ107" i="27"/>
  <c r="AQ49" i="27"/>
  <c r="AQ28" i="27"/>
  <c r="AQ126" i="27"/>
  <c r="AQ122" i="27"/>
  <c r="AQ30" i="27"/>
  <c r="AQ95" i="27"/>
  <c r="AQ43" i="27"/>
  <c r="AQ31" i="27"/>
  <c r="AQ67" i="27"/>
  <c r="AQ112" i="27"/>
  <c r="AQ45" i="27"/>
  <c r="AQ53" i="27"/>
  <c r="AQ86" i="27"/>
  <c r="AQ78" i="27"/>
  <c r="AQ87" i="27"/>
  <c r="AQ129" i="27"/>
  <c r="AQ13" i="27"/>
  <c r="AQ80" i="27"/>
  <c r="AQ17" i="27"/>
  <c r="AQ24" i="27"/>
  <c r="AQ40" i="27"/>
  <c r="AQ110" i="27"/>
  <c r="AQ131" i="27"/>
  <c r="AQ75" i="27"/>
  <c r="AQ74" i="27"/>
  <c r="AQ27" i="27"/>
  <c r="AQ97" i="27"/>
  <c r="AQ12" i="27"/>
  <c r="AQ119" i="27"/>
  <c r="AQ59" i="27"/>
  <c r="AQ33" i="27"/>
  <c r="AQ65" i="27"/>
  <c r="AQ5" i="27"/>
  <c r="AQ91" i="27"/>
  <c r="AQ90" i="27"/>
  <c r="AQ72" i="27"/>
  <c r="AQ109" i="27"/>
  <c r="AQ116" i="27"/>
  <c r="AQ89" i="27"/>
  <c r="AQ103" i="27"/>
  <c r="AQ82" i="27"/>
  <c r="AQ71" i="27"/>
  <c r="AQ44" i="27"/>
  <c r="AQ29" i="27"/>
  <c r="AQ10" i="27"/>
  <c r="AQ68" i="27"/>
  <c r="AQ105" i="27"/>
  <c r="AQ48" i="27"/>
  <c r="AQ7" i="27"/>
  <c r="AQ99" i="27"/>
  <c r="AQ115" i="27"/>
  <c r="AQ113" i="27"/>
  <c r="AQ6" i="27"/>
  <c r="AQ96" i="27"/>
  <c r="AQ118" i="27"/>
  <c r="AQ22" i="27"/>
  <c r="AQ41" i="27"/>
  <c r="AQ120" i="27"/>
  <c r="AQ66" i="27"/>
  <c r="AQ23" i="27"/>
  <c r="AQ101" i="27"/>
  <c r="AQ58" i="27"/>
  <c r="AQ11" i="27"/>
  <c r="AQ125" i="27"/>
  <c r="AQ128" i="27"/>
  <c r="AQ60" i="27"/>
  <c r="AQ123" i="27"/>
  <c r="AQ100" i="27"/>
  <c r="AQ39" i="27"/>
  <c r="AQ36" i="27"/>
  <c r="AQ35" i="27"/>
  <c r="AQ117" i="27"/>
  <c r="AQ51" i="27"/>
  <c r="AQ15" i="27"/>
  <c r="AQ104" i="27"/>
  <c r="AQ54" i="27"/>
  <c r="AQ77" i="27"/>
  <c r="AQ124" i="27"/>
  <c r="AQ20" i="27"/>
  <c r="AQ52" i="27"/>
  <c r="AQ63" i="27"/>
  <c r="AQ88" i="27"/>
  <c r="AQ61" i="27"/>
  <c r="AQ69" i="27"/>
  <c r="AQ19" i="27"/>
  <c r="AQ108" i="27"/>
  <c r="AQ14" i="27"/>
  <c r="F32" i="24"/>
  <c r="F33" i="24" s="1"/>
  <c r="E32" i="24"/>
  <c r="E33" i="24" s="1"/>
  <c r="B32" i="24"/>
  <c r="B33" i="24" s="1"/>
  <c r="G32" i="24"/>
  <c r="G33" i="24" s="1"/>
  <c r="D32" i="24"/>
  <c r="D33" i="24" s="1"/>
  <c r="C32" i="24"/>
  <c r="C33" i="24" s="1"/>
  <c r="B17" i="24" l="1"/>
  <c r="B16" i="24"/>
  <c r="B22" i="24" s="1"/>
  <c r="B23" i="24" s="1"/>
  <c r="G15" i="24"/>
  <c r="C15" i="24"/>
  <c r="E15" i="24"/>
  <c r="D15" i="24"/>
  <c r="F15" i="24"/>
  <c r="AC70" i="27"/>
  <c r="AI70" i="27" s="1"/>
  <c r="AC112" i="27"/>
  <c r="AI112" i="27" s="1"/>
  <c r="AC13" i="27"/>
  <c r="AI13" i="27" s="1"/>
  <c r="AC63" i="27"/>
  <c r="AI63" i="27" s="1"/>
  <c r="AC58" i="27"/>
  <c r="AI58" i="27" s="1"/>
  <c r="AC11" i="27"/>
  <c r="AI11" i="27" s="1"/>
  <c r="AC98" i="27"/>
  <c r="AI98" i="27" s="1"/>
  <c r="AC96" i="27"/>
  <c r="AI96" i="27" s="1"/>
  <c r="AC66" i="27"/>
  <c r="AI66" i="27" s="1"/>
  <c r="AC55" i="27"/>
  <c r="AI55" i="27" s="1"/>
  <c r="AC87" i="27"/>
  <c r="AI87" i="27" s="1"/>
  <c r="AC64" i="27"/>
  <c r="AI64" i="27" s="1"/>
  <c r="AC52" i="27"/>
  <c r="AI52" i="27" s="1"/>
  <c r="AC32" i="27"/>
  <c r="AI32" i="27" s="1"/>
  <c r="AC6" i="27"/>
  <c r="AI6" i="27" s="1"/>
  <c r="AC126" i="27"/>
  <c r="AI126" i="27" s="1"/>
  <c r="AC75" i="27"/>
  <c r="AI75" i="27" s="1"/>
  <c r="AC95" i="27"/>
  <c r="AI95" i="27" s="1"/>
  <c r="AC39" i="27"/>
  <c r="AI39" i="27" s="1"/>
  <c r="AC33" i="27"/>
  <c r="AI33" i="27" s="1"/>
  <c r="AC47" i="27"/>
  <c r="AI47" i="27" s="1"/>
  <c r="AC69" i="27"/>
  <c r="AI69" i="27" s="1"/>
  <c r="AC104" i="27"/>
  <c r="AI104" i="27" s="1"/>
  <c r="AC132" i="27"/>
  <c r="AI132" i="27" s="1"/>
  <c r="AC73" i="27"/>
  <c r="AI73" i="27" s="1"/>
  <c r="AC111" i="27"/>
  <c r="AI111" i="27" s="1"/>
  <c r="AC85" i="27"/>
  <c r="AI85" i="27" s="1"/>
  <c r="AC28" i="27"/>
  <c r="AI28" i="27" s="1"/>
  <c r="AC106" i="27"/>
  <c r="AI106" i="27" s="1"/>
  <c r="AC113" i="27"/>
  <c r="AI113" i="27" s="1"/>
  <c r="AC81" i="27"/>
  <c r="AI81" i="27" s="1"/>
  <c r="AC65" i="27"/>
  <c r="AI65" i="27" s="1"/>
  <c r="AC90" i="27"/>
  <c r="AI90" i="27" s="1"/>
  <c r="AC78" i="27"/>
  <c r="AI78" i="27" s="1"/>
  <c r="AC79" i="27"/>
  <c r="AI79" i="27" s="1"/>
  <c r="AC18" i="27"/>
  <c r="AI18" i="27" s="1"/>
  <c r="AC88" i="27"/>
  <c r="AI88" i="27" s="1"/>
  <c r="AC40" i="27"/>
  <c r="AI40" i="27" s="1"/>
  <c r="AC114" i="27"/>
  <c r="AI114" i="27" s="1"/>
  <c r="AC42" i="27"/>
  <c r="AI42" i="27" s="1"/>
  <c r="AC31" i="27"/>
  <c r="AI31" i="27" s="1"/>
  <c r="AC50" i="27"/>
  <c r="AI50" i="27" s="1"/>
  <c r="AC26" i="27"/>
  <c r="AI26" i="27" s="1"/>
  <c r="AC46" i="27"/>
  <c r="AI46" i="27" s="1"/>
  <c r="AC5" i="27"/>
  <c r="AI5" i="27" s="1"/>
  <c r="AC116" i="27"/>
  <c r="AI116" i="27" s="1"/>
  <c r="AC76" i="27"/>
  <c r="AI76" i="27" s="1"/>
  <c r="AC82" i="27"/>
  <c r="AI82" i="27" s="1"/>
  <c r="AC105" i="27"/>
  <c r="AI105" i="27" s="1"/>
  <c r="AC36" i="27"/>
  <c r="AI36" i="27" s="1"/>
  <c r="AC35" i="27"/>
  <c r="AI35" i="27" s="1"/>
  <c r="AC15" i="27"/>
  <c r="AI15" i="27" s="1"/>
  <c r="AC25" i="27"/>
  <c r="AI25" i="27" s="1"/>
  <c r="AC127" i="27"/>
  <c r="AI127" i="27" s="1"/>
  <c r="AC30" i="27"/>
  <c r="AI30" i="27" s="1"/>
  <c r="AC123" i="27"/>
  <c r="AI123" i="27" s="1"/>
  <c r="AC57" i="27"/>
  <c r="AI57" i="27" s="1"/>
  <c r="AC41" i="27"/>
  <c r="AI41" i="27" s="1"/>
  <c r="AC38" i="27"/>
  <c r="AI38" i="27" s="1"/>
  <c r="AC7" i="27"/>
  <c r="AI7" i="27" s="1"/>
  <c r="AC124" i="27"/>
  <c r="AI124" i="27" s="1"/>
  <c r="AC53" i="27"/>
  <c r="AI53" i="27" s="1"/>
  <c r="AC45" i="27"/>
  <c r="AI45" i="27" s="1"/>
  <c r="AC101" i="27"/>
  <c r="AI101" i="27" s="1"/>
  <c r="AC49" i="27"/>
  <c r="AI49" i="27" s="1"/>
  <c r="AC91" i="27"/>
  <c r="AI91" i="27" s="1"/>
  <c r="AC54" i="27"/>
  <c r="AI54" i="27" s="1"/>
  <c r="AC74" i="27"/>
  <c r="AI74" i="27" s="1"/>
  <c r="AC107" i="27"/>
  <c r="AI107" i="27" s="1"/>
  <c r="AC48" i="27"/>
  <c r="AI48" i="27" s="1"/>
  <c r="AC100" i="27"/>
  <c r="AI100" i="27" s="1"/>
  <c r="AC93" i="27"/>
  <c r="AI93" i="27" s="1"/>
  <c r="AC44" i="27"/>
  <c r="AI44" i="27" s="1"/>
  <c r="AC8" i="27"/>
  <c r="AI8" i="27" s="1"/>
  <c r="AC10" i="27"/>
  <c r="AI10" i="27" s="1"/>
  <c r="AC67" i="27"/>
  <c r="AI67" i="27" s="1"/>
  <c r="AC24" i="27"/>
  <c r="AI24" i="27" s="1"/>
  <c r="AC83" i="27"/>
  <c r="AI83" i="27" s="1"/>
  <c r="AC129" i="27"/>
  <c r="AI129" i="27" s="1"/>
  <c r="AC71" i="27"/>
  <c r="AI71" i="27" s="1"/>
  <c r="AC56" i="27"/>
  <c r="AI56" i="27" s="1"/>
  <c r="AC20" i="27"/>
  <c r="AI20" i="27" s="1"/>
  <c r="AC120" i="27"/>
  <c r="AI120" i="27" s="1"/>
  <c r="AC59" i="27"/>
  <c r="AI59" i="27" s="1"/>
  <c r="AC115" i="27"/>
  <c r="AI115" i="27" s="1"/>
  <c r="AC130" i="27"/>
  <c r="AI130" i="27" s="1"/>
  <c r="AC62" i="27"/>
  <c r="AI62" i="27" s="1"/>
  <c r="AC84" i="27"/>
  <c r="AI84" i="27" s="1"/>
  <c r="AC118" i="27"/>
  <c r="AI118" i="27" s="1"/>
  <c r="AC117" i="27"/>
  <c r="AI117" i="27" s="1"/>
  <c r="AC77" i="27"/>
  <c r="AI77" i="27" s="1"/>
  <c r="AC92" i="27"/>
  <c r="AI92" i="27" s="1"/>
  <c r="AC72" i="27"/>
  <c r="AI72" i="27" s="1"/>
  <c r="AC108" i="27"/>
  <c r="AI108" i="27" s="1"/>
  <c r="AC43" i="27"/>
  <c r="AI43" i="27" s="1"/>
  <c r="AC34" i="27"/>
  <c r="AI34" i="27" s="1"/>
  <c r="AC12" i="27"/>
  <c r="AI12" i="27" s="1"/>
  <c r="AC51" i="27"/>
  <c r="AI51" i="27" s="1"/>
  <c r="AC23" i="27"/>
  <c r="AI23" i="27" s="1"/>
  <c r="AC86" i="27"/>
  <c r="AI86" i="27" s="1"/>
  <c r="AC99" i="27"/>
  <c r="AI99" i="27" s="1"/>
  <c r="AC89" i="27"/>
  <c r="AI89" i="27" s="1"/>
  <c r="AC94" i="27"/>
  <c r="AI94" i="27" s="1"/>
  <c r="AC37" i="27"/>
  <c r="AI37" i="27" s="1"/>
  <c r="AC9" i="27"/>
  <c r="AI9" i="27" s="1"/>
  <c r="AC128" i="27"/>
  <c r="AI128" i="27" s="1"/>
  <c r="AC80" i="27"/>
  <c r="AI80" i="27" s="1"/>
  <c r="AC109" i="27"/>
  <c r="AI109" i="27" s="1"/>
  <c r="AC60" i="27"/>
  <c r="AI60" i="27" s="1"/>
  <c r="AC125" i="27"/>
  <c r="AI125" i="27" s="1"/>
  <c r="AC103" i="27"/>
  <c r="AI103" i="27" s="1"/>
  <c r="AC21" i="27"/>
  <c r="AI21" i="27" s="1"/>
  <c r="AC121" i="27"/>
  <c r="AI121" i="27" s="1"/>
  <c r="AC61" i="27"/>
  <c r="AI61" i="27" s="1"/>
  <c r="AC27" i="27"/>
  <c r="AI27" i="27" s="1"/>
  <c r="AC68" i="27"/>
  <c r="AI68" i="27" s="1"/>
  <c r="AC19" i="27"/>
  <c r="AI19" i="27" s="1"/>
  <c r="AC119" i="27"/>
  <c r="AI119" i="27" s="1"/>
  <c r="AC110" i="27"/>
  <c r="AI110" i="27" s="1"/>
  <c r="AC22" i="27"/>
  <c r="AI22" i="27" s="1"/>
  <c r="AC17" i="27"/>
  <c r="AI17" i="27" s="1"/>
  <c r="AC14" i="27"/>
  <c r="AI14" i="27" s="1"/>
  <c r="AC131" i="27"/>
  <c r="AI131" i="27" s="1"/>
  <c r="AC29" i="27"/>
  <c r="AI29" i="27" s="1"/>
  <c r="AC97" i="27"/>
  <c r="AI97" i="27" s="1"/>
  <c r="AC16" i="27"/>
  <c r="AI16" i="27" s="1"/>
  <c r="AC102" i="27"/>
  <c r="AI102" i="27" s="1"/>
  <c r="AC122" i="27"/>
  <c r="AI122" i="27" s="1"/>
  <c r="AD101" i="27"/>
  <c r="AJ101" i="27" s="1"/>
  <c r="AD100" i="27"/>
  <c r="AJ100" i="27" s="1"/>
  <c r="AD76" i="27"/>
  <c r="AJ76" i="27" s="1"/>
  <c r="AD120" i="27"/>
  <c r="AJ120" i="27" s="1"/>
  <c r="AD88" i="27"/>
  <c r="AJ88" i="27" s="1"/>
  <c r="AD64" i="27"/>
  <c r="AJ64" i="27" s="1"/>
  <c r="AD95" i="27"/>
  <c r="AJ95" i="27" s="1"/>
  <c r="AD44" i="27"/>
  <c r="AJ44" i="27" s="1"/>
  <c r="AD122" i="27"/>
  <c r="AJ122" i="27" s="1"/>
  <c r="AD41" i="27"/>
  <c r="AJ41" i="27" s="1"/>
  <c r="AD110" i="27"/>
  <c r="AJ110" i="27" s="1"/>
  <c r="AD106" i="27"/>
  <c r="AJ106" i="27" s="1"/>
  <c r="AD62" i="27"/>
  <c r="AJ62" i="27" s="1"/>
  <c r="AD91" i="27"/>
  <c r="AJ91" i="27" s="1"/>
  <c r="AD69" i="27"/>
  <c r="AJ69" i="27" s="1"/>
  <c r="AD20" i="27"/>
  <c r="AJ20" i="27" s="1"/>
  <c r="AD27" i="27"/>
  <c r="AJ27" i="27" s="1"/>
  <c r="AD121" i="27"/>
  <c r="AJ121" i="27" s="1"/>
  <c r="AD126" i="27"/>
  <c r="AJ126" i="27" s="1"/>
  <c r="AD5" i="27"/>
  <c r="AJ5" i="27" s="1"/>
  <c r="AD21" i="27"/>
  <c r="AJ21" i="27" s="1"/>
  <c r="AD19" i="27"/>
  <c r="AJ19" i="27" s="1"/>
  <c r="AD28" i="27"/>
  <c r="AJ28" i="27" s="1"/>
  <c r="AD9" i="27"/>
  <c r="AJ9" i="27" s="1"/>
  <c r="AD117" i="27"/>
  <c r="AJ117" i="27" s="1"/>
  <c r="AD130" i="27"/>
  <c r="AJ130" i="27" s="1"/>
  <c r="AD68" i="27"/>
  <c r="AJ68" i="27" s="1"/>
  <c r="AD43" i="27"/>
  <c r="AJ43" i="27" s="1"/>
  <c r="AD102" i="27"/>
  <c r="AJ102" i="27" s="1"/>
  <c r="AD73" i="27"/>
  <c r="AJ73" i="27" s="1"/>
  <c r="AD52" i="27"/>
  <c r="AJ52" i="27" s="1"/>
  <c r="AD116" i="27"/>
  <c r="AJ116" i="27" s="1"/>
  <c r="AD65" i="27"/>
  <c r="AJ65" i="27" s="1"/>
  <c r="AD78" i="27"/>
  <c r="AJ78" i="27" s="1"/>
  <c r="AD127" i="27"/>
  <c r="AJ127" i="27" s="1"/>
  <c r="AD11" i="27"/>
  <c r="AJ11" i="27" s="1"/>
  <c r="AD70" i="27"/>
  <c r="AJ70" i="27" s="1"/>
  <c r="AD49" i="27"/>
  <c r="AJ49" i="27" s="1"/>
  <c r="AD115" i="27"/>
  <c r="AJ115" i="27" s="1"/>
  <c r="AD125" i="27"/>
  <c r="AJ125" i="27" s="1"/>
  <c r="AD6" i="27"/>
  <c r="AJ6" i="27" s="1"/>
  <c r="AD86" i="27"/>
  <c r="AJ86" i="27" s="1"/>
  <c r="AD60" i="27"/>
  <c r="AJ60" i="27" s="1"/>
  <c r="AD47" i="27"/>
  <c r="AJ47" i="27" s="1"/>
  <c r="AD61" i="27"/>
  <c r="AJ61" i="27" s="1"/>
  <c r="AD108" i="27"/>
  <c r="AJ108" i="27" s="1"/>
  <c r="AD12" i="27"/>
  <c r="AJ12" i="27" s="1"/>
  <c r="AD10" i="27"/>
  <c r="AJ10" i="27" s="1"/>
  <c r="AD98" i="27"/>
  <c r="AJ98" i="27" s="1"/>
  <c r="AD35" i="27"/>
  <c r="AJ35" i="27" s="1"/>
  <c r="AD14" i="27"/>
  <c r="AJ14" i="27" s="1"/>
  <c r="AD29" i="27"/>
  <c r="AJ29" i="27" s="1"/>
  <c r="AD59" i="27"/>
  <c r="AJ59" i="27" s="1"/>
  <c r="AD71" i="27"/>
  <c r="AJ71" i="27" s="1"/>
  <c r="AD83" i="27"/>
  <c r="AJ83" i="27" s="1"/>
  <c r="AD128" i="27"/>
  <c r="AJ128" i="27" s="1"/>
  <c r="AD123" i="27"/>
  <c r="AJ123" i="27" s="1"/>
  <c r="AD34" i="27"/>
  <c r="AJ34" i="27" s="1"/>
  <c r="AD22" i="27"/>
  <c r="AJ22" i="27" s="1"/>
  <c r="AD66" i="27"/>
  <c r="AJ66" i="27" s="1"/>
  <c r="AD89" i="27"/>
  <c r="AJ89" i="27" s="1"/>
  <c r="AD82" i="27"/>
  <c r="AJ82" i="27" s="1"/>
  <c r="AD45" i="27"/>
  <c r="AJ45" i="27" s="1"/>
  <c r="AD132" i="27"/>
  <c r="AJ132" i="27" s="1"/>
  <c r="AD67" i="27"/>
  <c r="AJ67" i="27" s="1"/>
  <c r="AD13" i="27"/>
  <c r="AJ13" i="27" s="1"/>
  <c r="AD33" i="27"/>
  <c r="AJ33" i="27" s="1"/>
  <c r="AD36" i="27"/>
  <c r="AJ36" i="27" s="1"/>
  <c r="AD15" i="27"/>
  <c r="AJ15" i="27" s="1"/>
  <c r="AD46" i="27"/>
  <c r="AJ46" i="27" s="1"/>
  <c r="AD111" i="27"/>
  <c r="AJ111" i="27" s="1"/>
  <c r="AD40" i="27"/>
  <c r="AJ40" i="27" s="1"/>
  <c r="AD57" i="27"/>
  <c r="AJ57" i="27" s="1"/>
  <c r="AD8" i="27"/>
  <c r="AJ8" i="27" s="1"/>
  <c r="AD18" i="27"/>
  <c r="AJ18" i="27" s="1"/>
  <c r="AD63" i="27"/>
  <c r="AJ63" i="27" s="1"/>
  <c r="AD24" i="27"/>
  <c r="AJ24" i="27" s="1"/>
  <c r="AD74" i="27"/>
  <c r="AJ74" i="27" s="1"/>
  <c r="AD112" i="27"/>
  <c r="AJ112" i="27" s="1"/>
  <c r="AD56" i="27"/>
  <c r="AJ56" i="27" s="1"/>
  <c r="AD7" i="27"/>
  <c r="AJ7" i="27" s="1"/>
  <c r="AD55" i="27"/>
  <c r="AJ55" i="27" s="1"/>
  <c r="AD118" i="27"/>
  <c r="AJ118" i="27" s="1"/>
  <c r="AD104" i="27"/>
  <c r="AJ104" i="27" s="1"/>
  <c r="AD80" i="27"/>
  <c r="AJ80" i="27" s="1"/>
  <c r="AD93" i="27"/>
  <c r="AJ93" i="27" s="1"/>
  <c r="AD87" i="27"/>
  <c r="AJ87" i="27" s="1"/>
  <c r="AD124" i="27"/>
  <c r="AJ124" i="27" s="1"/>
  <c r="AD92" i="27"/>
  <c r="AJ92" i="27" s="1"/>
  <c r="AD81" i="27"/>
  <c r="AJ81" i="27" s="1"/>
  <c r="AD109" i="27"/>
  <c r="AJ109" i="27" s="1"/>
  <c r="AD23" i="27"/>
  <c r="AJ23" i="27" s="1"/>
  <c r="AD99" i="27"/>
  <c r="AJ99" i="27" s="1"/>
  <c r="AD48" i="27"/>
  <c r="AJ48" i="27" s="1"/>
  <c r="AD17" i="27"/>
  <c r="AJ17" i="27" s="1"/>
  <c r="AD77" i="27"/>
  <c r="AJ77" i="27" s="1"/>
  <c r="AD37" i="27"/>
  <c r="AJ37" i="27" s="1"/>
  <c r="AD103" i="27"/>
  <c r="AJ103" i="27" s="1"/>
  <c r="AD25" i="27"/>
  <c r="AJ25" i="27" s="1"/>
  <c r="AD58" i="27"/>
  <c r="AJ58" i="27" s="1"/>
  <c r="AD107" i="27"/>
  <c r="AJ107" i="27" s="1"/>
  <c r="AD72" i="27"/>
  <c r="AJ72" i="27" s="1"/>
  <c r="AD84" i="27"/>
  <c r="AJ84" i="27" s="1"/>
  <c r="AD113" i="27"/>
  <c r="AJ113" i="27" s="1"/>
  <c r="AD26" i="27"/>
  <c r="AJ26" i="27" s="1"/>
  <c r="AD79" i="27"/>
  <c r="AJ79" i="27" s="1"/>
  <c r="AD50" i="27"/>
  <c r="AJ50" i="27" s="1"/>
  <c r="AD38" i="27"/>
  <c r="AJ38" i="27" s="1"/>
  <c r="AD51" i="27"/>
  <c r="AJ51" i="27" s="1"/>
  <c r="AD119" i="27"/>
  <c r="AJ119" i="27" s="1"/>
  <c r="AD54" i="27"/>
  <c r="AJ54" i="27" s="1"/>
  <c r="AD131" i="27"/>
  <c r="AJ131" i="27" s="1"/>
  <c r="AD75" i="27"/>
  <c r="AJ75" i="27" s="1"/>
  <c r="AD42" i="27"/>
  <c r="AJ42" i="27" s="1"/>
  <c r="AD32" i="27"/>
  <c r="AJ32" i="27" s="1"/>
  <c r="AD90" i="27"/>
  <c r="AJ90" i="27" s="1"/>
  <c r="AD94" i="27"/>
  <c r="AJ94" i="27" s="1"/>
  <c r="AD114" i="27"/>
  <c r="AJ114" i="27" s="1"/>
  <c r="AD96" i="27"/>
  <c r="AJ96" i="27" s="1"/>
  <c r="AD97" i="27"/>
  <c r="AJ97" i="27" s="1"/>
  <c r="AD129" i="27"/>
  <c r="AJ129" i="27" s="1"/>
  <c r="AD30" i="27"/>
  <c r="AJ30" i="27" s="1"/>
  <c r="AD16" i="27"/>
  <c r="AJ16" i="27" s="1"/>
  <c r="AD39" i="27"/>
  <c r="AJ39" i="27" s="1"/>
  <c r="AD85" i="27"/>
  <c r="AJ85" i="27" s="1"/>
  <c r="AD53" i="27"/>
  <c r="AJ53" i="27" s="1"/>
  <c r="AD31" i="27"/>
  <c r="AJ31" i="27" s="1"/>
  <c r="AD105" i="27"/>
  <c r="AJ105" i="27" s="1"/>
  <c r="AG90" i="27"/>
  <c r="AM90" i="27" s="1"/>
  <c r="AG27" i="27"/>
  <c r="AM27" i="27" s="1"/>
  <c r="AG129" i="27"/>
  <c r="AM129" i="27" s="1"/>
  <c r="AG11" i="27"/>
  <c r="AM11" i="27" s="1"/>
  <c r="AG97" i="27"/>
  <c r="AM97" i="27" s="1"/>
  <c r="AG9" i="27"/>
  <c r="AM9" i="27" s="1"/>
  <c r="AG64" i="27"/>
  <c r="AM64" i="27" s="1"/>
  <c r="AG91" i="27"/>
  <c r="AM91" i="27" s="1"/>
  <c r="AG24" i="27"/>
  <c r="AM24" i="27" s="1"/>
  <c r="AG30" i="27"/>
  <c r="AM30" i="27" s="1"/>
  <c r="AG85" i="27"/>
  <c r="AM85" i="27" s="1"/>
  <c r="AG119" i="27"/>
  <c r="AM119" i="27" s="1"/>
  <c r="AG77" i="27"/>
  <c r="AM77" i="27" s="1"/>
  <c r="AG45" i="27"/>
  <c r="AM45" i="27" s="1"/>
  <c r="AG93" i="27"/>
  <c r="AM93" i="27" s="1"/>
  <c r="AG46" i="27"/>
  <c r="AM46" i="27" s="1"/>
  <c r="AG59" i="27"/>
  <c r="AM59" i="27" s="1"/>
  <c r="AG118" i="27"/>
  <c r="AM118" i="27" s="1"/>
  <c r="AG113" i="27"/>
  <c r="AM113" i="27" s="1"/>
  <c r="AG106" i="27"/>
  <c r="AM106" i="27" s="1"/>
  <c r="AG84" i="27"/>
  <c r="AM84" i="27" s="1"/>
  <c r="AG26" i="27"/>
  <c r="AM26" i="27" s="1"/>
  <c r="AG76" i="27"/>
  <c r="AM76" i="27" s="1"/>
  <c r="AG100" i="27"/>
  <c r="AM100" i="27" s="1"/>
  <c r="AG65" i="27"/>
  <c r="AM65" i="27" s="1"/>
  <c r="AG8" i="27"/>
  <c r="AM8" i="27" s="1"/>
  <c r="AG74" i="27"/>
  <c r="AM74" i="27" s="1"/>
  <c r="AG101" i="27"/>
  <c r="AM101" i="27" s="1"/>
  <c r="AG63" i="27"/>
  <c r="AM63" i="27" s="1"/>
  <c r="AG103" i="27"/>
  <c r="AM103" i="27" s="1"/>
  <c r="AG16" i="27"/>
  <c r="AM16" i="27" s="1"/>
  <c r="AG75" i="27"/>
  <c r="AM75" i="27" s="1"/>
  <c r="AG98" i="27"/>
  <c r="AM98" i="27" s="1"/>
  <c r="AG62" i="27"/>
  <c r="AM62" i="27" s="1"/>
  <c r="AG14" i="27"/>
  <c r="AM14" i="27" s="1"/>
  <c r="AG69" i="27"/>
  <c r="AM69" i="27" s="1"/>
  <c r="AG96" i="27"/>
  <c r="AM96" i="27" s="1"/>
  <c r="AG70" i="27"/>
  <c r="AM70" i="27" s="1"/>
  <c r="AG95" i="27"/>
  <c r="AM95" i="27" s="1"/>
  <c r="AG99" i="27"/>
  <c r="AM99" i="27" s="1"/>
  <c r="AG22" i="27"/>
  <c r="AM22" i="27" s="1"/>
  <c r="AG51" i="27"/>
  <c r="AM51" i="27" s="1"/>
  <c r="AG73" i="27"/>
  <c r="AM73" i="27" s="1"/>
  <c r="AG125" i="27"/>
  <c r="AM125" i="27" s="1"/>
  <c r="AG115" i="27"/>
  <c r="AM115" i="27" s="1"/>
  <c r="AG57" i="27"/>
  <c r="AM57" i="27" s="1"/>
  <c r="AG36" i="27"/>
  <c r="AM36" i="27" s="1"/>
  <c r="AG23" i="27"/>
  <c r="AM23" i="27" s="1"/>
  <c r="AG112" i="27"/>
  <c r="AM112" i="27" s="1"/>
  <c r="AG17" i="27"/>
  <c r="AM17" i="27" s="1"/>
  <c r="AG128" i="27"/>
  <c r="AM128" i="27" s="1"/>
  <c r="AG114" i="27"/>
  <c r="AM114" i="27" s="1"/>
  <c r="AG21" i="27"/>
  <c r="AM21" i="27" s="1"/>
  <c r="AG6" i="27"/>
  <c r="AM6" i="27" s="1"/>
  <c r="AG94" i="27"/>
  <c r="AM94" i="27" s="1"/>
  <c r="AG33" i="27"/>
  <c r="AM33" i="27" s="1"/>
  <c r="AG123" i="27"/>
  <c r="AM123" i="27" s="1"/>
  <c r="AG102" i="27"/>
  <c r="AM102" i="27" s="1"/>
  <c r="AG58" i="27"/>
  <c r="AM58" i="27" s="1"/>
  <c r="AG126" i="27"/>
  <c r="AM126" i="27" s="1"/>
  <c r="AG83" i="27"/>
  <c r="AM83" i="27" s="1"/>
  <c r="AG82" i="27"/>
  <c r="AM82" i="27" s="1"/>
  <c r="AG131" i="27"/>
  <c r="AM131" i="27" s="1"/>
  <c r="AG10" i="27"/>
  <c r="AM10" i="27" s="1"/>
  <c r="AG56" i="27"/>
  <c r="AM56" i="27" s="1"/>
  <c r="AG105" i="27"/>
  <c r="AM105" i="27" s="1"/>
  <c r="AG107" i="27"/>
  <c r="AM107" i="27" s="1"/>
  <c r="AG92" i="27"/>
  <c r="AM92" i="27" s="1"/>
  <c r="AG37" i="27"/>
  <c r="AM37" i="27" s="1"/>
  <c r="AG61" i="27"/>
  <c r="AM61" i="27" s="1"/>
  <c r="AG35" i="27"/>
  <c r="AM35" i="27" s="1"/>
  <c r="AG39" i="27"/>
  <c r="AM39" i="27" s="1"/>
  <c r="AG78" i="27"/>
  <c r="AM78" i="27" s="1"/>
  <c r="AG130" i="27"/>
  <c r="AM130" i="27" s="1"/>
  <c r="AG40" i="27"/>
  <c r="AM40" i="27" s="1"/>
  <c r="AG121" i="27"/>
  <c r="AM121" i="27" s="1"/>
  <c r="AG50" i="27"/>
  <c r="AM50" i="27" s="1"/>
  <c r="AG20" i="27"/>
  <c r="AM20" i="27" s="1"/>
  <c r="AG108" i="27"/>
  <c r="AM108" i="27" s="1"/>
  <c r="AG19" i="27"/>
  <c r="AM19" i="27" s="1"/>
  <c r="AG117" i="27"/>
  <c r="AM117" i="27" s="1"/>
  <c r="AG111" i="27"/>
  <c r="AM111" i="27" s="1"/>
  <c r="AG31" i="27"/>
  <c r="AM31" i="27" s="1"/>
  <c r="AG32" i="27"/>
  <c r="AM32" i="27" s="1"/>
  <c r="AG48" i="27"/>
  <c r="AM48" i="27" s="1"/>
  <c r="AG13" i="27"/>
  <c r="AM13" i="27" s="1"/>
  <c r="AG116" i="27"/>
  <c r="AM116" i="27" s="1"/>
  <c r="AG81" i="27"/>
  <c r="AM81" i="27" s="1"/>
  <c r="AG110" i="27"/>
  <c r="AM110" i="27" s="1"/>
  <c r="AG132" i="27"/>
  <c r="AM132" i="27" s="1"/>
  <c r="AG88" i="27"/>
  <c r="AM88" i="27" s="1"/>
  <c r="AG55" i="27"/>
  <c r="AM55" i="27" s="1"/>
  <c r="AG67" i="27"/>
  <c r="AM67" i="27" s="1"/>
  <c r="AG25" i="27"/>
  <c r="AM25" i="27" s="1"/>
  <c r="AG7" i="27"/>
  <c r="AM7" i="27" s="1"/>
  <c r="AG122" i="27"/>
  <c r="AM122" i="27" s="1"/>
  <c r="AG72" i="27"/>
  <c r="AM72" i="27" s="1"/>
  <c r="AG68" i="27"/>
  <c r="AM68" i="27" s="1"/>
  <c r="AG71" i="27"/>
  <c r="AM71" i="27" s="1"/>
  <c r="AG66" i="27"/>
  <c r="AM66" i="27" s="1"/>
  <c r="AG60" i="27"/>
  <c r="AM60" i="27" s="1"/>
  <c r="AG109" i="27"/>
  <c r="AM109" i="27" s="1"/>
  <c r="AG34" i="27"/>
  <c r="AM34" i="27" s="1"/>
  <c r="AG54" i="27"/>
  <c r="AM54" i="27" s="1"/>
  <c r="AG42" i="27"/>
  <c r="AM42" i="27" s="1"/>
  <c r="AG124" i="27"/>
  <c r="AM124" i="27" s="1"/>
  <c r="AG86" i="27"/>
  <c r="AM86" i="27" s="1"/>
  <c r="AG12" i="27"/>
  <c r="AM12" i="27" s="1"/>
  <c r="AG29" i="27"/>
  <c r="AM29" i="27" s="1"/>
  <c r="AG104" i="27"/>
  <c r="AM104" i="27" s="1"/>
  <c r="AG79" i="27"/>
  <c r="AM79" i="27" s="1"/>
  <c r="AG87" i="27"/>
  <c r="AM87" i="27" s="1"/>
  <c r="AG18" i="27"/>
  <c r="AM18" i="27" s="1"/>
  <c r="AG47" i="27"/>
  <c r="AM47" i="27" s="1"/>
  <c r="AG28" i="27"/>
  <c r="AM28" i="27" s="1"/>
  <c r="AG53" i="27"/>
  <c r="AM53" i="27" s="1"/>
  <c r="AG5" i="27"/>
  <c r="AM5" i="27" s="1"/>
  <c r="AG44" i="27"/>
  <c r="AM44" i="27" s="1"/>
  <c r="AG127" i="27"/>
  <c r="AM127" i="27" s="1"/>
  <c r="AG41" i="27"/>
  <c r="AM41" i="27" s="1"/>
  <c r="AG80" i="27"/>
  <c r="AM80" i="27" s="1"/>
  <c r="AG38" i="27"/>
  <c r="AM38" i="27" s="1"/>
  <c r="AG120" i="27"/>
  <c r="AM120" i="27" s="1"/>
  <c r="AG49" i="27"/>
  <c r="AM49" i="27" s="1"/>
  <c r="AG52" i="27"/>
  <c r="AM52" i="27" s="1"/>
  <c r="AG89" i="27"/>
  <c r="AM89" i="27" s="1"/>
  <c r="AG43" i="27"/>
  <c r="AM43" i="27" s="1"/>
  <c r="AG15" i="27"/>
  <c r="AM15" i="27" s="1"/>
  <c r="AB88" i="27"/>
  <c r="AB103" i="27"/>
  <c r="AB16" i="27"/>
  <c r="AB50" i="27"/>
  <c r="AB6" i="27"/>
  <c r="AB100" i="27"/>
  <c r="AB48" i="27"/>
  <c r="AB31" i="27"/>
  <c r="AB73" i="27"/>
  <c r="AB18" i="27"/>
  <c r="AB85" i="27"/>
  <c r="AB56" i="27"/>
  <c r="AB90" i="27"/>
  <c r="AB80" i="27"/>
  <c r="AB10" i="27"/>
  <c r="AB111" i="27"/>
  <c r="AB131" i="27"/>
  <c r="AB70" i="27"/>
  <c r="AB29" i="27"/>
  <c r="AB87" i="27"/>
  <c r="AB107" i="27"/>
  <c r="AB99" i="27"/>
  <c r="AB19" i="27"/>
  <c r="AB86" i="27"/>
  <c r="AB129" i="27"/>
  <c r="AB119" i="27"/>
  <c r="AB123" i="27"/>
  <c r="AB71" i="27"/>
  <c r="AB84" i="27"/>
  <c r="AB81" i="27"/>
  <c r="AB102" i="27"/>
  <c r="AB49" i="27"/>
  <c r="AB20" i="27"/>
  <c r="AB93" i="27"/>
  <c r="AB5" i="27"/>
  <c r="AB74" i="27"/>
  <c r="AB89" i="27"/>
  <c r="AB112" i="27"/>
  <c r="AB76" i="27"/>
  <c r="AB65" i="27"/>
  <c r="AB68" i="27"/>
  <c r="AB125" i="27"/>
  <c r="AB30" i="27"/>
  <c r="AB95" i="27"/>
  <c r="AB72" i="27"/>
  <c r="AB17" i="27"/>
  <c r="AB36" i="27"/>
  <c r="AB28" i="27"/>
  <c r="AB12" i="27"/>
  <c r="AB42" i="27"/>
  <c r="AB77" i="27"/>
  <c r="AB45" i="27"/>
  <c r="AB98" i="27"/>
  <c r="AB63" i="27"/>
  <c r="AB116" i="27"/>
  <c r="AB109" i="27"/>
  <c r="AB62" i="27"/>
  <c r="AB132" i="27"/>
  <c r="AB26" i="27"/>
  <c r="AB79" i="27"/>
  <c r="AB113" i="27"/>
  <c r="AB44" i="27"/>
  <c r="AB110" i="27"/>
  <c r="AB54" i="27"/>
  <c r="AB59" i="27"/>
  <c r="AB120" i="27"/>
  <c r="AB105" i="27"/>
  <c r="AB14" i="27"/>
  <c r="AB97" i="27"/>
  <c r="AB58" i="27"/>
  <c r="AB24" i="27"/>
  <c r="AB43" i="27"/>
  <c r="AB91" i="27"/>
  <c r="AB94" i="27"/>
  <c r="AB121" i="27"/>
  <c r="AB69" i="27"/>
  <c r="AB60" i="27"/>
  <c r="AB57" i="27"/>
  <c r="AB122" i="27"/>
  <c r="AB124" i="27"/>
  <c r="AB38" i="27"/>
  <c r="AB130" i="27"/>
  <c r="AB78" i="27"/>
  <c r="AB15" i="27"/>
  <c r="AB52" i="27"/>
  <c r="AB9" i="27"/>
  <c r="AB21" i="27"/>
  <c r="AB46" i="27"/>
  <c r="AB66" i="27"/>
  <c r="AB55" i="27"/>
  <c r="AB33" i="27"/>
  <c r="AB67" i="27"/>
  <c r="AB61" i="27"/>
  <c r="AB75" i="27"/>
  <c r="AB114" i="27"/>
  <c r="AB11" i="27"/>
  <c r="AB106" i="27"/>
  <c r="AB101" i="27"/>
  <c r="AB92" i="27"/>
  <c r="AB8" i="27"/>
  <c r="AB104" i="27"/>
  <c r="AB108" i="27"/>
  <c r="AB34" i="27"/>
  <c r="AB39" i="27"/>
  <c r="AB47" i="27"/>
  <c r="AB37" i="27"/>
  <c r="AB53" i="27"/>
  <c r="AB115" i="27"/>
  <c r="AB22" i="27"/>
  <c r="AB25" i="27"/>
  <c r="AB82" i="27"/>
  <c r="AB41" i="27"/>
  <c r="AB27" i="27"/>
  <c r="AB64" i="27"/>
  <c r="AB51" i="27"/>
  <c r="AB23" i="27"/>
  <c r="AB35" i="27"/>
  <c r="AB83" i="27"/>
  <c r="AB32" i="27"/>
  <c r="AB117" i="27"/>
  <c r="AB13" i="27"/>
  <c r="AB128" i="27"/>
  <c r="AB127" i="27"/>
  <c r="AB118" i="27"/>
  <c r="AB96" i="27"/>
  <c r="AB126" i="27"/>
  <c r="AB7" i="27"/>
  <c r="AB40" i="27"/>
  <c r="AE49" i="27"/>
  <c r="AK49" i="27" s="1"/>
  <c r="AE58" i="27"/>
  <c r="AK58" i="27" s="1"/>
  <c r="AE123" i="27"/>
  <c r="AK123" i="27" s="1"/>
  <c r="AE40" i="27"/>
  <c r="AK40" i="27" s="1"/>
  <c r="AE13" i="27"/>
  <c r="AK13" i="27" s="1"/>
  <c r="AE47" i="27"/>
  <c r="AK47" i="27" s="1"/>
  <c r="AE83" i="27"/>
  <c r="AK83" i="27" s="1"/>
  <c r="AE98" i="27"/>
  <c r="AK98" i="27" s="1"/>
  <c r="AE6" i="27"/>
  <c r="AK6" i="27" s="1"/>
  <c r="AE102" i="27"/>
  <c r="AK102" i="27" s="1"/>
  <c r="AE101" i="27"/>
  <c r="AK101" i="27" s="1"/>
  <c r="AE18" i="27"/>
  <c r="AK18" i="27" s="1"/>
  <c r="AE110" i="27"/>
  <c r="AK110" i="27" s="1"/>
  <c r="AE57" i="27"/>
  <c r="AK57" i="27" s="1"/>
  <c r="AE103" i="27"/>
  <c r="AK103" i="27" s="1"/>
  <c r="AE105" i="27"/>
  <c r="AK105" i="27" s="1"/>
  <c r="AE23" i="27"/>
  <c r="AK23" i="27" s="1"/>
  <c r="AE38" i="27"/>
  <c r="AK38" i="27" s="1"/>
  <c r="AE70" i="27"/>
  <c r="AK70" i="27" s="1"/>
  <c r="AE117" i="27"/>
  <c r="AK117" i="27" s="1"/>
  <c r="AE99" i="27"/>
  <c r="AK99" i="27" s="1"/>
  <c r="AE59" i="27"/>
  <c r="AK59" i="27" s="1"/>
  <c r="AE62" i="27"/>
  <c r="AK62" i="27" s="1"/>
  <c r="AE92" i="27"/>
  <c r="AK92" i="27" s="1"/>
  <c r="AE44" i="27"/>
  <c r="AK44" i="27" s="1"/>
  <c r="AE121" i="27"/>
  <c r="AK121" i="27" s="1"/>
  <c r="AE113" i="27"/>
  <c r="AK113" i="27" s="1"/>
  <c r="AE127" i="27"/>
  <c r="AK127" i="27" s="1"/>
  <c r="AE87" i="27"/>
  <c r="AK87" i="27" s="1"/>
  <c r="AE39" i="27"/>
  <c r="AK39" i="27" s="1"/>
  <c r="AE42" i="27"/>
  <c r="AK42" i="27" s="1"/>
  <c r="AE91" i="27"/>
  <c r="AK91" i="27" s="1"/>
  <c r="AE64" i="27"/>
  <c r="AK64" i="27" s="1"/>
  <c r="AE60" i="27"/>
  <c r="AK60" i="27" s="1"/>
  <c r="AE97" i="27"/>
  <c r="AK97" i="27" s="1"/>
  <c r="AE86" i="27"/>
  <c r="AK86" i="27" s="1"/>
  <c r="AE48" i="27"/>
  <c r="AK48" i="27" s="1"/>
  <c r="AE7" i="27"/>
  <c r="AK7" i="27" s="1"/>
  <c r="AE22" i="27"/>
  <c r="AK22" i="27" s="1"/>
  <c r="AE122" i="27"/>
  <c r="AK122" i="27" s="1"/>
  <c r="AE89" i="27"/>
  <c r="AK89" i="27" s="1"/>
  <c r="AE88" i="27"/>
  <c r="AK88" i="27" s="1"/>
  <c r="AE112" i="27"/>
  <c r="AK112" i="27" s="1"/>
  <c r="AE65" i="27"/>
  <c r="AK65" i="27" s="1"/>
  <c r="AE94" i="27"/>
  <c r="AK94" i="27" s="1"/>
  <c r="AE66" i="27"/>
  <c r="AK66" i="27" s="1"/>
  <c r="AE68" i="27"/>
  <c r="AK68" i="27" s="1"/>
  <c r="AE100" i="27"/>
  <c r="AK100" i="27" s="1"/>
  <c r="AE120" i="27"/>
  <c r="AK120" i="27" s="1"/>
  <c r="AE43" i="27"/>
  <c r="AK43" i="27" s="1"/>
  <c r="AE35" i="27"/>
  <c r="AK35" i="27" s="1"/>
  <c r="AE28" i="27"/>
  <c r="AK28" i="27" s="1"/>
  <c r="AE82" i="27"/>
  <c r="AK82" i="27" s="1"/>
  <c r="AE26" i="27"/>
  <c r="AK26" i="27" s="1"/>
  <c r="AE53" i="27"/>
  <c r="AK53" i="27" s="1"/>
  <c r="AE31" i="27"/>
  <c r="AK31" i="27" s="1"/>
  <c r="AE37" i="27"/>
  <c r="AK37" i="27" s="1"/>
  <c r="AE32" i="27"/>
  <c r="AK32" i="27" s="1"/>
  <c r="AE61" i="27"/>
  <c r="AK61" i="27" s="1"/>
  <c r="AE11" i="27"/>
  <c r="AK11" i="27" s="1"/>
  <c r="AE56" i="27"/>
  <c r="AK56" i="27" s="1"/>
  <c r="AE90" i="27"/>
  <c r="AK90" i="27" s="1"/>
  <c r="AE24" i="27"/>
  <c r="AK24" i="27" s="1"/>
  <c r="AE107" i="27"/>
  <c r="AK107" i="27" s="1"/>
  <c r="AE119" i="27"/>
  <c r="AK119" i="27" s="1"/>
  <c r="AE51" i="27"/>
  <c r="AK51" i="27" s="1"/>
  <c r="AE81" i="27"/>
  <c r="AK81" i="27" s="1"/>
  <c r="AE55" i="27"/>
  <c r="AK55" i="27" s="1"/>
  <c r="AE124" i="27"/>
  <c r="AK124" i="27" s="1"/>
  <c r="AE5" i="27"/>
  <c r="AK5" i="27" s="1"/>
  <c r="AE46" i="27"/>
  <c r="AK46" i="27" s="1"/>
  <c r="AE78" i="27"/>
  <c r="AK78" i="27" s="1"/>
  <c r="AE73" i="27"/>
  <c r="AK73" i="27" s="1"/>
  <c r="AE115" i="27"/>
  <c r="AK115" i="27" s="1"/>
  <c r="AE20" i="27"/>
  <c r="AK20" i="27" s="1"/>
  <c r="AE17" i="27"/>
  <c r="AK17" i="27" s="1"/>
  <c r="AE76" i="27"/>
  <c r="AK76" i="27" s="1"/>
  <c r="AE15" i="27"/>
  <c r="AK15" i="27" s="1"/>
  <c r="AE72" i="27"/>
  <c r="AK72" i="27" s="1"/>
  <c r="AE114" i="27"/>
  <c r="AK114" i="27" s="1"/>
  <c r="AE118" i="27"/>
  <c r="AK118" i="27" s="1"/>
  <c r="AE116" i="27"/>
  <c r="AK116" i="27" s="1"/>
  <c r="AE111" i="27"/>
  <c r="AK111" i="27" s="1"/>
  <c r="AE36" i="27"/>
  <c r="AK36" i="27" s="1"/>
  <c r="AE54" i="27"/>
  <c r="AK54" i="27" s="1"/>
  <c r="AE77" i="27"/>
  <c r="AK77" i="27" s="1"/>
  <c r="AE93" i="27"/>
  <c r="AK93" i="27" s="1"/>
  <c r="AE67" i="27"/>
  <c r="AK67" i="27" s="1"/>
  <c r="AE63" i="27"/>
  <c r="AK63" i="27" s="1"/>
  <c r="AE128" i="27"/>
  <c r="AK128" i="27" s="1"/>
  <c r="AE75" i="27"/>
  <c r="AK75" i="27" s="1"/>
  <c r="AE84" i="27"/>
  <c r="AK84" i="27" s="1"/>
  <c r="AE29" i="27"/>
  <c r="AK29" i="27" s="1"/>
  <c r="AE41" i="27"/>
  <c r="AK41" i="27" s="1"/>
  <c r="AE95" i="27"/>
  <c r="AK95" i="27" s="1"/>
  <c r="AE8" i="27"/>
  <c r="AK8" i="27" s="1"/>
  <c r="AE126" i="27"/>
  <c r="AK126" i="27" s="1"/>
  <c r="AE69" i="27"/>
  <c r="AK69" i="27" s="1"/>
  <c r="AE50" i="27"/>
  <c r="AK50" i="27" s="1"/>
  <c r="AE34" i="27"/>
  <c r="AK34" i="27" s="1"/>
  <c r="AE14" i="27"/>
  <c r="AK14" i="27" s="1"/>
  <c r="AE27" i="27"/>
  <c r="AK27" i="27" s="1"/>
  <c r="AE19" i="27"/>
  <c r="AK19" i="27" s="1"/>
  <c r="AE125" i="27"/>
  <c r="AK125" i="27" s="1"/>
  <c r="AE132" i="27"/>
  <c r="AK132" i="27" s="1"/>
  <c r="AE74" i="27"/>
  <c r="AK74" i="27" s="1"/>
  <c r="AE104" i="27"/>
  <c r="AK104" i="27" s="1"/>
  <c r="AE106" i="27"/>
  <c r="AK106" i="27" s="1"/>
  <c r="AE131" i="27"/>
  <c r="AK131" i="27" s="1"/>
  <c r="AE96" i="27"/>
  <c r="AK96" i="27" s="1"/>
  <c r="AE33" i="27"/>
  <c r="AK33" i="27" s="1"/>
  <c r="AE108" i="27"/>
  <c r="AK108" i="27" s="1"/>
  <c r="AE16" i="27"/>
  <c r="AK16" i="27" s="1"/>
  <c r="AE30" i="27"/>
  <c r="AK30" i="27" s="1"/>
  <c r="AE12" i="27"/>
  <c r="AK12" i="27" s="1"/>
  <c r="AE129" i="27"/>
  <c r="AK129" i="27" s="1"/>
  <c r="AE80" i="27"/>
  <c r="AK80" i="27" s="1"/>
  <c r="AE109" i="27"/>
  <c r="AK109" i="27" s="1"/>
  <c r="AE71" i="27"/>
  <c r="AK71" i="27" s="1"/>
  <c r="AE21" i="27"/>
  <c r="AK21" i="27" s="1"/>
  <c r="AE45" i="27"/>
  <c r="AK45" i="27" s="1"/>
  <c r="AE79" i="27"/>
  <c r="AK79" i="27" s="1"/>
  <c r="AE52" i="27"/>
  <c r="AK52" i="27" s="1"/>
  <c r="AE85" i="27"/>
  <c r="AK85" i="27" s="1"/>
  <c r="AE25" i="27"/>
  <c r="AK25" i="27" s="1"/>
  <c r="AE130" i="27"/>
  <c r="AK130" i="27" s="1"/>
  <c r="AE9" i="27"/>
  <c r="AK9" i="27" s="1"/>
  <c r="AE10" i="27"/>
  <c r="AK10" i="27" s="1"/>
  <c r="AF100" i="27"/>
  <c r="AL100" i="27" s="1"/>
  <c r="AF44" i="27"/>
  <c r="AL44" i="27" s="1"/>
  <c r="AF27" i="27"/>
  <c r="AL27" i="27" s="1"/>
  <c r="AF28" i="27"/>
  <c r="AL28" i="27" s="1"/>
  <c r="AF71" i="27"/>
  <c r="AL71" i="27" s="1"/>
  <c r="AF128" i="27"/>
  <c r="AL128" i="27" s="1"/>
  <c r="AF64" i="27"/>
  <c r="AL64" i="27" s="1"/>
  <c r="AF79" i="27"/>
  <c r="AL79" i="27" s="1"/>
  <c r="AF72" i="27"/>
  <c r="AL72" i="27" s="1"/>
  <c r="AF131" i="27"/>
  <c r="AL131" i="27" s="1"/>
  <c r="AF67" i="27"/>
  <c r="AL67" i="27" s="1"/>
  <c r="AF38" i="27"/>
  <c r="AL38" i="27" s="1"/>
  <c r="AF124" i="27"/>
  <c r="AL124" i="27" s="1"/>
  <c r="AF61" i="27"/>
  <c r="AL61" i="27" s="1"/>
  <c r="AF103" i="27"/>
  <c r="AL103" i="27" s="1"/>
  <c r="AF129" i="27"/>
  <c r="AL129" i="27" s="1"/>
  <c r="AF105" i="27"/>
  <c r="AL105" i="27" s="1"/>
  <c r="AF106" i="27"/>
  <c r="AL106" i="27" s="1"/>
  <c r="AF109" i="27"/>
  <c r="AL109" i="27" s="1"/>
  <c r="AF29" i="27"/>
  <c r="AL29" i="27" s="1"/>
  <c r="AF40" i="27"/>
  <c r="AL40" i="27" s="1"/>
  <c r="AF120" i="27"/>
  <c r="AL120" i="27" s="1"/>
  <c r="AF6" i="27"/>
  <c r="AL6" i="27" s="1"/>
  <c r="AF50" i="27"/>
  <c r="AL50" i="27" s="1"/>
  <c r="AF35" i="27"/>
  <c r="AL35" i="27" s="1"/>
  <c r="AF87" i="27"/>
  <c r="AL87" i="27" s="1"/>
  <c r="AF34" i="27"/>
  <c r="AL34" i="27" s="1"/>
  <c r="AF73" i="27"/>
  <c r="AL73" i="27" s="1"/>
  <c r="AF14" i="27"/>
  <c r="AL14" i="27" s="1"/>
  <c r="AF107" i="27"/>
  <c r="AL107" i="27" s="1"/>
  <c r="AF69" i="27"/>
  <c r="AL69" i="27" s="1"/>
  <c r="AF25" i="27"/>
  <c r="AL25" i="27" s="1"/>
  <c r="AF96" i="27"/>
  <c r="AL96" i="27" s="1"/>
  <c r="AF19" i="27"/>
  <c r="AL19" i="27" s="1"/>
  <c r="AF84" i="27"/>
  <c r="AL84" i="27" s="1"/>
  <c r="AF20" i="27"/>
  <c r="AL20" i="27" s="1"/>
  <c r="AF26" i="27"/>
  <c r="AL26" i="27" s="1"/>
  <c r="AF125" i="27"/>
  <c r="AL125" i="27" s="1"/>
  <c r="AF126" i="27"/>
  <c r="AL126" i="27" s="1"/>
  <c r="AF117" i="27"/>
  <c r="AL117" i="27" s="1"/>
  <c r="AF65" i="27"/>
  <c r="AL65" i="27" s="1"/>
  <c r="AF112" i="27"/>
  <c r="AL112" i="27" s="1"/>
  <c r="AF104" i="27"/>
  <c r="AL104" i="27" s="1"/>
  <c r="AF90" i="27"/>
  <c r="AL90" i="27" s="1"/>
  <c r="AF63" i="27"/>
  <c r="AL63" i="27" s="1"/>
  <c r="AF48" i="27"/>
  <c r="AL48" i="27" s="1"/>
  <c r="AF45" i="27"/>
  <c r="AL45" i="27" s="1"/>
  <c r="AF111" i="27"/>
  <c r="AL111" i="27" s="1"/>
  <c r="AF56" i="27"/>
  <c r="AL56" i="27" s="1"/>
  <c r="AF58" i="27"/>
  <c r="AL58" i="27" s="1"/>
  <c r="AF37" i="27"/>
  <c r="AL37" i="27" s="1"/>
  <c r="AF82" i="27"/>
  <c r="AL82" i="27" s="1"/>
  <c r="AF18" i="27"/>
  <c r="AL18" i="27" s="1"/>
  <c r="AF116" i="27"/>
  <c r="AL116" i="27" s="1"/>
  <c r="AF22" i="27"/>
  <c r="AL22" i="27" s="1"/>
  <c r="AF33" i="27"/>
  <c r="AL33" i="27" s="1"/>
  <c r="AF78" i="27"/>
  <c r="AL78" i="27" s="1"/>
  <c r="AF89" i="27"/>
  <c r="AL89" i="27" s="1"/>
  <c r="AF15" i="27"/>
  <c r="AL15" i="27" s="1"/>
  <c r="AF108" i="27"/>
  <c r="AL108" i="27" s="1"/>
  <c r="AF114" i="27"/>
  <c r="AL114" i="27" s="1"/>
  <c r="AF17" i="27"/>
  <c r="AL17" i="27" s="1"/>
  <c r="AF77" i="27"/>
  <c r="AL77" i="27" s="1"/>
  <c r="AF76" i="27"/>
  <c r="AL76" i="27" s="1"/>
  <c r="AF68" i="27"/>
  <c r="AL68" i="27" s="1"/>
  <c r="AF115" i="27"/>
  <c r="AL115" i="27" s="1"/>
  <c r="AF85" i="27"/>
  <c r="AL85" i="27" s="1"/>
  <c r="AF130" i="27"/>
  <c r="AL130" i="27" s="1"/>
  <c r="AF102" i="27"/>
  <c r="AL102" i="27" s="1"/>
  <c r="AF66" i="27"/>
  <c r="AL66" i="27" s="1"/>
  <c r="AF51" i="27"/>
  <c r="AL51" i="27" s="1"/>
  <c r="AF31" i="27"/>
  <c r="AL31" i="27" s="1"/>
  <c r="AF5" i="27"/>
  <c r="AL5" i="27" s="1"/>
  <c r="AF91" i="27"/>
  <c r="AL91" i="27" s="1"/>
  <c r="AF88" i="27"/>
  <c r="AL88" i="27" s="1"/>
  <c r="AF54" i="27"/>
  <c r="AL54" i="27" s="1"/>
  <c r="AF30" i="27"/>
  <c r="AL30" i="27" s="1"/>
  <c r="AF110" i="27"/>
  <c r="AL110" i="27" s="1"/>
  <c r="AF42" i="27"/>
  <c r="AL42" i="27" s="1"/>
  <c r="AF43" i="27"/>
  <c r="AL43" i="27" s="1"/>
  <c r="AF93" i="27"/>
  <c r="AL93" i="27" s="1"/>
  <c r="AF41" i="27"/>
  <c r="AL41" i="27" s="1"/>
  <c r="AF24" i="27"/>
  <c r="AL24" i="27" s="1"/>
  <c r="AF46" i="27"/>
  <c r="AL46" i="27" s="1"/>
  <c r="AF49" i="27"/>
  <c r="AL49" i="27" s="1"/>
  <c r="AF74" i="27"/>
  <c r="AL74" i="27" s="1"/>
  <c r="AF8" i="27"/>
  <c r="AL8" i="27" s="1"/>
  <c r="AF98" i="27"/>
  <c r="AL98" i="27" s="1"/>
  <c r="AF23" i="27"/>
  <c r="AL23" i="27" s="1"/>
  <c r="AF122" i="27"/>
  <c r="AL122" i="27" s="1"/>
  <c r="AF86" i="27"/>
  <c r="AL86" i="27" s="1"/>
  <c r="AF53" i="27"/>
  <c r="AL53" i="27" s="1"/>
  <c r="AF119" i="27"/>
  <c r="AL119" i="27" s="1"/>
  <c r="AF81" i="27"/>
  <c r="AL81" i="27" s="1"/>
  <c r="AF99" i="27"/>
  <c r="AL99" i="27" s="1"/>
  <c r="AF13" i="27"/>
  <c r="AL13" i="27" s="1"/>
  <c r="AF70" i="27"/>
  <c r="AL70" i="27" s="1"/>
  <c r="AF97" i="27"/>
  <c r="AL97" i="27" s="1"/>
  <c r="AF101" i="27"/>
  <c r="AL101" i="27" s="1"/>
  <c r="AF32" i="27"/>
  <c r="AL32" i="27" s="1"/>
  <c r="AF52" i="27"/>
  <c r="AL52" i="27" s="1"/>
  <c r="AF7" i="27"/>
  <c r="AL7" i="27" s="1"/>
  <c r="AF75" i="27"/>
  <c r="AL75" i="27" s="1"/>
  <c r="AF47" i="27"/>
  <c r="AL47" i="27" s="1"/>
  <c r="AF123" i="27"/>
  <c r="AL123" i="27" s="1"/>
  <c r="AF121" i="27"/>
  <c r="AL121" i="27" s="1"/>
  <c r="AF62" i="27"/>
  <c r="AL62" i="27" s="1"/>
  <c r="AF83" i="27"/>
  <c r="AL83" i="27" s="1"/>
  <c r="AF113" i="27"/>
  <c r="AL113" i="27" s="1"/>
  <c r="AF132" i="27"/>
  <c r="AL132" i="27" s="1"/>
  <c r="AF11" i="27"/>
  <c r="AL11" i="27" s="1"/>
  <c r="AF94" i="27"/>
  <c r="AL94" i="27" s="1"/>
  <c r="AF127" i="27"/>
  <c r="AL127" i="27" s="1"/>
  <c r="AF39" i="27"/>
  <c r="AL39" i="27" s="1"/>
  <c r="AF9" i="27"/>
  <c r="AL9" i="27" s="1"/>
  <c r="AF10" i="27"/>
  <c r="AL10" i="27" s="1"/>
  <c r="AF36" i="27"/>
  <c r="AL36" i="27" s="1"/>
  <c r="AF80" i="27"/>
  <c r="AL80" i="27" s="1"/>
  <c r="AF55" i="27"/>
  <c r="AL55" i="27" s="1"/>
  <c r="AF60" i="27"/>
  <c r="AL60" i="27" s="1"/>
  <c r="AF118" i="27"/>
  <c r="AL118" i="27" s="1"/>
  <c r="AF16" i="27"/>
  <c r="AL16" i="27" s="1"/>
  <c r="AF57" i="27"/>
  <c r="AL57" i="27" s="1"/>
  <c r="AF59" i="27"/>
  <c r="AL59" i="27" s="1"/>
  <c r="AF21" i="27"/>
  <c r="AL21" i="27" s="1"/>
  <c r="AF92" i="27"/>
  <c r="AL92" i="27" s="1"/>
  <c r="AF12" i="27"/>
  <c r="AL12" i="27" s="1"/>
  <c r="AF95" i="27"/>
  <c r="AL95" i="27" s="1"/>
  <c r="B19" i="24"/>
  <c r="B34" i="24"/>
  <c r="B35" i="24" s="1"/>
  <c r="B21" i="24"/>
  <c r="H15" i="26" l="1"/>
  <c r="AH13" i="27"/>
  <c r="G15" i="26" s="1"/>
  <c r="F15" i="26" s="1"/>
  <c r="H29" i="26"/>
  <c r="AH27" i="27"/>
  <c r="G29" i="26" s="1"/>
  <c r="H49" i="26"/>
  <c r="AH47" i="27"/>
  <c r="G49" i="26" s="1"/>
  <c r="F49" i="26" s="1"/>
  <c r="H108" i="26"/>
  <c r="AH106" i="27"/>
  <c r="G108" i="26" s="1"/>
  <c r="H68" i="26"/>
  <c r="AH66" i="27"/>
  <c r="G68" i="26" s="1"/>
  <c r="F68" i="26" s="1"/>
  <c r="H40" i="26"/>
  <c r="AH38" i="27"/>
  <c r="G40" i="26" s="1"/>
  <c r="H93" i="26"/>
  <c r="AH91" i="27"/>
  <c r="G93" i="26" s="1"/>
  <c r="F93" i="26" s="1"/>
  <c r="H61" i="26"/>
  <c r="AH59" i="27"/>
  <c r="G61" i="26" s="1"/>
  <c r="H64" i="26"/>
  <c r="AH62" i="27"/>
  <c r="G64" i="26" s="1"/>
  <c r="F64" i="26" s="1"/>
  <c r="H14" i="26"/>
  <c r="AH12" i="27"/>
  <c r="G14" i="26" s="1"/>
  <c r="H70" i="26"/>
  <c r="AH68" i="27"/>
  <c r="G70" i="26" s="1"/>
  <c r="F70" i="26" s="1"/>
  <c r="H22" i="26"/>
  <c r="AH20" i="27"/>
  <c r="G22" i="26" s="1"/>
  <c r="H131" i="26"/>
  <c r="AH129" i="27"/>
  <c r="G131" i="26" s="1"/>
  <c r="F131" i="26" s="1"/>
  <c r="H133" i="26"/>
  <c r="AH131" i="27"/>
  <c r="G133" i="26" s="1"/>
  <c r="H75" i="26"/>
  <c r="AH73" i="27"/>
  <c r="G75" i="26" s="1"/>
  <c r="F75" i="26" s="1"/>
  <c r="H90" i="26"/>
  <c r="AH88" i="27"/>
  <c r="G90" i="26" s="1"/>
  <c r="H42" i="26"/>
  <c r="AH40" i="27"/>
  <c r="G42" i="26" s="1"/>
  <c r="F42" i="26" s="1"/>
  <c r="H119" i="26"/>
  <c r="AH117" i="27"/>
  <c r="G119" i="26" s="1"/>
  <c r="H43" i="26"/>
  <c r="AH41" i="27"/>
  <c r="G43" i="26" s="1"/>
  <c r="F43" i="26" s="1"/>
  <c r="H41" i="26"/>
  <c r="AH39" i="27"/>
  <c r="G41" i="26" s="1"/>
  <c r="H13" i="26"/>
  <c r="AH11" i="27"/>
  <c r="G13" i="26" s="1"/>
  <c r="F13" i="26" s="1"/>
  <c r="H48" i="26"/>
  <c r="AH46" i="27"/>
  <c r="G48" i="26" s="1"/>
  <c r="H126" i="26"/>
  <c r="AH124" i="27"/>
  <c r="G126" i="26" s="1"/>
  <c r="F126" i="26" s="1"/>
  <c r="H45" i="26"/>
  <c r="AH43" i="27"/>
  <c r="G45" i="26" s="1"/>
  <c r="H56" i="26"/>
  <c r="AH54" i="27"/>
  <c r="G56" i="26" s="1"/>
  <c r="F56" i="26" s="1"/>
  <c r="H111" i="26"/>
  <c r="AH109" i="27"/>
  <c r="G111" i="26" s="1"/>
  <c r="H30" i="26"/>
  <c r="AH28" i="27"/>
  <c r="G30" i="26" s="1"/>
  <c r="F30" i="26" s="1"/>
  <c r="H67" i="26"/>
  <c r="AH65" i="27"/>
  <c r="G67" i="26" s="1"/>
  <c r="H51" i="26"/>
  <c r="AH49" i="27"/>
  <c r="G51" i="26" s="1"/>
  <c r="F51" i="26" s="1"/>
  <c r="H88" i="26"/>
  <c r="AH86" i="27"/>
  <c r="G88" i="26" s="1"/>
  <c r="H113" i="26"/>
  <c r="AH111" i="27"/>
  <c r="G113" i="26" s="1"/>
  <c r="F113" i="26" s="1"/>
  <c r="H33" i="26"/>
  <c r="AH31" i="27"/>
  <c r="G33" i="26" s="1"/>
  <c r="F16" i="24"/>
  <c r="F22" i="24" s="1"/>
  <c r="F23" i="24" s="1"/>
  <c r="F17" i="24"/>
  <c r="H9" i="26"/>
  <c r="AH7" i="27"/>
  <c r="G9" i="26" s="1"/>
  <c r="H34" i="26"/>
  <c r="AH32" i="27"/>
  <c r="G34" i="26" s="1"/>
  <c r="F34" i="26" s="1"/>
  <c r="H84" i="26"/>
  <c r="AH82" i="27"/>
  <c r="G84" i="26" s="1"/>
  <c r="H36" i="26"/>
  <c r="AH34" i="27"/>
  <c r="G36" i="26" s="1"/>
  <c r="F36" i="26" s="1"/>
  <c r="H116" i="26"/>
  <c r="AH114" i="27"/>
  <c r="G116" i="26" s="1"/>
  <c r="H23" i="26"/>
  <c r="AH21" i="27"/>
  <c r="G23" i="26" s="1"/>
  <c r="F23" i="26" s="1"/>
  <c r="H124" i="26"/>
  <c r="AH122" i="27"/>
  <c r="G124" i="26" s="1"/>
  <c r="H26" i="26"/>
  <c r="AH24" i="27"/>
  <c r="G26" i="26" s="1"/>
  <c r="F26" i="26" s="1"/>
  <c r="H112" i="26"/>
  <c r="AH110" i="27"/>
  <c r="G112" i="26" s="1"/>
  <c r="H118" i="26"/>
  <c r="AH116" i="27"/>
  <c r="G118" i="26" s="1"/>
  <c r="F118" i="26" s="1"/>
  <c r="H38" i="26"/>
  <c r="AH36" i="27"/>
  <c r="G38" i="26" s="1"/>
  <c r="H78" i="26"/>
  <c r="AH76" i="27"/>
  <c r="G78" i="26" s="1"/>
  <c r="F78" i="26" s="1"/>
  <c r="H104" i="26"/>
  <c r="AH102" i="27"/>
  <c r="G104" i="26" s="1"/>
  <c r="H21" i="26"/>
  <c r="AH19" i="27"/>
  <c r="G21" i="26" s="1"/>
  <c r="F21" i="26" s="1"/>
  <c r="H12" i="26"/>
  <c r="AH10" i="27"/>
  <c r="G12" i="26" s="1"/>
  <c r="H50" i="26"/>
  <c r="AH48" i="27"/>
  <c r="G50" i="26" s="1"/>
  <c r="F50" i="26" s="1"/>
  <c r="D16" i="24"/>
  <c r="D22" i="24" s="1"/>
  <c r="D23" i="24" s="1"/>
  <c r="D17" i="24"/>
  <c r="H128" i="26"/>
  <c r="AH126" i="27"/>
  <c r="G128" i="26" s="1"/>
  <c r="F128" i="26" s="1"/>
  <c r="H85" i="26"/>
  <c r="AH83" i="27"/>
  <c r="G85" i="26" s="1"/>
  <c r="H27" i="26"/>
  <c r="AH25" i="27"/>
  <c r="G27" i="26" s="1"/>
  <c r="F27" i="26" s="1"/>
  <c r="H110" i="26"/>
  <c r="AH108" i="27"/>
  <c r="G110" i="26" s="1"/>
  <c r="H77" i="26"/>
  <c r="AH75" i="27"/>
  <c r="G77" i="26" s="1"/>
  <c r="F77" i="26" s="1"/>
  <c r="H11" i="26"/>
  <c r="AH9" i="27"/>
  <c r="G11" i="26" s="1"/>
  <c r="H59" i="26"/>
  <c r="AH57" i="27"/>
  <c r="G59" i="26" s="1"/>
  <c r="F59" i="26" s="1"/>
  <c r="H60" i="26"/>
  <c r="AH58" i="27"/>
  <c r="G60" i="26" s="1"/>
  <c r="H46" i="26"/>
  <c r="AH44" i="27"/>
  <c r="G46" i="26" s="1"/>
  <c r="F46" i="26" s="1"/>
  <c r="H65" i="26"/>
  <c r="AH63" i="27"/>
  <c r="G65" i="26" s="1"/>
  <c r="H19" i="26"/>
  <c r="AH17" i="27"/>
  <c r="G19" i="26" s="1"/>
  <c r="F19" i="26" s="1"/>
  <c r="H114" i="26"/>
  <c r="AH112" i="27"/>
  <c r="G114" i="26" s="1"/>
  <c r="H83" i="26"/>
  <c r="AH81" i="27"/>
  <c r="G83" i="26" s="1"/>
  <c r="F83" i="26" s="1"/>
  <c r="H101" i="26"/>
  <c r="AH99" i="27"/>
  <c r="G101" i="26" s="1"/>
  <c r="H82" i="26"/>
  <c r="AH80" i="27"/>
  <c r="G82" i="26" s="1"/>
  <c r="F82" i="26" s="1"/>
  <c r="H102" i="26"/>
  <c r="AH100" i="27"/>
  <c r="G102" i="26" s="1"/>
  <c r="E17" i="24"/>
  <c r="E16" i="24"/>
  <c r="E22" i="24" s="1"/>
  <c r="E23" i="24" s="1"/>
  <c r="H98" i="26"/>
  <c r="AH96" i="27"/>
  <c r="G98" i="26" s="1"/>
  <c r="H37" i="26"/>
  <c r="AH35" i="27"/>
  <c r="G37" i="26" s="1"/>
  <c r="F37" i="26" s="1"/>
  <c r="H24" i="26"/>
  <c r="AH22" i="27"/>
  <c r="G24" i="26" s="1"/>
  <c r="H106" i="26"/>
  <c r="AH104" i="27"/>
  <c r="G106" i="26" s="1"/>
  <c r="F106" i="26" s="1"/>
  <c r="H63" i="26"/>
  <c r="AH61" i="27"/>
  <c r="G63" i="26" s="1"/>
  <c r="H54" i="26"/>
  <c r="AH52" i="27"/>
  <c r="G54" i="26" s="1"/>
  <c r="F54" i="26" s="1"/>
  <c r="H62" i="26"/>
  <c r="AH60" i="27"/>
  <c r="G62" i="26" s="1"/>
  <c r="H99" i="26"/>
  <c r="AH97" i="27"/>
  <c r="G99" i="26" s="1"/>
  <c r="F99" i="26" s="1"/>
  <c r="H115" i="26"/>
  <c r="AH113" i="27"/>
  <c r="G115" i="26" s="1"/>
  <c r="H100" i="26"/>
  <c r="AH98" i="27"/>
  <c r="G100" i="26" s="1"/>
  <c r="F100" i="26" s="1"/>
  <c r="H74" i="26"/>
  <c r="AH72" i="27"/>
  <c r="G74" i="26" s="1"/>
  <c r="H91" i="26"/>
  <c r="AH89" i="27"/>
  <c r="G91" i="26" s="1"/>
  <c r="F91" i="26" s="1"/>
  <c r="H86" i="26"/>
  <c r="AH84" i="27"/>
  <c r="G86" i="26" s="1"/>
  <c r="H109" i="26"/>
  <c r="AH107" i="27"/>
  <c r="G109" i="26" s="1"/>
  <c r="F109" i="26" s="1"/>
  <c r="H92" i="26"/>
  <c r="AH90" i="27"/>
  <c r="G92" i="26" s="1"/>
  <c r="H8" i="26"/>
  <c r="AH6" i="27"/>
  <c r="G8" i="26" s="1"/>
  <c r="F8" i="26" s="1"/>
  <c r="C17" i="24"/>
  <c r="C16" i="24"/>
  <c r="C22" i="24" s="1"/>
  <c r="C23" i="24" s="1"/>
  <c r="H120" i="26"/>
  <c r="AH118" i="27"/>
  <c r="G120" i="26" s="1"/>
  <c r="F120" i="26" s="1"/>
  <c r="H25" i="26"/>
  <c r="AH23" i="27"/>
  <c r="G25" i="26" s="1"/>
  <c r="H117" i="26"/>
  <c r="AH115" i="27"/>
  <c r="G117" i="26" s="1"/>
  <c r="F117" i="26" s="1"/>
  <c r="H10" i="26"/>
  <c r="AH8" i="27"/>
  <c r="G10" i="26" s="1"/>
  <c r="H69" i="26"/>
  <c r="AH67" i="27"/>
  <c r="G69" i="26" s="1"/>
  <c r="F69" i="26" s="1"/>
  <c r="H17" i="26"/>
  <c r="AH15" i="27"/>
  <c r="G17" i="26" s="1"/>
  <c r="H71" i="26"/>
  <c r="AH69" i="27"/>
  <c r="G71" i="26" s="1"/>
  <c r="F71" i="26" s="1"/>
  <c r="H16" i="26"/>
  <c r="AH14" i="27"/>
  <c r="G16" i="26" s="1"/>
  <c r="H81" i="26"/>
  <c r="AH79" i="27"/>
  <c r="G81" i="26" s="1"/>
  <c r="F81" i="26" s="1"/>
  <c r="H47" i="26"/>
  <c r="AH45" i="27"/>
  <c r="G47" i="26" s="1"/>
  <c r="H97" i="26"/>
  <c r="AH95" i="27"/>
  <c r="G97" i="26" s="1"/>
  <c r="F97" i="26" s="1"/>
  <c r="H76" i="26"/>
  <c r="AH74" i="27"/>
  <c r="G76" i="26" s="1"/>
  <c r="H73" i="26"/>
  <c r="AH71" i="27"/>
  <c r="G73" i="26" s="1"/>
  <c r="F73" i="26" s="1"/>
  <c r="H89" i="26"/>
  <c r="AH87" i="27"/>
  <c r="G89" i="26" s="1"/>
  <c r="H58" i="26"/>
  <c r="AH56" i="27"/>
  <c r="G58" i="26" s="1"/>
  <c r="F58" i="26" s="1"/>
  <c r="H52" i="26"/>
  <c r="AH50" i="27"/>
  <c r="G52" i="26" s="1"/>
  <c r="G16" i="24"/>
  <c r="G22" i="24" s="1"/>
  <c r="G23" i="24" s="1"/>
  <c r="G17" i="24"/>
  <c r="H129" i="26"/>
  <c r="AH127" i="27"/>
  <c r="G129" i="26" s="1"/>
  <c r="H53" i="26"/>
  <c r="AH51" i="27"/>
  <c r="G53" i="26" s="1"/>
  <c r="F53" i="26" s="1"/>
  <c r="H55" i="26"/>
  <c r="AH53" i="27"/>
  <c r="G55" i="26" s="1"/>
  <c r="H94" i="26"/>
  <c r="AH92" i="27"/>
  <c r="G94" i="26" s="1"/>
  <c r="F94" i="26" s="1"/>
  <c r="H35" i="26"/>
  <c r="AH33" i="27"/>
  <c r="G35" i="26" s="1"/>
  <c r="H80" i="26"/>
  <c r="AH78" i="27"/>
  <c r="G80" i="26" s="1"/>
  <c r="F80" i="26" s="1"/>
  <c r="H123" i="26"/>
  <c r="AH121" i="27"/>
  <c r="G123" i="26" s="1"/>
  <c r="H107" i="26"/>
  <c r="AH105" i="27"/>
  <c r="G107" i="26" s="1"/>
  <c r="F107" i="26" s="1"/>
  <c r="H28" i="26"/>
  <c r="AH26" i="27"/>
  <c r="G28" i="26" s="1"/>
  <c r="H79" i="26"/>
  <c r="AH77" i="27"/>
  <c r="G79" i="26" s="1"/>
  <c r="F79" i="26" s="1"/>
  <c r="H32" i="26"/>
  <c r="AH30" i="27"/>
  <c r="G32" i="26" s="1"/>
  <c r="H7" i="26"/>
  <c r="AH5" i="27"/>
  <c r="G7" i="26" s="1"/>
  <c r="H125" i="26"/>
  <c r="AH123" i="27"/>
  <c r="G125" i="26" s="1"/>
  <c r="H31" i="26"/>
  <c r="AH29" i="27"/>
  <c r="G31" i="26" s="1"/>
  <c r="F31" i="26" s="1"/>
  <c r="H87" i="26"/>
  <c r="AH85" i="27"/>
  <c r="G87" i="26" s="1"/>
  <c r="H18" i="26"/>
  <c r="AH16" i="27"/>
  <c r="G18" i="26" s="1"/>
  <c r="F18" i="26" s="1"/>
  <c r="H130" i="26"/>
  <c r="AH128" i="27"/>
  <c r="G130" i="26" s="1"/>
  <c r="H66" i="26"/>
  <c r="AH64" i="27"/>
  <c r="G66" i="26" s="1"/>
  <c r="F66" i="26" s="1"/>
  <c r="H39" i="26"/>
  <c r="AH37" i="27"/>
  <c r="G39" i="26" s="1"/>
  <c r="H103" i="26"/>
  <c r="AH101" i="27"/>
  <c r="G103" i="26" s="1"/>
  <c r="F103" i="26" s="1"/>
  <c r="H57" i="26"/>
  <c r="AH55" i="27"/>
  <c r="G57" i="26" s="1"/>
  <c r="H132" i="26"/>
  <c r="AH130" i="27"/>
  <c r="G132" i="26" s="1"/>
  <c r="F132" i="26" s="1"/>
  <c r="H96" i="26"/>
  <c r="AH94" i="27"/>
  <c r="G96" i="26" s="1"/>
  <c r="H122" i="26"/>
  <c r="AH120" i="27"/>
  <c r="G122" i="26" s="1"/>
  <c r="F122" i="26" s="1"/>
  <c r="H134" i="26"/>
  <c r="AH132" i="27"/>
  <c r="G134" i="26" s="1"/>
  <c r="H44" i="26"/>
  <c r="AH42" i="27"/>
  <c r="G44" i="26" s="1"/>
  <c r="F44" i="26" s="1"/>
  <c r="H127" i="26"/>
  <c r="AH125" i="27"/>
  <c r="G127" i="26" s="1"/>
  <c r="H95" i="26"/>
  <c r="AH93" i="27"/>
  <c r="G95" i="26" s="1"/>
  <c r="F95" i="26" s="1"/>
  <c r="H121" i="26"/>
  <c r="AH119" i="27"/>
  <c r="G121" i="26" s="1"/>
  <c r="H72" i="26"/>
  <c r="AH70" i="27"/>
  <c r="G72" i="26" s="1"/>
  <c r="F72" i="26" s="1"/>
  <c r="H20" i="26"/>
  <c r="AH18" i="27"/>
  <c r="G20" i="26" s="1"/>
  <c r="H105" i="26"/>
  <c r="AH103" i="27"/>
  <c r="G105" i="26" s="1"/>
  <c r="F105" i="26" s="1"/>
  <c r="F20" i="26" l="1"/>
  <c r="F127" i="26"/>
  <c r="F96" i="26"/>
  <c r="F39" i="26"/>
  <c r="F87" i="26"/>
  <c r="F32" i="26"/>
  <c r="F123" i="26"/>
  <c r="F55" i="26"/>
  <c r="F52" i="26"/>
  <c r="F76" i="26"/>
  <c r="F16" i="26"/>
  <c r="F10" i="26"/>
  <c r="F86" i="26"/>
  <c r="F115" i="26"/>
  <c r="F63" i="26"/>
  <c r="F98" i="26"/>
  <c r="F101" i="26"/>
  <c r="F65" i="26"/>
  <c r="F11" i="26"/>
  <c r="F85" i="26"/>
  <c r="F12" i="26"/>
  <c r="F38" i="26"/>
  <c r="F124" i="26"/>
  <c r="F84" i="26"/>
  <c r="F33" i="26"/>
  <c r="F67" i="26"/>
  <c r="F45" i="26"/>
  <c r="F41" i="26"/>
  <c r="F90" i="26"/>
  <c r="F22" i="26"/>
  <c r="F61" i="26"/>
  <c r="F108" i="26"/>
  <c r="G19" i="24"/>
  <c r="G34" i="24"/>
  <c r="G35" i="24" s="1"/>
  <c r="G21" i="24"/>
  <c r="C19" i="24"/>
  <c r="C34" i="24"/>
  <c r="C35" i="24" s="1"/>
  <c r="C21" i="24"/>
  <c r="E34" i="24"/>
  <c r="E35" i="24" s="1"/>
  <c r="E21" i="24"/>
  <c r="E19" i="24"/>
  <c r="F121" i="26"/>
  <c r="F134" i="26"/>
  <c r="F57" i="26"/>
  <c r="F130" i="26"/>
  <c r="F125" i="26"/>
  <c r="F28" i="26"/>
  <c r="F35" i="26"/>
  <c r="F129" i="26"/>
  <c r="F89" i="26"/>
  <c r="F47" i="26"/>
  <c r="F17" i="26"/>
  <c r="F25" i="26"/>
  <c r="F92" i="26"/>
  <c r="F74" i="26"/>
  <c r="F62" i="26"/>
  <c r="F24" i="26"/>
  <c r="F102" i="26"/>
  <c r="F114" i="26"/>
  <c r="F60" i="26"/>
  <c r="F110" i="26"/>
  <c r="D34" i="24"/>
  <c r="D35" i="24" s="1"/>
  <c r="D21" i="24"/>
  <c r="D19" i="24"/>
  <c r="F104" i="26"/>
  <c r="F112" i="26"/>
  <c r="F116" i="26"/>
  <c r="F9" i="26"/>
  <c r="F88" i="26"/>
  <c r="F111" i="26"/>
  <c r="F48" i="26"/>
  <c r="F119" i="26"/>
  <c r="F133" i="26"/>
  <c r="F14" i="26"/>
  <c r="F40" i="26"/>
  <c r="F29" i="26"/>
  <c r="F7" i="26"/>
  <c r="L7" i="26"/>
  <c r="M15" i="26" s="1"/>
  <c r="F21" i="24"/>
  <c r="F19" i="24"/>
  <c r="F34" i="24"/>
  <c r="F35" i="24" s="1"/>
  <c r="M7" i="26"/>
  <c r="N7" i="26" l="1"/>
  <c r="L11" i="26" s="1"/>
  <c r="M16" i="26"/>
  <c r="M11" i="26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<sst xmlns="http://schemas.openxmlformats.org/spreadsheetml/2006/main" count="731" uniqueCount="209">
  <si>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</si>
  <si>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</si>
  <si>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</si>
  <si>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</si>
  <si>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</si>
  <si>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</si>
  <si>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</si>
  <si>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</si>
  <si>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</si>
  <si>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</si>
  <si>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</si>
  <si>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</si>
  <si>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</si>
  <si>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</si>
  <si>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</si>
  <si>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</si>
  <si>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</si>
  <si>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</si>
  <si>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</si>
  <si>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</si>
  <si>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</si>
  <si>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</si>
  <si>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</si>
  <si>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</si>
  <si>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</si>
  <si>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</si>
  <si>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</si>
  <si>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</si>
  <si>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</si>
  <si>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</si>
  <si>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</si>
  <si>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</si>
  <si>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</si>
  <si>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</si>
  <si>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</si>
  <si>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</si>
  <si>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</si>
  <si>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</si>
  <si>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</si>
  <si>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</si>
  <si>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</si>
  <si>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</si>
  <si>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</si>
  <si>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</si>
  <si>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</si>
  <si>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</si>
  <si>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</si>
  <si>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</si>
  <si>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</si>
  <si>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</si>
  <si>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</si>
  <si>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</si>
  <si>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</si>
  <si>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</si>
  <si>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</si>
  <si>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</si>
  <si>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</si>
  <si>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</si>
  <si>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</si>
  <si>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</si>
  <si>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</si>
  <si>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</si>
  <si>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</si>
  <si>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</si>
  <si>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</si>
  <si>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</si>
  <si>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</si>
  <si>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</si>
  <si>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</si>
  <si>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</si>
  <si>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</si>
  <si>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</si>
  <si>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</si>
  <si>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</si>
  <si>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</si>
  <si>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</si>
  <si>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</si>
  <si>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</si>
  <si>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</si>
  <si>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</si>
  <si>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</si>
  <si>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</si>
  <si>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</si>
  <si>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</si>
  <si>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</si>
  <si>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</si>
  <si>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</si>
  <si>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</si>
  <si>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</si>
  <si>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</si>
  <si>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</si>
  <si>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</si>
  <si>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</si>
  <si>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</si>
  <si>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</si>
  <si>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</si>
  <si>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</si>
  <si>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</si>
  <si>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</si>
  <si>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</si>
  <si>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</si>
  <si>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</si>
  <si>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</si>
  <si>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</si>
  <si>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</si>
  <si>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</si>
  <si>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</si>
  <si>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</si>
  <si>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</si>
  <si>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</si>
  <si>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</si>
  <si>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</si>
  <si>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</si>
  <si>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</si>
  <si>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</si>
  <si>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</si>
  <si>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</si>
  <si>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</si>
  <si>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</si>
  <si>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</si>
  <si>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</si>
  <si>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</si>
  <si>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</si>
  <si>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</si>
  <si>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</si>
  <si>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</si>
  <si>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</si>
  <si>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</si>
  <si>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</si>
  <si>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</si>
  <si>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</si>
  <si>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</si>
  <si>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</si>
  <si>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</si>
  <si>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</si>
  <si>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</si>
  <si>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</si>
  <si>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</si>
  <si>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</si>
  <si>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</si>
  <si>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</si>
  <si>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</si>
  <si>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</si>
  <si>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</si>
  <si>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</si>
  <si>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</si>
  <si>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</si>
  <si>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</si>
  <si>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</si>
  <si>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</si>
  <si>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</si>
  <si>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</si>
  <si>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</si>
  <si>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</si>
  <si>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</si>
  <si>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</si>
  <si>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</si>
  <si>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</si>
  <si>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</si>
  <si>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</si>
  <si>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</si>
  <si>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</si>
  <si>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</si>
  <si>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</si>
  <si>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</si>
  <si>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</si>
  <si>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</si>
  <si>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</si>
  <si>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</si>
  <si>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</si>
  <si>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</si>
  <si>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</si>
  <si>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</si>
  <si>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</si>
  <si>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</si>
  <si>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</si>
  <si>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</si>
  <si>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</si>
  <si>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</si>
  <si>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</si>
  <si>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</si>
  <si>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</si>
  <si>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</si>
  <si>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</si>
  <si>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</si>
  <si>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</si>
  <si>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</si>
  <si>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</si>
  <si>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</si>
  <si>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</si>
  <si>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</si>
  <si>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</si>
  <si>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</si>
  <si>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</si>
  <si>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</si>
  <si>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</si>
  <si>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</si>
  <si>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</si>
  <si>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</si>
  <si>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</si>
  <si>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</si>
  <si>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</si>
  <si>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</si>
  <si>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</si>
  <si>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</si>
  <si>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</si>
  <si>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</si>
  <si>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</si>
  <si>
    <t>Recommended Incentive at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</si>
</sst>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109337841543.95084</c:v>
                </c:pt>
                <c:pt idx="1">
                  <c:v>65060701183.563179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109337841543.95084</c:v>
                </c:pt>
                <c:pt idx="1">
                  <c:v>65060701183.563179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211334583714.89273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0.62694240349693664</c:v>
                </c:pt>
                <c:pt idx="1">
                  <c:v>0.37305759650306336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109337841543.95084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211334583714.89273</c:v>
                </c:pt>
                <c:pt idx="1">
                  <c:v>65060701183.563179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Cost%20Model%20Expectation%20Central%20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>
        <row r="4">
          <cell r="B4">
            <v>675708.07497868256</v>
          </cell>
        </row>
      </sheetData>
      <sheetData sheetId="4">
        <row r="1">
          <cell r="B1" t="str">
            <v>Very High Emissions</v>
          </cell>
        </row>
        <row r="4">
          <cell r="B4">
            <v>6674349.6537678214</v>
          </cell>
          <cell r="C4">
            <v>8562828.4317718931</v>
          </cell>
          <cell r="D4">
            <v>9028480.7331975549</v>
          </cell>
          <cell r="E4">
            <v>5937066.8431771901</v>
          </cell>
          <cell r="F4">
            <v>4941088.3095723009</v>
          </cell>
          <cell r="G4">
            <v>2962066.0285132383</v>
          </cell>
          <cell r="H4">
            <v>13404078.934426229</v>
          </cell>
          <cell r="I4">
            <v>14252438.360655738</v>
          </cell>
          <cell r="J4">
            <v>8992609.9180327877</v>
          </cell>
          <cell r="K4">
            <v>6617203.5245901635</v>
          </cell>
          <cell r="L4">
            <v>5938515.9836065583</v>
          </cell>
          <cell r="M4">
            <v>2545078.2786885244</v>
          </cell>
          <cell r="N4">
            <v>788977640</v>
          </cell>
          <cell r="O4">
            <v>1406438401.7391303</v>
          </cell>
          <cell r="P4">
            <v>1029101269.5652174</v>
          </cell>
          <cell r="Q4">
            <v>343033756.52173913</v>
          </cell>
          <cell r="R4">
            <v>240123629.56521741</v>
          </cell>
          <cell r="S4">
            <v>137213502.60869566</v>
          </cell>
        </row>
        <row r="5">
          <cell r="B5">
            <v>6826982.3787433393</v>
          </cell>
          <cell r="C5">
            <v>8758647.9355195556</v>
          </cell>
          <cell r="D5">
            <v>9234949.0317109507</v>
          </cell>
          <cell r="E5">
            <v>6072838.9764402956</v>
          </cell>
          <cell r="F5">
            <v>5054083.8540309211</v>
          </cell>
          <cell r="G5">
            <v>3029804.1952174897</v>
          </cell>
          <cell r="H5">
            <v>13405314.904836213</v>
          </cell>
          <cell r="I5">
            <v>14253752.557041038</v>
          </cell>
          <cell r="J5">
            <v>8993439.1133711301</v>
          </cell>
          <cell r="K5">
            <v>6617813.6871976238</v>
          </cell>
          <cell r="L5">
            <v>5939063.5654337658</v>
          </cell>
          <cell r="M5">
            <v>2545312.9566144706</v>
          </cell>
          <cell r="N5">
            <v>795213957.41277611</v>
          </cell>
          <cell r="O5">
            <v>1417555315.3879921</v>
          </cell>
          <cell r="P5">
            <v>1037235596.6253601</v>
          </cell>
          <cell r="Q5">
            <v>345745198.87512004</v>
          </cell>
          <cell r="R5">
            <v>242021639.21258405</v>
          </cell>
          <cell r="S5">
            <v>138298079.55004802</v>
          </cell>
        </row>
        <row r="6">
          <cell r="B6">
            <v>6983105.5934207719</v>
          </cell>
          <cell r="C6">
            <v>8958945.5481483545</v>
          </cell>
          <cell r="D6">
            <v>9446138.961642826</v>
          </cell>
          <cell r="E6">
            <v>6211716.0220545242</v>
          </cell>
          <cell r="F6">
            <v>5169663.4431913458</v>
          </cell>
          <cell r="G6">
            <v>3099091.4358398388</v>
          </cell>
          <cell r="H6">
            <v>13406550.989213211</v>
          </cell>
          <cell r="I6">
            <v>14255066.874606453</v>
          </cell>
          <cell r="J6">
            <v>8994268.3851683568</v>
          </cell>
          <cell r="K6">
            <v>6618423.906067281</v>
          </cell>
          <cell r="L6">
            <v>5939611.197752689</v>
          </cell>
          <cell r="M6">
            <v>2545547.6561797233</v>
          </cell>
          <cell r="N6">
            <v>801499568.56076241</v>
          </cell>
          <cell r="O6">
            <v>1428760100.4778807</v>
          </cell>
          <cell r="P6">
            <v>1045434219.861864</v>
          </cell>
          <cell r="Q6">
            <v>348478073.28728801</v>
          </cell>
          <cell r="R6">
            <v>243934651.30110162</v>
          </cell>
          <cell r="S6">
            <v>139391229.31491521</v>
          </cell>
        </row>
        <row r="7">
          <cell r="B7">
            <v>7142799.1202520933</v>
          </cell>
          <cell r="C7">
            <v>9163823.6775327232</v>
          </cell>
          <cell r="D7">
            <v>9662158.4998758938</v>
          </cell>
          <cell r="E7">
            <v>6353768.9848754089</v>
          </cell>
          <cell r="F7">
            <v>5287886.1704191854</v>
          </cell>
          <cell r="G7">
            <v>3169963.1754607158</v>
          </cell>
          <cell r="H7">
            <v>13407787.187567731</v>
          </cell>
          <cell r="I7">
            <v>14256381.313363159</v>
          </cell>
          <cell r="J7">
            <v>8995097.7334315162</v>
          </cell>
          <cell r="K7">
            <v>6619034.1812043227</v>
          </cell>
          <cell r="L7">
            <v>5940158.8805679828</v>
          </cell>
          <cell r="M7">
            <v>2545782.377386278</v>
          </cell>
          <cell r="N7">
            <v>807834863.07652092</v>
          </cell>
          <cell r="O7">
            <v>1440053451.5711894</v>
          </cell>
          <cell r="P7">
            <v>1053697647.4911143</v>
          </cell>
          <cell r="Q7">
            <v>351232549.16370475</v>
          </cell>
          <cell r="R7">
            <v>245862784.41459334</v>
          </cell>
          <cell r="S7">
            <v>140493019.6654819</v>
          </cell>
        </row>
        <row r="8">
          <cell r="B8">
            <v>7306144.6071133269</v>
          </cell>
          <cell r="C8">
            <v>9373387.0734670963</v>
          </cell>
          <cell r="D8">
            <v>9883118.0925680269</v>
          </cell>
          <cell r="E8">
            <v>6499070.4935368551</v>
          </cell>
          <cell r="F8">
            <v>5408812.4804598652</v>
          </cell>
          <cell r="G8">
            <v>3242455.6492809146</v>
          </cell>
          <cell r="H8">
            <v>13409023.499910286</v>
          </cell>
          <cell r="I8">
            <v>14257695.873322329</v>
          </cell>
          <cell r="J8">
            <v>8995927.1581676602</v>
          </cell>
          <cell r="K8">
            <v>6619644.5126139382</v>
          </cell>
          <cell r="L8">
            <v>5940706.6138843037</v>
          </cell>
          <cell r="M8">
            <v>2546017.12023613</v>
          </cell>
          <cell r="N8">
            <v>814220233.67238688</v>
          </cell>
          <cell r="O8">
            <v>1451436068.7203417</v>
          </cell>
          <cell r="P8">
            <v>1062026391.7465916</v>
          </cell>
          <cell r="Q8">
            <v>354008797.24886388</v>
          </cell>
          <cell r="R8">
            <v>247806158.07420471</v>
          </cell>
          <cell r="S8">
            <v>141603518.89954555</v>
          </cell>
        </row>
        <row r="9">
          <cell r="B9">
            <v>7473225.5690493509</v>
          </cell>
          <cell r="C9">
            <v>9587742.8812222276</v>
          </cell>
          <cell r="D9">
            <v>10109130.71162102</v>
          </cell>
          <cell r="E9">
            <v>6647694.8375845961</v>
          </cell>
          <cell r="F9">
            <v>5532504.2003427353</v>
          </cell>
          <cell r="G9">
            <v>3316605.9211478704</v>
          </cell>
          <cell r="H9">
            <v>13410259.926251383</v>
          </cell>
          <cell r="I9">
            <v>14259010.554495141</v>
          </cell>
          <cell r="J9">
            <v>8996756.659383839</v>
          </cell>
          <cell r="K9">
            <v>6620254.9003013149</v>
          </cell>
          <cell r="L9">
            <v>5941254.3977063093</v>
          </cell>
          <cell r="M9">
            <v>2546251.884731275</v>
          </cell>
          <cell r="N9">
            <v>820656076.16481268</v>
          </cell>
          <cell r="O9">
            <v>1462908657.5111878</v>
          </cell>
          <cell r="P9">
            <v>1070420968.9106252</v>
          </cell>
          <cell r="Q9">
            <v>356806989.63687509</v>
          </cell>
          <cell r="R9">
            <v>249764892.74581257</v>
          </cell>
          <cell r="S9">
            <v>142722795.85475004</v>
          </cell>
        </row>
        <row r="10">
          <cell r="B10">
            <v>7644127.4309733491</v>
          </cell>
          <cell r="C10">
            <v>9807000.6963262726</v>
          </cell>
          <cell r="D10">
            <v>10340311.912440691</v>
          </cell>
          <cell r="E10">
            <v>6799718.0054588504</v>
          </cell>
          <cell r="F10">
            <v>5659024.570991897</v>
          </cell>
          <cell r="G10">
            <v>3392451.9025056139</v>
          </cell>
          <cell r="H10">
            <v>13411496.466601534</v>
          </cell>
          <cell r="I10">
            <v>14260325.35689277</v>
          </cell>
          <cell r="J10">
            <v>8997586.2370871045</v>
          </cell>
          <cell r="K10">
            <v>6620865.3442716431</v>
          </cell>
          <cell r="L10">
            <v>5941802.2320386544</v>
          </cell>
          <cell r="M10">
            <v>2546486.6708737086</v>
          </cell>
          <cell r="N10">
            <v>827142789.49890304</v>
          </cell>
          <cell r="O10">
            <v>1474471929.1067402</v>
          </cell>
          <cell r="P10">
            <v>1078881899.3463953</v>
          </cell>
          <cell r="Q10">
            <v>359627299.78213173</v>
          </cell>
          <cell r="R10">
            <v>251739109.84749225</v>
          </cell>
          <cell r="S10">
            <v>143850919.9128527</v>
          </cell>
        </row>
        <row r="11">
          <cell r="B11">
            <v>9206834.6073963773</v>
          </cell>
          <cell r="C11">
            <v>11811869.205613179</v>
          </cell>
          <cell r="D11">
            <v>12454206.503803624</v>
          </cell>
          <cell r="E11">
            <v>8189800.5519281728</v>
          </cell>
          <cell r="F11">
            <v>6815912.4419097193</v>
          </cell>
          <cell r="G11">
            <v>4085978.9246003297</v>
          </cell>
          <cell r="H11">
            <v>15793554.348167416</v>
          </cell>
          <cell r="I11">
            <v>16793146.395519786</v>
          </cell>
          <cell r="J11">
            <v>10595675.701935103</v>
          </cell>
          <cell r="K11">
            <v>7796817.9693484707</v>
          </cell>
          <cell r="L11">
            <v>6997144.3314665779</v>
          </cell>
          <cell r="M11">
            <v>2998776.142057104</v>
          </cell>
          <cell r="N11">
            <v>981662911.08922803</v>
          </cell>
          <cell r="O11">
            <v>1749920841.5068851</v>
          </cell>
          <cell r="P11">
            <v>1280429884.029428</v>
          </cell>
          <cell r="Q11">
            <v>426809961.34314263</v>
          </cell>
          <cell r="R11">
            <v>298766972.94019985</v>
          </cell>
          <cell r="S11">
            <v>170723984.53725708</v>
          </cell>
        </row>
        <row r="12">
          <cell r="B12">
            <v>9417381.6010997277</v>
          </cell>
          <cell r="C12">
            <v>12081989.573503911</v>
          </cell>
          <cell r="D12">
            <v>12739016.196836451</v>
          </cell>
          <cell r="E12">
            <v>8377089.4474898735</v>
          </cell>
          <cell r="F12">
            <v>6971782.5031397194</v>
          </cell>
          <cell r="G12">
            <v>4179419.353976429</v>
          </cell>
          <cell r="H12">
            <v>15795010.648591956</v>
          </cell>
          <cell r="I12">
            <v>16794694.866857272</v>
          </cell>
          <cell r="J12">
            <v>10596652.713612325</v>
          </cell>
          <cell r="K12">
            <v>7797536.9024694469</v>
          </cell>
          <cell r="L12">
            <v>6997789.5278571974</v>
          </cell>
          <cell r="M12">
            <v>2999052.654795941</v>
          </cell>
          <cell r="N12">
            <v>989422271.04511023</v>
          </cell>
          <cell r="O12">
            <v>1763752744.0369356</v>
          </cell>
          <cell r="P12">
            <v>1290550788.3197088</v>
          </cell>
          <cell r="Q12">
            <v>430183596.10656965</v>
          </cell>
          <cell r="R12">
            <v>301128517.27459878</v>
          </cell>
          <cell r="S12">
            <v>172073438.44262785</v>
          </cell>
        </row>
        <row r="13">
          <cell r="B13">
            <v>9632743.5000824556</v>
          </cell>
          <cell r="C13">
            <v>12358287.203594157</v>
          </cell>
          <cell r="D13">
            <v>13030339.075692933</v>
          </cell>
          <cell r="E13">
            <v>8568661.3692593947</v>
          </cell>
          <cell r="F13">
            <v>7131217.0872703446</v>
          </cell>
          <cell r="G13">
            <v>4274996.630850547</v>
          </cell>
          <cell r="H13">
            <v>15796467.083299819</v>
          </cell>
          <cell r="I13">
            <v>16796243.480977029</v>
          </cell>
          <cell r="J13">
            <v>10597629.815378362</v>
          </cell>
          <cell r="K13">
            <v>7798255.9018821903</v>
          </cell>
          <cell r="L13">
            <v>6998434.7837404283</v>
          </cell>
          <cell r="M13">
            <v>2999329.1930316114</v>
          </cell>
          <cell r="N13">
            <v>997242963.3241806</v>
          </cell>
          <cell r="O13">
            <v>1777693978.0996263</v>
          </cell>
          <cell r="P13">
            <v>1300751691.2924094</v>
          </cell>
          <cell r="Q13">
            <v>433583897.09746981</v>
          </cell>
          <cell r="R13">
            <v>303508727.96822888</v>
          </cell>
          <cell r="S13">
            <v>173433558.83898795</v>
          </cell>
        </row>
        <row r="14">
          <cell r="B14">
            <v>9853030.4142655917</v>
          </cell>
          <cell r="C14">
            <v>12640903.360937638</v>
          </cell>
          <cell r="D14">
            <v>13328324.087514307</v>
          </cell>
          <cell r="E14">
            <v>8764614.263852533</v>
          </cell>
          <cell r="F14">
            <v>7294297.7097857669</v>
          </cell>
          <cell r="G14">
            <v>4372759.6218349235</v>
          </cell>
          <cell r="H14">
            <v>15797923.652303386</v>
          </cell>
          <cell r="I14">
            <v>16797792.23789221</v>
          </cell>
          <cell r="J14">
            <v>10598607.007241514</v>
          </cell>
          <cell r="K14">
            <v>7798974.9675928112</v>
          </cell>
          <cell r="L14">
            <v>6999080.099121755</v>
          </cell>
          <cell r="M14">
            <v>2999605.7567664655</v>
          </cell>
          <cell r="N14">
            <v>1005125472.7156345</v>
          </cell>
          <cell r="O14">
            <v>1791745407.884392</v>
          </cell>
          <cell r="P14">
            <v>1311033225.2812624</v>
          </cell>
          <cell r="Q14">
            <v>437011075.09375411</v>
          </cell>
          <cell r="R14">
            <v>305907752.56562793</v>
          </cell>
          <cell r="S14">
            <v>174804430.03750166</v>
          </cell>
        </row>
        <row r="15">
          <cell r="B15">
            <v>10078354.971624831</v>
          </cell>
          <cell r="C15">
            <v>12929982.541115575</v>
          </cell>
          <cell r="D15">
            <v>13633123.58564754</v>
          </cell>
          <cell r="E15">
            <v>8965048.3177825529</v>
          </cell>
          <cell r="F15">
            <v>7461107.7503114045</v>
          </cell>
          <cell r="G15">
            <v>4472758.3110505547</v>
          </cell>
          <cell r="H15">
            <v>15799380.355615037</v>
          </cell>
          <cell r="I15">
            <v>16799341.137615994</v>
          </cell>
          <cell r="J15">
            <v>10599584.289210089</v>
          </cell>
          <cell r="K15">
            <v>7799694.0996074239</v>
          </cell>
          <cell r="L15">
            <v>6999725.474006664</v>
          </cell>
          <cell r="M15">
            <v>2999882.3460028549</v>
          </cell>
          <cell r="N15">
            <v>1013070287.8405871</v>
          </cell>
          <cell r="O15">
            <v>1805907904.4114814</v>
          </cell>
          <cell r="P15">
            <v>1321396027.6181571</v>
          </cell>
          <cell r="Q15">
            <v>440465342.53938568</v>
          </cell>
          <cell r="R15">
            <v>308325739.77757001</v>
          </cell>
          <cell r="S15">
            <v>176186137.01575428</v>
          </cell>
        </row>
        <row r="16">
          <cell r="B16">
            <v>10308832.375774801</v>
          </cell>
          <cell r="C16">
            <v>13225672.54411418</v>
          </cell>
          <cell r="D16">
            <v>13944893.407540329</v>
          </cell>
          <cell r="E16">
            <v>9170066.0086833984</v>
          </cell>
          <cell r="F16">
            <v>7631732.4952441342</v>
          </cell>
          <cell r="G16">
            <v>4575043.8256830024</v>
          </cell>
          <cell r="H16">
            <v>15800837.19324716</v>
          </cell>
          <cell r="I16">
            <v>16800890.180161539</v>
          </cell>
          <cell r="J16">
            <v>10600561.6612924</v>
          </cell>
          <cell r="K16">
            <v>7800413.2979321424</v>
          </cell>
          <cell r="L16">
            <v>7000370.9084006427</v>
          </cell>
          <cell r="M16">
            <v>3000158.9607431316</v>
          </cell>
          <cell r="N16">
            <v>1021077901.1823626</v>
          </cell>
          <cell r="O16">
            <v>1820182345.5859506</v>
          </cell>
          <cell r="P16">
            <v>1331840740.6726468</v>
          </cell>
          <cell r="Q16">
            <v>443946913.55754894</v>
          </cell>
          <cell r="R16">
            <v>310762839.49028426</v>
          </cell>
          <cell r="S16">
            <v>177578765.42301959</v>
          </cell>
        </row>
        <row r="17">
          <cell r="B17">
            <v>10544580.464870207</v>
          </cell>
          <cell r="C17">
            <v>13528124.549891621</v>
          </cell>
          <cell r="D17">
            <v>14263792.954417448</v>
          </cell>
          <cell r="E17">
            <v>9379772.1577043124</v>
          </cell>
          <cell r="F17">
            <v>7806259.1813574005</v>
          </cell>
          <cell r="G17">
            <v>4679668.4621226303</v>
          </cell>
          <cell r="H17">
            <v>15802294.165212138</v>
          </cell>
          <cell r="I17">
            <v>16802439.365542024</v>
          </cell>
          <cell r="J17">
            <v>10601539.123496752</v>
          </cell>
          <cell r="K17">
            <v>7801132.5625730809</v>
          </cell>
          <cell r="L17">
            <v>7001016.4023091765</v>
          </cell>
          <cell r="M17">
            <v>3000435.6009896463</v>
          </cell>
          <cell r="N17">
            <v>1029148809.1170214</v>
          </cell>
          <cell r="O17">
            <v>1834569616.2520819</v>
          </cell>
          <cell r="P17">
            <v>1342368011.8917673</v>
          </cell>
          <cell r="Q17">
            <v>447456003.96392238</v>
          </cell>
          <cell r="R17">
            <v>313219202.7747457</v>
          </cell>
          <cell r="S17">
            <v>178982401.58556896</v>
          </cell>
        </row>
        <row r="18">
          <cell r="B18">
            <v>10785719.77185395</v>
          </cell>
          <cell r="C18">
            <v>13837493.195673088</v>
          </cell>
          <cell r="D18">
            <v>14589985.272779178</v>
          </cell>
          <cell r="E18">
            <v>9594273.983102642</v>
          </cell>
          <cell r="F18">
            <v>7984777.0404035039</v>
          </cell>
          <cell r="G18">
            <v>4786685.7127026245</v>
          </cell>
          <cell r="H18">
            <v>15803751.27152236</v>
          </cell>
          <cell r="I18">
            <v>16803988.693770614</v>
          </cell>
          <cell r="J18">
            <v>10602516.675831458</v>
          </cell>
          <cell r="K18">
            <v>7801851.8935363544</v>
          </cell>
          <cell r="L18">
            <v>7001661.9557377556</v>
          </cell>
          <cell r="M18">
            <v>3000712.2667447515</v>
          </cell>
          <cell r="N18">
            <v>1037283511.9441313</v>
          </cell>
          <cell r="O18">
            <v>1849070608.248234</v>
          </cell>
          <cell r="P18">
            <v>1352978493.8401711</v>
          </cell>
          <cell r="Q18">
            <v>450992831.28005707</v>
          </cell>
          <cell r="R18">
            <v>315694981.89603996</v>
          </cell>
          <cell r="S18">
            <v>180397132.51202282</v>
          </cell>
        </row>
        <row r="19">
          <cell r="B19">
            <v>11032373.586083032</v>
          </cell>
          <cell r="C19">
            <v>14153936.655013502</v>
          </cell>
          <cell r="D19">
            <v>14923637.13776348</v>
          </cell>
          <cell r="E19">
            <v>9813681.1550622322</v>
          </cell>
          <cell r="F19">
            <v>8167377.3447358869</v>
          </cell>
          <cell r="G19">
            <v>4896150.2930484777</v>
          </cell>
          <cell r="H19">
            <v>15805208.512190212</v>
          </cell>
          <cell r="I19">
            <v>16805538.164860483</v>
          </cell>
          <cell r="J19">
            <v>10603494.318304827</v>
          </cell>
          <cell r="K19">
            <v>7802571.2908280799</v>
          </cell>
          <cell r="L19">
            <v>7002307.5686918683</v>
          </cell>
          <cell r="M19">
            <v>3000988.9580107997</v>
          </cell>
          <cell r="N19">
            <v>1045482513.9177774</v>
          </cell>
          <cell r="O19">
            <v>1863686220.4621251</v>
          </cell>
          <cell r="P19">
            <v>1363672844.2405794</v>
          </cell>
          <cell r="Q19">
            <v>454557614.74685979</v>
          </cell>
          <cell r="R19">
            <v>318190330.32280189</v>
          </cell>
          <cell r="S19">
            <v>181823045.89874393</v>
          </cell>
        </row>
        <row r="20">
          <cell r="B20">
            <v>11284668.016363768</v>
          </cell>
          <cell r="C20">
            <v>14477616.718668245</v>
          </cell>
          <cell r="D20">
            <v>15264919.138414554</v>
          </cell>
          <cell r="E20">
            <v>10038105.851765446</v>
          </cell>
          <cell r="F20">
            <v>8354153.4539747266</v>
          </cell>
          <cell r="G20">
            <v>5008118.170052913</v>
          </cell>
          <cell r="H20">
            <v>15806665.887228085</v>
          </cell>
          <cell r="I20">
            <v>16807087.778824802</v>
          </cell>
          <cell r="J20">
            <v>10604472.050925171</v>
          </cell>
          <cell r="K20">
            <v>7803290.7544543706</v>
          </cell>
          <cell r="L20">
            <v>7002953.241177001</v>
          </cell>
          <cell r="M20">
            <v>3001265.6747901426</v>
          </cell>
          <cell r="N20">
            <v>1053746323.2778227</v>
          </cell>
          <cell r="O20">
            <v>1878417358.8865535</v>
          </cell>
          <cell r="P20">
            <v>1374451726.0145514</v>
          </cell>
          <cell r="Q20">
            <v>458150575.33818376</v>
          </cell>
          <cell r="R20">
            <v>320705402.73672867</v>
          </cell>
          <cell r="S20">
            <v>183260230.13527352</v>
          </cell>
        </row>
        <row r="21">
          <cell r="B21">
            <v>14058444.203161215</v>
          </cell>
          <cell r="C21">
            <v>18036221.051342487</v>
          </cell>
          <cell r="D21">
            <v>19017042.73993513</v>
          </cell>
          <cell r="E21">
            <v>12505476.529556196</v>
          </cell>
          <cell r="F21">
            <v>10407607.917844154</v>
          </cell>
          <cell r="G21">
            <v>6239115.7413254231</v>
          </cell>
          <cell r="H21">
            <v>19253467.867163286</v>
          </cell>
          <cell r="I21">
            <v>20472041.782806531</v>
          </cell>
          <cell r="J21">
            <v>12916883.505818406</v>
          </cell>
          <cell r="K21">
            <v>9504876.5420173164</v>
          </cell>
          <cell r="L21">
            <v>8530017.4095027223</v>
          </cell>
          <cell r="M21">
            <v>3655721.7469297373</v>
          </cell>
          <cell r="N21">
            <v>1293552376.8329492</v>
          </cell>
          <cell r="O21">
            <v>2305897715.2239528</v>
          </cell>
          <cell r="P21">
            <v>1687242230.6516731</v>
          </cell>
          <cell r="Q21">
            <v>562414076.88389099</v>
          </cell>
          <cell r="R21">
            <v>393689853.81872374</v>
          </cell>
          <cell r="S21">
            <v>224965630.7535564</v>
          </cell>
        </row>
        <row r="22">
          <cell r="B22">
            <v>14379940.492531287</v>
          </cell>
          <cell r="C22">
            <v>18448683.345069207</v>
          </cell>
          <cell r="D22">
            <v>19451935.007338829</v>
          </cell>
          <cell r="E22">
            <v>12791458.693937713</v>
          </cell>
          <cell r="F22">
            <v>10645614.860749906</v>
          </cell>
          <cell r="G22">
            <v>6381795.2961040009</v>
          </cell>
          <cell r="H22">
            <v>19255243.201126162</v>
          </cell>
          <cell r="I22">
            <v>20473929.479678448</v>
          </cell>
          <cell r="J22">
            <v>12918074.552654261</v>
          </cell>
          <cell r="K22">
            <v>9505752.9727078509</v>
          </cell>
          <cell r="L22">
            <v>8530803.9498660211</v>
          </cell>
          <cell r="M22">
            <v>3656058.835656866</v>
          </cell>
          <cell r="N22">
            <v>1303777005.2672625</v>
          </cell>
          <cell r="O22">
            <v>2324124226.7807722</v>
          </cell>
          <cell r="P22">
            <v>1700578702.5225163</v>
          </cell>
          <cell r="Q22">
            <v>566859567.50750542</v>
          </cell>
          <cell r="R22">
            <v>396801697.25525379</v>
          </cell>
          <cell r="S22">
            <v>226743827.00300214</v>
          </cell>
        </row>
        <row r="23">
          <cell r="B23">
            <v>14708788.937131699</v>
          </cell>
          <cell r="C23">
            <v>18870578.055002291</v>
          </cell>
          <cell r="D23">
            <v>19896772.632011481</v>
          </cell>
          <cell r="E23">
            <v>13083980.856867149</v>
          </cell>
          <cell r="F23">
            <v>10889064.678264163</v>
          </cell>
          <cell r="G23">
            <v>6527737.7259751139</v>
          </cell>
          <cell r="H23">
            <v>19257018.698789977</v>
          </cell>
          <cell r="I23">
            <v>20475817.350612126</v>
          </cell>
          <cell r="J23">
            <v>12919265.709314793</v>
          </cell>
          <cell r="K23">
            <v>9506629.4842127711</v>
          </cell>
          <cell r="L23">
            <v>8531590.562755052</v>
          </cell>
          <cell r="M23">
            <v>3656395.9554664507</v>
          </cell>
          <cell r="N23">
            <v>1314082452.2509379</v>
          </cell>
          <cell r="O23">
            <v>2342494806.1864543</v>
          </cell>
          <cell r="P23">
            <v>1714020589.8925276</v>
          </cell>
          <cell r="Q23">
            <v>571340196.63084257</v>
          </cell>
          <cell r="R23">
            <v>399938137.64158982</v>
          </cell>
          <cell r="S23">
            <v>228536078.65233701</v>
          </cell>
        </row>
        <row r="24">
          <cell r="B24">
            <v>15045157.670120806</v>
          </cell>
          <cell r="C24">
            <v>19302120.886860408</v>
          </cell>
          <cell r="D24">
            <v>20351783.049892094</v>
          </cell>
          <cell r="E24">
            <v>13383192.578653971</v>
          </cell>
          <cell r="F24">
            <v>11138081.841058424</v>
          </cell>
          <cell r="G24">
            <v>6677017.6481737681</v>
          </cell>
          <cell r="H24">
            <v>19258794.360169817</v>
          </cell>
          <cell r="I24">
            <v>20477705.395623602</v>
          </cell>
          <cell r="J24">
            <v>12920456.975810129</v>
          </cell>
          <cell r="K24">
            <v>9507506.0765395276</v>
          </cell>
          <cell r="L24">
            <v>8532377.2481765021</v>
          </cell>
          <cell r="M24">
            <v>3656733.106361357</v>
          </cell>
          <cell r="N24">
            <v>1324469356.5981841</v>
          </cell>
          <cell r="O24">
            <v>2361010592.196763</v>
          </cell>
          <cell r="P24">
            <v>1727568725.9976315</v>
          </cell>
          <cell r="Q24">
            <v>575856241.99921048</v>
          </cell>
          <cell r="R24">
            <v>403099369.39944738</v>
          </cell>
          <cell r="S24">
            <v>230342496.7996842</v>
          </cell>
        </row>
        <row r="25">
          <cell r="B25">
            <v>15389218.669619158</v>
          </cell>
          <cell r="C25">
            <v>19743532.479240078</v>
          </cell>
          <cell r="D25">
            <v>20817198.898050718</v>
          </cell>
          <cell r="E25">
            <v>13689246.839835646</v>
          </cell>
          <cell r="F25">
            <v>11392793.666268446</v>
          </cell>
          <cell r="G25">
            <v>6829711.3863232313</v>
          </cell>
          <cell r="H25">
            <v>19260570.185280781</v>
          </cell>
          <cell r="I25">
            <v>20479593.614728931</v>
          </cell>
          <cell r="J25">
            <v>12921648.352150397</v>
          </cell>
          <cell r="K25">
            <v>9508382.7496955749</v>
          </cell>
          <cell r="L25">
            <v>8533164.0061370563</v>
          </cell>
          <cell r="M25">
            <v>3657070.2883444517</v>
          </cell>
          <cell r="N25">
            <v>1334938362.17259</v>
          </cell>
          <cell r="O25">
            <v>2379672732.5685301</v>
          </cell>
          <cell r="P25">
            <v>1741223950.6599002</v>
          </cell>
          <cell r="Q25">
            <v>580407983.55330002</v>
          </cell>
          <cell r="R25">
            <v>406285588.48731005</v>
          </cell>
          <cell r="S25">
            <v>232163193.42132002</v>
          </cell>
        </row>
        <row r="26">
          <cell r="B26">
            <v>15741147.846638238</v>
          </cell>
          <cell r="C26">
            <v>20195038.516423471</v>
          </cell>
          <cell r="D26">
            <v>21293258.13363079</v>
          </cell>
          <cell r="E26">
            <v>14002300.119393315</v>
          </cell>
          <cell r="F26">
            <v>11653330.382588772</v>
          </cell>
          <cell r="G26">
            <v>6985897.0094576674</v>
          </cell>
          <cell r="H26">
            <v>19262346.174137972</v>
          </cell>
          <cell r="I26">
            <v>20481482.00794417</v>
          </cell>
          <cell r="J26">
            <v>12922839.838345727</v>
          </cell>
          <cell r="K26">
            <v>9509259.5036883634</v>
          </cell>
          <cell r="L26">
            <v>8533950.8366434053</v>
          </cell>
          <cell r="M26">
            <v>3657407.5014186017</v>
          </cell>
          <cell r="N26">
            <v>1345490117.9270368</v>
          </cell>
          <cell r="O26">
            <v>2398482384.1308045</v>
          </cell>
          <cell r="P26">
            <v>1754987110.3396132</v>
          </cell>
          <cell r="Q26">
            <v>584995703.44653773</v>
          </cell>
          <cell r="R26">
            <v>409496992.41257644</v>
          </cell>
          <cell r="S26">
            <v>233998281.37861511</v>
          </cell>
        </row>
        <row r="27">
          <cell r="B27">
            <v>16101125.135019973</v>
          </cell>
          <cell r="C27">
            <v>20656869.843765929</v>
          </cell>
          <cell r="D27">
            <v>21780204.15551151</v>
          </cell>
          <cell r="E27">
            <v>14322512.474756137</v>
          </cell>
          <cell r="F27">
            <v>11919825.196855871</v>
          </cell>
          <cell r="G27">
            <v>7145654.3719371585</v>
          </cell>
          <cell r="H27">
            <v>19264122.326756481</v>
          </cell>
          <cell r="I27">
            <v>20483370.575285371</v>
          </cell>
          <cell r="J27">
            <v>12924031.434406245</v>
          </cell>
          <cell r="K27">
            <v>9510136.3385253493</v>
          </cell>
          <cell r="L27">
            <v>8534737.7397022396</v>
          </cell>
          <cell r="M27">
            <v>3657744.7455866728</v>
          </cell>
          <cell r="N27">
            <v>1356125277.9439249</v>
          </cell>
          <cell r="O27">
            <v>2417440712.8565617</v>
          </cell>
          <cell r="P27">
            <v>1768859058.1877279</v>
          </cell>
          <cell r="Q27">
            <v>589619686.06257606</v>
          </cell>
          <cell r="R27">
            <v>412733780.2438032</v>
          </cell>
          <cell r="S27">
            <v>235847874.42503038</v>
          </cell>
        </row>
        <row r="28">
          <cell r="B28">
            <v>16469334.583433056</v>
          </cell>
          <cell r="C28">
            <v>21129262.585722253</v>
          </cell>
          <cell r="D28">
            <v>22278285.928752463</v>
          </cell>
          <cell r="E28">
            <v>14650047.623635218</v>
          </cell>
          <cell r="F28">
            <v>12192414.362153929</v>
          </cell>
          <cell r="G28">
            <v>7309065.1542755226</v>
          </cell>
          <cell r="H28">
            <v>19265898.643151414</v>
          </cell>
          <cell r="I28">
            <v>20485259.316768587</v>
          </cell>
          <cell r="J28">
            <v>12925223.140342085</v>
          </cell>
          <cell r="K28">
            <v>9511013.2542139869</v>
          </cell>
          <cell r="L28">
            <v>8535524.7153202463</v>
          </cell>
          <cell r="M28">
            <v>3658082.0208515334</v>
          </cell>
          <cell r="N28">
            <v>1366844501.4757192</v>
          </cell>
          <cell r="O28">
            <v>2436548893.9349775</v>
          </cell>
          <cell r="P28">
            <v>1782840654.0987642</v>
          </cell>
          <cell r="Q28">
            <v>594280218.03292143</v>
          </cell>
          <cell r="R28">
            <v>415996152.62304503</v>
          </cell>
          <cell r="S28">
            <v>237712087.21316856</v>
          </cell>
        </row>
        <row r="29">
          <cell r="B29">
            <v>16845964.44947309</v>
          </cell>
          <cell r="C29">
            <v>21612458.266572062</v>
          </cell>
          <cell r="D29">
            <v>22787758.111884139</v>
          </cell>
          <cell r="E29">
            <v>14985073.027728969</v>
          </cell>
          <cell r="F29">
            <v>12471237.247478141</v>
          </cell>
          <cell r="G29">
            <v>7476212.9049018174</v>
          </cell>
          <cell r="H29">
            <v>19267675.123337865</v>
          </cell>
          <cell r="I29">
            <v>20487148.23240988</v>
          </cell>
          <cell r="J29">
            <v>12926414.956163377</v>
          </cell>
          <cell r="K29">
            <v>9511890.2507617287</v>
          </cell>
          <cell r="L29">
            <v>8536311.7635041177</v>
          </cell>
          <cell r="M29">
            <v>3658419.3272160501</v>
          </cell>
          <cell r="N29">
            <v>1377648452.9858158</v>
          </cell>
          <cell r="O29">
            <v>2455808111.8442802</v>
          </cell>
          <cell r="P29">
            <v>1796932764.7641075</v>
          </cell>
          <cell r="Q29">
            <v>598977588.25470245</v>
          </cell>
          <cell r="R29">
            <v>419284311.77829176</v>
          </cell>
          <cell r="S29">
            <v>239591035.30188099</v>
          </cell>
        </row>
        <row r="30">
          <cell r="B30">
            <v>17231207.295914654</v>
          </cell>
          <cell r="C30">
            <v>22106703.933906008</v>
          </cell>
          <cell r="D30">
            <v>23308881.187109355</v>
          </cell>
          <cell r="E30">
            <v>15327759.978342686</v>
          </cell>
          <cell r="F30">
            <v>12756436.408991082</v>
          </cell>
          <cell r="G30">
            <v>7647183.0828768527</v>
          </cell>
          <cell r="H30">
            <v>19269451.767330945</v>
          </cell>
          <cell r="I30">
            <v>20489037.32222531</v>
          </cell>
          <cell r="J30">
            <v>12927606.881880254</v>
          </cell>
          <cell r="K30">
            <v>9512767.3281760346</v>
          </cell>
          <cell r="L30">
            <v>8537098.8842605464</v>
          </cell>
          <cell r="M30">
            <v>3658756.6646830905</v>
          </cell>
          <cell r="N30">
            <v>1388537802.1897292</v>
          </cell>
          <cell r="O30">
            <v>2475219560.4251695</v>
          </cell>
          <cell r="P30">
            <v>1811136263.725734</v>
          </cell>
          <cell r="Q30">
            <v>603712087.90857792</v>
          </cell>
          <cell r="R30">
            <v>422598461.5360046</v>
          </cell>
          <cell r="S30">
            <v>241484835.16343117</v>
          </cell>
        </row>
        <row r="31">
          <cell r="B31">
            <v>22112950.589075577</v>
          </cell>
          <cell r="C31">
            <v>28369715.678232618</v>
          </cell>
          <cell r="D31">
            <v>29912479.672819287</v>
          </cell>
          <cell r="E31">
            <v>19670240.930980019</v>
          </cell>
          <cell r="F31">
            <v>16370440.164780756</v>
          </cell>
          <cell r="G31">
            <v>9813693.1877874173</v>
          </cell>
          <cell r="H31">
            <v>24178010.600533482</v>
          </cell>
          <cell r="I31">
            <v>25708264.436010286</v>
          </cell>
          <cell r="J31">
            <v>16220690.656054109</v>
          </cell>
          <cell r="K31">
            <v>11935979.91671906</v>
          </cell>
          <cell r="L31">
            <v>10711776.848337619</v>
          </cell>
          <cell r="M31">
            <v>4590761.506430408</v>
          </cell>
          <cell r="N31">
            <v>1755853055.0270672</v>
          </cell>
          <cell r="O31">
            <v>3129998924.1786847</v>
          </cell>
          <cell r="P31">
            <v>2290243115.2526965</v>
          </cell>
          <cell r="Q31">
            <v>763414371.75089872</v>
          </cell>
          <cell r="R31">
            <v>534390060.22562915</v>
          </cell>
          <cell r="S31">
            <v>305365748.70035952</v>
          </cell>
        </row>
        <row r="32">
          <cell r="B32">
            <v>22618641.792076044</v>
          </cell>
          <cell r="C32">
            <v>29018490.051074304</v>
          </cell>
          <cell r="D32">
            <v>30596534.827265654</v>
          </cell>
          <cell r="E32">
            <v>20120070.896439735</v>
          </cell>
          <cell r="F32">
            <v>16744808.458474901</v>
          </cell>
          <cell r="G32">
            <v>10038118.159661656</v>
          </cell>
          <cell r="H32">
            <v>24180240.019341048</v>
          </cell>
          <cell r="I32">
            <v>25710634.957274027</v>
          </cell>
          <cell r="J32">
            <v>16222186.342089564</v>
          </cell>
          <cell r="K32">
            <v>11937080.515877226</v>
          </cell>
          <cell r="L32">
            <v>10712764.565530844</v>
          </cell>
          <cell r="M32">
            <v>4591184.8137989333</v>
          </cell>
          <cell r="N32">
            <v>1769731847.5633695</v>
          </cell>
          <cell r="O32">
            <v>3154739380.4390497</v>
          </cell>
          <cell r="P32">
            <v>2308345888.1261344</v>
          </cell>
          <cell r="Q32">
            <v>769448629.37537801</v>
          </cell>
          <cell r="R32">
            <v>538614040.56276464</v>
          </cell>
          <cell r="S32">
            <v>307779451.75015122</v>
          </cell>
        </row>
        <row r="33">
          <cell r="B33">
            <v>23135897.42162203</v>
          </cell>
          <cell r="C33">
            <v>29682100.955646869</v>
          </cell>
          <cell r="D33">
            <v>31296233.333899569</v>
          </cell>
          <cell r="E33">
            <v>20580187.822721921</v>
          </cell>
          <cell r="F33">
            <v>17127738.013681427</v>
          </cell>
          <cell r="G33">
            <v>10267675.406107452</v>
          </cell>
          <cell r="H33">
            <v>24182469.643720046</v>
          </cell>
          <cell r="I33">
            <v>25713005.697120052</v>
          </cell>
          <cell r="J33">
            <v>16223682.166040031</v>
          </cell>
          <cell r="K33">
            <v>11938181.216520023</v>
          </cell>
          <cell r="L33">
            <v>10713752.373800021</v>
          </cell>
          <cell r="M33">
            <v>4591608.1602000082</v>
          </cell>
          <cell r="N33">
            <v>1783720342.265075</v>
          </cell>
          <cell r="O33">
            <v>3179675392.7333941</v>
          </cell>
          <cell r="P33">
            <v>2326591750.7805328</v>
          </cell>
          <cell r="Q33">
            <v>775530583.59351075</v>
          </cell>
          <cell r="R33">
            <v>542871408.51545763</v>
          </cell>
          <cell r="S33">
            <v>310212233.43740433</v>
          </cell>
        </row>
        <row r="34">
          <cell r="B34">
            <v>23664981.93942561</v>
          </cell>
          <cell r="C34">
            <v>30360887.681976266</v>
          </cell>
          <cell r="D34">
            <v>32011932.9335641</v>
          </cell>
          <cell r="E34">
            <v>21050826.957744874</v>
          </cell>
          <cell r="F34">
            <v>17519424.614070896</v>
          </cell>
          <cell r="G34">
            <v>10502482.294822607</v>
          </cell>
          <cell r="H34">
            <v>24184699.473689429</v>
          </cell>
          <cell r="I34">
            <v>25715376.655568507</v>
          </cell>
          <cell r="J34">
            <v>16225178.127918225</v>
          </cell>
          <cell r="K34">
            <v>11939282.018656805</v>
          </cell>
          <cell r="L34">
            <v>10714740.273153543</v>
          </cell>
          <cell r="M34">
            <v>4592031.5456372332</v>
          </cell>
          <cell r="N34">
            <v>1797819406.2512109</v>
          </cell>
          <cell r="O34">
            <v>3204808506.7956367</v>
          </cell>
          <cell r="P34">
            <v>2344981834.2407103</v>
          </cell>
          <cell r="Q34">
            <v>781660611.41356993</v>
          </cell>
          <cell r="R34">
            <v>547162427.98949897</v>
          </cell>
          <cell r="S34">
            <v>312664244.56542802</v>
          </cell>
        </row>
        <row r="35">
          <cell r="B35">
            <v>24206165.855055783</v>
          </cell>
          <cell r="C35">
            <v>31055197.279160712</v>
          </cell>
          <cell r="D35">
            <v>32743999.548118092</v>
          </cell>
          <cell r="E35">
            <v>21532228.929206595</v>
          </cell>
          <cell r="F35">
            <v>17920068.52060331</v>
          </cell>
          <cell r="G35">
            <v>10742658.877534445</v>
          </cell>
          <cell r="H35">
            <v>24186929.509268153</v>
          </cell>
          <cell r="I35">
            <v>25717747.832639556</v>
          </cell>
          <cell r="J35">
            <v>16226674.227736862</v>
          </cell>
          <cell r="K35">
            <v>11940382.922296936</v>
          </cell>
          <cell r="L35">
            <v>10715728.263599815</v>
          </cell>
          <cell r="M35">
            <v>4592454.970114206</v>
          </cell>
          <cell r="N35">
            <v>1812029913.4947767</v>
          </cell>
          <cell r="O35">
            <v>3230140280.5776453</v>
          </cell>
          <cell r="P35">
            <v>2363517278.4714479</v>
          </cell>
          <cell r="Q35">
            <v>787839092.82381594</v>
          </cell>
          <cell r="R35">
            <v>551487364.97667122</v>
          </cell>
          <cell r="S35">
            <v>315135637.12952638</v>
          </cell>
        </row>
        <row r="36">
          <cell r="B36">
            <v>24759725.864244211</v>
          </cell>
          <cell r="C36">
            <v>31765384.732809432</v>
          </cell>
          <cell r="D36">
            <v>33492807.467524145</v>
          </cell>
          <cell r="E36">
            <v>22024639.867612582</v>
          </cell>
          <cell r="F36">
            <v>18329874.573917225</v>
          </cell>
          <cell r="G36">
            <v>10988327.951379698</v>
          </cell>
          <cell r="H36">
            <v>24189159.750475183</v>
          </cell>
          <cell r="I36">
            <v>25720119.228353359</v>
          </cell>
          <cell r="J36">
            <v>16228170.465508666</v>
          </cell>
          <cell r="K36">
            <v>11941483.927449772</v>
          </cell>
          <cell r="L36">
            <v>10716716.345147232</v>
          </cell>
          <cell r="M36">
            <v>4592878.433634528</v>
          </cell>
          <cell r="N36">
            <v>1826352744.8769166</v>
          </cell>
          <cell r="O36">
            <v>3255672284.3458076</v>
          </cell>
          <cell r="P36">
            <v>2382199232.4481525</v>
          </cell>
          <cell r="Q36">
            <v>794066410.81605065</v>
          </cell>
          <cell r="R36">
            <v>555846487.57123554</v>
          </cell>
          <cell r="S36">
            <v>317626564.32642031</v>
          </cell>
        </row>
        <row r="37">
          <cell r="B37">
            <v>25325944.990353823</v>
          </cell>
          <cell r="C37">
            <v>32491813.146539204</v>
          </cell>
          <cell r="D37">
            <v>34258739.541215055</v>
          </cell>
          <cell r="E37">
            <v>22528311.532117061</v>
          </cell>
          <cell r="F37">
            <v>18749052.299060386</v>
          </cell>
          <cell r="G37">
            <v>11239615.121688033</v>
          </cell>
          <cell r="H37">
            <v>24191390.197329473</v>
          </cell>
          <cell r="I37">
            <v>25722490.842730071</v>
          </cell>
          <cell r="J37">
            <v>16229666.841246355</v>
          </cell>
          <cell r="K37">
            <v>11942585.034124676</v>
          </cell>
          <cell r="L37">
            <v>10717704.517804196</v>
          </cell>
          <cell r="M37">
            <v>4593301.9362017987</v>
          </cell>
          <cell r="N37">
            <v>1840788788.2415266</v>
          </cell>
          <cell r="O37">
            <v>3281406100.7783732</v>
          </cell>
          <cell r="P37">
            <v>2401028854.2280784</v>
          </cell>
          <cell r="Q37">
            <v>800342951.40935934</v>
          </cell>
          <cell r="R37">
            <v>560240065.98655152</v>
          </cell>
          <cell r="S37">
            <v>320137180.56374377</v>
          </cell>
        </row>
        <row r="38">
          <cell r="B38">
            <v>25905112.729082577</v>
          </cell>
          <cell r="C38">
            <v>33234853.927621447</v>
          </cell>
          <cell r="D38">
            <v>35042187.37383651</v>
          </cell>
          <cell r="E38">
            <v>23043501.439242058</v>
          </cell>
          <cell r="F38">
            <v>19177816.012615398</v>
          </cell>
          <cell r="G38">
            <v>11496648.866201377</v>
          </cell>
          <cell r="H38">
            <v>24193620.849849988</v>
          </cell>
          <cell r="I38">
            <v>25724862.675789859</v>
          </cell>
          <cell r="J38">
            <v>16231163.354962649</v>
          </cell>
          <cell r="K38">
            <v>11943686.242331006</v>
          </cell>
          <cell r="L38">
            <v>10718692.781579107</v>
          </cell>
          <cell r="M38">
            <v>4593725.4778196178</v>
          </cell>
          <cell r="N38">
            <v>1855338938.4502876</v>
          </cell>
          <cell r="O38">
            <v>3307343325.0635557</v>
          </cell>
          <cell r="P38">
            <v>2420007311.0221143</v>
          </cell>
          <cell r="Q38">
            <v>806669103.67403805</v>
          </cell>
          <cell r="R38">
            <v>564668372.5718267</v>
          </cell>
          <cell r="S38">
            <v>322667641.46961522</v>
          </cell>
        </row>
        <row r="39">
          <cell r="B39">
            <v>26497525.196476426</v>
          </cell>
          <cell r="C39">
            <v>33994886.976874791</v>
          </cell>
          <cell r="D39">
            <v>35843551.525466166</v>
          </cell>
          <cell r="E39">
            <v>23570472.994540073</v>
          </cell>
          <cell r="F39">
            <v>19616384.932275183</v>
          </cell>
          <cell r="G39">
            <v>11759560.600761823</v>
          </cell>
          <cell r="H39">
            <v>24195851.708055694</v>
          </cell>
          <cell r="I39">
            <v>25727234.727552891</v>
          </cell>
          <cell r="J39">
            <v>16232660.006670276</v>
          </cell>
          <cell r="K39">
            <v>11944787.552078126</v>
          </cell>
          <cell r="L39">
            <v>10719681.136480371</v>
          </cell>
          <cell r="M39">
            <v>4594149.0584915867</v>
          </cell>
          <cell r="N39">
            <v>1870004097.4381382</v>
          </cell>
          <cell r="O39">
            <v>3333485564.9984202</v>
          </cell>
          <cell r="P39">
            <v>2439135779.2671371</v>
          </cell>
          <cell r="Q39">
            <v>813045259.75571227</v>
          </cell>
          <cell r="R39">
            <v>569131681.82899857</v>
          </cell>
          <cell r="S39">
            <v>325218103.90228492</v>
          </cell>
        </row>
        <row r="40">
          <cell r="B40">
            <v>27103485.280327067</v>
          </cell>
          <cell r="C40">
            <v>34772300.882900223</v>
          </cell>
          <cell r="D40">
            <v>36663241.716411419</v>
          </cell>
          <cell r="E40">
            <v>24109495.627267677</v>
          </cell>
          <cell r="F40">
            <v>20064983.288924299</v>
          </cell>
          <cell r="G40">
            <v>12028484.74650174</v>
          </cell>
          <cell r="H40">
            <v>24198082.771965552</v>
          </cell>
          <cell r="I40">
            <v>25729606.99803932</v>
          </cell>
          <cell r="J40">
            <v>16234156.796381952</v>
          </cell>
          <cell r="K40">
            <v>11945888.963375399</v>
          </cell>
          <cell r="L40">
            <v>10720669.582516383</v>
          </cell>
          <cell r="M40">
            <v>4594572.6782213068</v>
          </cell>
          <cell r="N40">
            <v>1884785174.2691827</v>
          </cell>
          <cell r="O40">
            <v>3359834441.0885429</v>
          </cell>
          <cell r="P40">
            <v>2458415444.6989341</v>
          </cell>
          <cell r="Q40">
            <v>819471814.89964461</v>
          </cell>
          <cell r="R40">
            <v>573630270.42975128</v>
          </cell>
          <cell r="S40">
            <v>327788725.95985788</v>
          </cell>
        </row>
        <row r="41">
          <cell r="B41">
            <v>35774803.683720216</v>
          </cell>
          <cell r="C41">
            <v>45897131.857796088</v>
          </cell>
          <cell r="D41">
            <v>48393048.393869594</v>
          </cell>
          <cell r="E41">
            <v>31822935.834937166</v>
          </cell>
          <cell r="F41">
            <v>26484447.688335504</v>
          </cell>
          <cell r="G41">
            <v>15876802.410023119</v>
          </cell>
          <cell r="H41">
            <v>31228655.918937232</v>
          </cell>
          <cell r="I41">
            <v>33205153.128996547</v>
          </cell>
          <cell r="J41">
            <v>20950870.426628772</v>
          </cell>
          <cell r="K41">
            <v>15416678.238462681</v>
          </cell>
          <cell r="L41">
            <v>13835480.470415229</v>
          </cell>
          <cell r="M41">
            <v>5929491.6301779542</v>
          </cell>
          <cell r="N41">
            <v>2451395850.5060792</v>
          </cell>
          <cell r="O41">
            <v>4369879559.5977936</v>
          </cell>
          <cell r="P41">
            <v>3197472848.4861903</v>
          </cell>
          <cell r="Q41">
            <v>1065824282.8287301</v>
          </cell>
          <cell r="R41">
            <v>746076997.98011124</v>
          </cell>
          <cell r="S41">
            <v>426329713.13149208</v>
          </cell>
        </row>
        <row r="42">
          <cell r="B42">
            <v>36592921.710939221</v>
          </cell>
          <cell r="C42">
            <v>46946732.892716594</v>
          </cell>
          <cell r="D42">
            <v>49499727.430689104</v>
          </cell>
          <cell r="E42">
            <v>32550680.359149426</v>
          </cell>
          <cell r="F42">
            <v>27090108.708486009</v>
          </cell>
          <cell r="G42">
            <v>16239881.922102874</v>
          </cell>
          <cell r="H42">
            <v>31231535.467382763</v>
          </cell>
          <cell r="I42">
            <v>33208214.927343693</v>
          </cell>
          <cell r="J42">
            <v>20952802.275585901</v>
          </cell>
          <cell r="K42">
            <v>15418099.787695285</v>
          </cell>
          <cell r="L42">
            <v>13836756.21972654</v>
          </cell>
          <cell r="M42">
            <v>5930038.3798828013</v>
          </cell>
          <cell r="N42">
            <v>2470772423.2415476</v>
          </cell>
          <cell r="O42">
            <v>4404420406.6479759</v>
          </cell>
          <cell r="P42">
            <v>3222746639.0107145</v>
          </cell>
          <cell r="Q42">
            <v>1074248879.670238</v>
          </cell>
          <cell r="R42">
            <v>751974215.76916683</v>
          </cell>
          <cell r="S42">
            <v>429699551.86809528</v>
          </cell>
        </row>
        <row r="43">
          <cell r="B43">
            <v>37429748.914381199</v>
          </cell>
          <cell r="C43">
            <v>48020336.785504557</v>
          </cell>
          <cell r="D43">
            <v>50631714.616740458</v>
          </cell>
          <cell r="E43">
            <v>33295067.348257694</v>
          </cell>
          <cell r="F43">
            <v>27709620.320336465</v>
          </cell>
          <cell r="G43">
            <v>16611264.537583904</v>
          </cell>
          <cell r="H43">
            <v>31234415.281347219</v>
          </cell>
          <cell r="I43">
            <v>33211277.008014765</v>
          </cell>
          <cell r="J43">
            <v>20954734.302675981</v>
          </cell>
          <cell r="K43">
            <v>15419521.468006853</v>
          </cell>
          <cell r="L43">
            <v>13838032.086672818</v>
          </cell>
          <cell r="M43">
            <v>5930585.1800026353</v>
          </cell>
          <cell r="N43">
            <v>2490302154.2565718</v>
          </cell>
          <cell r="O43">
            <v>4439234274.9791059</v>
          </cell>
          <cell r="P43">
            <v>3248220201.2042241</v>
          </cell>
          <cell r="Q43">
            <v>1082740067.0680747</v>
          </cell>
          <cell r="R43">
            <v>757918046.94765234</v>
          </cell>
          <cell r="S43">
            <v>433096026.82722986</v>
          </cell>
        </row>
        <row r="44">
          <cell r="B44">
            <v>38285713.145851493</v>
          </cell>
          <cell r="C44">
            <v>49118492.446809471</v>
          </cell>
          <cell r="D44">
            <v>51789588.712799117</v>
          </cell>
          <cell r="E44">
            <v>34056477.391367897</v>
          </cell>
          <cell r="F44">
            <v>28343299.266890056</v>
          </cell>
          <cell r="G44">
            <v>16991140.136434097</v>
          </cell>
          <cell r="H44">
            <v>31237295.360855088</v>
          </cell>
          <cell r="I44">
            <v>33214339.371035788</v>
          </cell>
          <cell r="J44">
            <v>20956666.507915433</v>
          </cell>
          <cell r="K44">
            <v>15420943.279409472</v>
          </cell>
          <cell r="L44">
            <v>13839308.071264911</v>
          </cell>
          <cell r="M44">
            <v>5931132.0305421036</v>
          </cell>
          <cell r="N44">
            <v>2509986254.1604228</v>
          </cell>
          <cell r="O44">
            <v>4474323322.6337967</v>
          </cell>
          <cell r="P44">
            <v>3273895114.1222901</v>
          </cell>
          <cell r="Q44">
            <v>1091298371.3740966</v>
          </cell>
          <cell r="R44">
            <v>763908859.96186781</v>
          </cell>
          <cell r="S44">
            <v>436519348.54963875</v>
          </cell>
        </row>
        <row r="45">
          <cell r="B45">
            <v>39161252.041507557</v>
          </cell>
          <cell r="C45">
            <v>50241761.340073653</v>
          </cell>
          <cell r="D45">
            <v>52973941.715062551</v>
          </cell>
          <cell r="E45">
            <v>34835299.781108469</v>
          </cell>
          <cell r="F45">
            <v>28991469.53460443</v>
          </cell>
          <cell r="G45">
            <v>17379702.940901611</v>
          </cell>
          <cell r="H45">
            <v>31240175.705930851</v>
          </cell>
          <cell r="I45">
            <v>33217402.016432799</v>
          </cell>
          <cell r="J45">
            <v>20958598.891320694</v>
          </cell>
          <cell r="K45">
            <v>15422365.221915226</v>
          </cell>
          <cell r="L45">
            <v>13840584.173513668</v>
          </cell>
          <cell r="M45">
            <v>5931678.9315058561</v>
          </cell>
          <cell r="N45">
            <v>2529825943.131392</v>
          </cell>
          <cell r="O45">
            <v>4509689724.7124805</v>
          </cell>
          <cell r="P45">
            <v>3299772969.3018155</v>
          </cell>
          <cell r="Q45">
            <v>1099924323.100605</v>
          </cell>
          <cell r="R45">
            <v>769947026.17042375</v>
          </cell>
          <cell r="S45">
            <v>439969729.24024206</v>
          </cell>
        </row>
        <row r="46">
          <cell r="B46">
            <v>40056813.245612904</v>
          </cell>
          <cell r="C46">
            <v>51390717.768596396</v>
          </cell>
          <cell r="D46">
            <v>54185379.157825202</v>
          </cell>
          <cell r="E46">
            <v>35631932.712667294</v>
          </cell>
          <cell r="F46">
            <v>29654462.519039005</v>
          </cell>
          <cell r="G46">
            <v>17777151.61481658</v>
          </cell>
          <cell r="H46">
            <v>31243056.316598997</v>
          </cell>
          <cell r="I46">
            <v>33220464.944231845</v>
          </cell>
          <cell r="J46">
            <v>20960531.452908184</v>
          </cell>
          <cell r="K46">
            <v>15423787.295536213</v>
          </cell>
          <cell r="L46">
            <v>13841860.393429935</v>
          </cell>
          <cell r="M46">
            <v>5932225.8828985421</v>
          </cell>
          <cell r="N46">
            <v>2549822450.9924297</v>
          </cell>
          <cell r="O46">
            <v>4545335673.5082445</v>
          </cell>
          <cell r="P46">
            <v>3325855370.8596911</v>
          </cell>
          <cell r="Q46">
            <v>1108618456.9532304</v>
          </cell>
          <cell r="R46">
            <v>776032919.86726141</v>
          </cell>
          <cell r="S46">
            <v>443447382.7812922</v>
          </cell>
        </row>
        <row r="47">
          <cell r="B47">
            <v>40972854.639408007</v>
          </cell>
          <cell r="C47">
            <v>52565949.169162981</v>
          </cell>
          <cell r="D47">
            <v>55424520.423075169</v>
          </cell>
          <cell r="E47">
            <v>36446783.487380378</v>
          </cell>
          <cell r="F47">
            <v>30332617.194290418</v>
          </cell>
          <cell r="G47">
            <v>18183689.365163632</v>
          </cell>
          <cell r="H47">
            <v>31245937.192884021</v>
          </cell>
          <cell r="I47">
            <v>33223528.154458959</v>
          </cell>
          <cell r="J47">
            <v>20962464.19269434</v>
          </cell>
          <cell r="K47">
            <v>15425209.500284515</v>
          </cell>
          <cell r="L47">
            <v>13843136.731024567</v>
          </cell>
          <cell r="M47">
            <v>5932772.8847248126</v>
          </cell>
          <cell r="N47">
            <v>2569977017.2873783</v>
          </cell>
          <cell r="O47">
            <v>4581263378.6427174</v>
          </cell>
          <cell r="P47">
            <v>3352143935.5922322</v>
          </cell>
          <cell r="Q47">
            <v>1117381311.8640773</v>
          </cell>
          <cell r="R47">
            <v>782166918.30485427</v>
          </cell>
          <cell r="S47">
            <v>446952524.74563098</v>
          </cell>
        </row>
        <row r="48">
          <cell r="B48">
            <v>41909844.575215191</v>
          </cell>
          <cell r="C48">
            <v>53768056.412388481</v>
          </cell>
          <cell r="D48">
            <v>56691999.057170935</v>
          </cell>
          <cell r="E48">
            <v>37280268.720976301</v>
          </cell>
          <cell r="F48">
            <v>31026280.286302716</v>
          </cell>
          <cell r="G48">
            <v>18599524.045977287</v>
          </cell>
          <cell r="H48">
            <v>31248818.33481041</v>
          </cell>
          <cell r="I48">
            <v>33226591.647140183</v>
          </cell>
          <cell r="J48">
            <v>20964397.110695589</v>
          </cell>
          <cell r="K48">
            <v>15426631.836172227</v>
          </cell>
          <cell r="L48">
            <v>13844413.18630841</v>
          </cell>
          <cell r="M48">
            <v>5933319.9369893167</v>
          </cell>
          <cell r="N48">
            <v>2590290891.3578067</v>
          </cell>
          <cell r="O48">
            <v>4617475067.2030458</v>
          </cell>
          <cell r="P48">
            <v>3378640293.0753999</v>
          </cell>
          <cell r="Q48">
            <v>1126213431.0251331</v>
          </cell>
          <cell r="R48">
            <v>788349401.71759343</v>
          </cell>
          <cell r="S48">
            <v>450485372.41005331</v>
          </cell>
        </row>
        <row r="49">
          <cell r="B49">
            <v>42868262.115897134</v>
          </cell>
          <cell r="C49">
            <v>54997654.109930038</v>
          </cell>
          <cell r="D49">
            <v>57988463.094760075</v>
          </cell>
          <cell r="E49">
            <v>38132814.556582913</v>
          </cell>
          <cell r="F49">
            <v>31735806.450140893</v>
          </cell>
          <cell r="G49">
            <v>19024868.264613263</v>
          </cell>
          <cell r="H49">
            <v>31251699.742402662</v>
          </cell>
          <cell r="I49">
            <v>33229655.422301561</v>
          </cell>
          <cell r="J49">
            <v>20966330.206928365</v>
          </cell>
          <cell r="K49">
            <v>15428054.303211438</v>
          </cell>
          <cell r="L49">
            <v>13845689.759292318</v>
          </cell>
          <cell r="M49">
            <v>5933867.0396967065</v>
          </cell>
          <cell r="N49">
            <v>2610765332.4204588</v>
          </cell>
          <cell r="O49">
            <v>4653972983.8799477</v>
          </cell>
          <cell r="P49">
            <v>3405346085.7658157</v>
          </cell>
          <cell r="Q49">
            <v>1135115361.9219384</v>
          </cell>
          <cell r="R49">
            <v>794580753.34535706</v>
          </cell>
          <cell r="S49">
            <v>454046144.76877546</v>
          </cell>
        </row>
        <row r="50">
          <cell r="B50">
            <v>43848597.2797914</v>
          </cell>
          <cell r="C50">
            <v>56255370.928724624</v>
          </cell>
          <cell r="D50">
            <v>59314575.390105426</v>
          </cell>
          <cell r="E50">
            <v>39004856.882605143</v>
          </cell>
          <cell r="F50">
            <v>32461558.451318435</v>
          </cell>
          <cell r="G50">
            <v>19459939.490450062</v>
          </cell>
          <cell r="H50">
            <v>31254581.41568527</v>
          </cell>
          <cell r="I50">
            <v>33232719.479969148</v>
          </cell>
          <cell r="J50">
            <v>20968263.481409103</v>
          </cell>
          <cell r="K50">
            <v>15429476.901414245</v>
          </cell>
          <cell r="L50">
            <v>13846966.449987145</v>
          </cell>
          <cell r="M50">
            <v>5934414.1928516319</v>
          </cell>
          <cell r="N50">
            <v>2631401609.6453066</v>
          </cell>
          <cell r="O50">
            <v>4690759391.1068506</v>
          </cell>
          <cell r="P50">
            <v>3432262969.1025734</v>
          </cell>
          <cell r="Q50">
            <v>1144087656.3675244</v>
          </cell>
          <cell r="R50">
            <v>800861359.45726728</v>
          </cell>
          <cell r="S50">
            <v>457635062.54700983</v>
          </cell>
        </row>
        <row r="51">
          <cell r="B51">
            <v>59132952.165354341</v>
          </cell>
          <cell r="C51">
            <v>75864368.863303438</v>
          </cell>
          <cell r="D51">
            <v>79989923.665537462</v>
          </cell>
          <cell r="E51">
            <v>52600823.728483811</v>
          </cell>
          <cell r="F51">
            <v>43776720.401483253</v>
          </cell>
          <cell r="G51">
            <v>26243112.491988655</v>
          </cell>
          <cell r="H51">
            <v>41210488.249514848</v>
          </cell>
          <cell r="I51">
            <v>43818746.999484137</v>
          </cell>
          <cell r="J51">
            <v>27647542.749674514</v>
          </cell>
          <cell r="K51">
            <v>20344418.24976049</v>
          </cell>
          <cell r="L51">
            <v>18257811.249785058</v>
          </cell>
          <cell r="M51">
            <v>7824776.2499078801</v>
          </cell>
          <cell r="N51">
            <v>3496716831.9994469</v>
          </cell>
          <cell r="O51">
            <v>6233277830.9555359</v>
          </cell>
          <cell r="P51">
            <v>4560934998.260149</v>
          </cell>
          <cell r="Q51">
            <v>1520311666.0867162</v>
          </cell>
          <cell r="R51">
            <v>1064218166.2607014</v>
          </cell>
          <cell r="S51">
            <v>608124666.43468642</v>
          </cell>
        </row>
        <row r="52">
          <cell r="B52">
            <v>60485237.270727843</v>
          </cell>
          <cell r="C52">
            <v>77599277.273685724</v>
          </cell>
          <cell r="D52">
            <v>81819177.548387662</v>
          </cell>
          <cell r="E52">
            <v>53803728.502449766</v>
          </cell>
          <cell r="F52">
            <v>44777830.692670614</v>
          </cell>
          <cell r="G52">
            <v>26843254.525187358</v>
          </cell>
          <cell r="H52">
            <v>41214288.20804289</v>
          </cell>
          <cell r="I52">
            <v>43822787.461716488</v>
          </cell>
          <cell r="J52">
            <v>27650092.088940162</v>
          </cell>
          <cell r="K52">
            <v>20346294.178654078</v>
          </cell>
          <cell r="L52">
            <v>18259494.775715202</v>
          </cell>
          <cell r="M52">
            <v>7825497.7610207992</v>
          </cell>
          <cell r="N52">
            <v>3524355937.293921</v>
          </cell>
          <cell r="O52">
            <v>6282547540.3935108</v>
          </cell>
          <cell r="P52">
            <v>4596986005.1659842</v>
          </cell>
          <cell r="Q52">
            <v>1532328668.3886614</v>
          </cell>
          <cell r="R52">
            <v>1072630067.8720629</v>
          </cell>
          <cell r="S52">
            <v>612931467.35546446</v>
          </cell>
        </row>
        <row r="53">
          <cell r="B53">
            <v>61868447.180956364</v>
          </cell>
          <cell r="C53">
            <v>79373860.530606806</v>
          </cell>
          <cell r="D53">
            <v>83690263.822301447</v>
          </cell>
          <cell r="E53">
            <v>55034141.969106533</v>
          </cell>
          <cell r="F53">
            <v>45801834.928537466</v>
          </cell>
          <cell r="G53">
            <v>27457120.938835289</v>
          </cell>
          <cell r="H53">
            <v>41218088.516959511</v>
          </cell>
          <cell r="I53">
            <v>43826828.296513908</v>
          </cell>
          <cell r="J53">
            <v>27652641.663276631</v>
          </cell>
          <cell r="K53">
            <v>20348170.280524313</v>
          </cell>
          <cell r="L53">
            <v>18261178.456880793</v>
          </cell>
          <cell r="M53">
            <v>7826219.3386631971</v>
          </cell>
          <cell r="N53">
            <v>3552213510.4192724</v>
          </cell>
          <cell r="O53">
            <v>6332206692.4865294</v>
          </cell>
          <cell r="P53">
            <v>4633321970.1120949</v>
          </cell>
          <cell r="Q53">
            <v>1544440656.7040315</v>
          </cell>
          <cell r="R53">
            <v>1081108459.692822</v>
          </cell>
          <cell r="S53">
            <v>617776262.68161249</v>
          </cell>
        </row>
        <row r="54">
          <cell r="B54">
            <v>63283289.101607382</v>
          </cell>
          <cell r="C54">
            <v>81189025.940434277</v>
          </cell>
          <cell r="D54">
            <v>85604139.133569673</v>
          </cell>
          <cell r="E54">
            <v>56292693.212476335</v>
          </cell>
          <cell r="F54">
            <v>46849256.660492286</v>
          </cell>
          <cell r="G54">
            <v>28085025.589666843</v>
          </cell>
          <cell r="H54">
            <v>41221889.176297039</v>
          </cell>
          <cell r="I54">
            <v>43830869.503910773</v>
          </cell>
          <cell r="J54">
            <v>27655191.472705606</v>
          </cell>
          <cell r="K54">
            <v>20350046.555387143</v>
          </cell>
          <cell r="L54">
            <v>18262862.293296155</v>
          </cell>
          <cell r="M54">
            <v>7826940.9828412086</v>
          </cell>
          <cell r="N54">
            <v>3580291278.2111788</v>
          </cell>
          <cell r="O54">
            <v>6382258365.5068846</v>
          </cell>
          <cell r="P54">
            <v>4669945145.4928427</v>
          </cell>
          <cell r="Q54">
            <v>1556648381.8309474</v>
          </cell>
          <cell r="R54">
            <v>1089653867.2816632</v>
          </cell>
          <cell r="S54">
            <v>622659352.73237884</v>
          </cell>
        </row>
        <row r="55">
          <cell r="B55">
            <v>64730486.411017001</v>
          </cell>
          <cell r="C55">
            <v>83045701.558320254</v>
          </cell>
          <cell r="D55">
            <v>87561782.005600512</v>
          </cell>
          <cell r="E55">
            <v>57580025.702823266</v>
          </cell>
          <cell r="F55">
            <v>47920631.412807159</v>
          </cell>
          <cell r="G55">
            <v>28727289.511866074</v>
          </cell>
          <cell r="H55">
            <v>41225690.186087772</v>
          </cell>
          <cell r="I55">
            <v>43834911.08394143</v>
          </cell>
          <cell r="J55">
            <v>27657741.517248757</v>
          </cell>
          <cell r="K55">
            <v>20351923.003258519</v>
          </cell>
          <cell r="L55">
            <v>18264546.284975596</v>
          </cell>
          <cell r="M55">
            <v>7827662.6935609682</v>
          </cell>
          <cell r="N55">
            <v>3608590981.1547489</v>
          </cell>
          <cell r="O55">
            <v>6432705662.058466</v>
          </cell>
          <cell r="P55">
            <v>4706857801.5061941</v>
          </cell>
          <cell r="Q55">
            <v>1568952600.5020647</v>
          </cell>
          <cell r="R55">
            <v>1098266820.3514454</v>
          </cell>
          <cell r="S55">
            <v>627581040.20082581</v>
          </cell>
        </row>
        <row r="56">
          <cell r="B56">
            <v>66210779.030137844</v>
          </cell>
          <cell r="C56">
            <v>84944836.662696227</v>
          </cell>
          <cell r="D56">
            <v>89564193.339217469</v>
          </cell>
          <cell r="E56">
            <v>58896797.625645876</v>
          </cell>
          <cell r="F56">
            <v>49016506.956419878</v>
          </cell>
          <cell r="G56">
            <v>29384241.081204589</v>
          </cell>
          <cell r="H56">
            <v>41229491.546364032</v>
          </cell>
          <cell r="I56">
            <v>43838953.036640234</v>
          </cell>
          <cell r="J56">
            <v>27660291.796927765</v>
          </cell>
          <cell r="K56">
            <v>20353799.624154393</v>
          </cell>
          <cell r="L56">
            <v>18266230.431933429</v>
          </cell>
          <cell r="M56">
            <v>7828384.4708286114</v>
          </cell>
          <cell r="N56">
            <v>3637114373.4924107</v>
          </cell>
          <cell r="O56">
            <v>6483551709.2690802</v>
          </cell>
          <cell r="P56">
            <v>4744062226.2944489</v>
          </cell>
          <cell r="Q56">
            <v>1581354075.4314828</v>
          </cell>
          <cell r="R56">
            <v>1106947852.802038</v>
          </cell>
          <cell r="S56">
            <v>632541630.17259312</v>
          </cell>
        </row>
        <row r="57">
          <cell r="B57">
            <v>67724923.800844729</v>
          </cell>
          <cell r="C57">
            <v>86887402.240618631</v>
          </cell>
          <cell r="D57">
            <v>91612396.924398497</v>
          </cell>
          <cell r="E57">
            <v>60243682.218193278</v>
          </cell>
          <cell r="F57">
            <v>50137443.588997453</v>
          </cell>
          <cell r="G57">
            <v>30056216.182933033</v>
          </cell>
          <cell r="H57">
            <v>41233293.25715813</v>
          </cell>
          <cell r="I57">
            <v>43842995.362041555</v>
          </cell>
          <cell r="J57">
            <v>27662842.311764315</v>
          </cell>
          <cell r="K57">
            <v>20355676.41809072</v>
          </cell>
          <cell r="L57">
            <v>18267914.734183982</v>
          </cell>
          <cell r="M57">
            <v>7829106.3146502767</v>
          </cell>
          <cell r="N57">
            <v>3665863223.332653</v>
          </cell>
          <cell r="O57">
            <v>6534799658.9842949</v>
          </cell>
          <cell r="P57">
            <v>4781560726.0860701</v>
          </cell>
          <cell r="Q57">
            <v>1593853575.3620231</v>
          </cell>
          <cell r="R57">
            <v>1115697502.7534163</v>
          </cell>
          <cell r="S57">
            <v>637541430.14480925</v>
          </cell>
        </row>
        <row r="58">
          <cell r="B58">
            <v>69273694.872891694</v>
          </cell>
          <cell r="C58">
            <v>88874391.484213755</v>
          </cell>
          <cell r="D58">
            <v>93707439.963717833</v>
          </cell>
          <cell r="E58">
            <v>61621368.113676913</v>
          </cell>
          <cell r="F58">
            <v>51284014.42140431</v>
          </cell>
          <cell r="G58">
            <v>30743558.383512013</v>
          </cell>
          <cell r="H58">
            <v>41237095.318502396</v>
          </cell>
          <cell r="I58">
            <v>43847038.060179755</v>
          </cell>
          <cell r="J58">
            <v>27665393.061780084</v>
          </cell>
          <cell r="K58">
            <v>20357553.385083456</v>
          </cell>
          <cell r="L58">
            <v>18269599.191741563</v>
          </cell>
          <cell r="M58">
            <v>7829828.2250320986</v>
          </cell>
          <cell r="N58">
            <v>3694839312.7596302</v>
          </cell>
          <cell r="O58">
            <v>6586452687.9628191</v>
          </cell>
          <cell r="P58">
            <v>4819355625.3386478</v>
          </cell>
          <cell r="Q58">
            <v>1606451875.1128826</v>
          </cell>
          <cell r="R58">
            <v>1124516312.5790179</v>
          </cell>
          <cell r="S58">
            <v>642580750.04515302</v>
          </cell>
        </row>
        <row r="59">
          <cell r="B59">
            <v>70857884.099718168</v>
          </cell>
          <cell r="C59">
            <v>90906820.298475638</v>
          </cell>
          <cell r="D59">
            <v>95850393.607758299</v>
          </cell>
          <cell r="E59">
            <v>63030559.693353958</v>
          </cell>
          <cell r="F59">
            <v>52456805.670721591</v>
          </cell>
          <cell r="G59">
            <v>31446619.106270276</v>
          </cell>
          <cell r="H59">
            <v>41240897.730429143</v>
          </cell>
          <cell r="I59">
            <v>43851081.131089211</v>
          </cell>
          <cell r="J59">
            <v>27667944.046996765</v>
          </cell>
          <cell r="K59">
            <v>20359430.525148559</v>
          </cell>
          <cell r="L59">
            <v>18271283.804620504</v>
          </cell>
          <cell r="M59">
            <v>7830550.2019802155</v>
          </cell>
          <cell r="N59">
            <v>3724044437.943625</v>
          </cell>
          <cell r="O59">
            <v>6638513998.0734186</v>
          </cell>
          <cell r="P59">
            <v>4857449266.8829889</v>
          </cell>
          <cell r="Q59">
            <v>1619149755.6276631</v>
          </cell>
          <cell r="R59">
            <v>1133404828.9393642</v>
          </cell>
          <cell r="S59">
            <v>647659902.25106514</v>
          </cell>
        </row>
        <row r="60">
          <cell r="B60">
            <v>72478301.443306699</v>
          </cell>
          <cell r="C60">
            <v>92985727.820676416</v>
          </cell>
          <cell r="D60">
            <v>98042353.502767593</v>
          </cell>
          <cell r="E60">
            <v>64471977.446662351</v>
          </cell>
          <cell r="F60">
            <v>53656416.95996736</v>
          </cell>
          <cell r="G60">
            <v>32165757.811079912</v>
          </cell>
          <cell r="H60">
            <v>41244700.492970705</v>
          </cell>
          <cell r="I60">
            <v>43855124.574804291</v>
          </cell>
          <cell r="J60">
            <v>27670495.267436042</v>
          </cell>
          <cell r="K60">
            <v>20361307.83830199</v>
          </cell>
          <cell r="L60">
            <v>18272968.572835121</v>
          </cell>
          <cell r="M60">
            <v>7831272.2455007657</v>
          </cell>
          <cell r="N60">
            <v>3753480409.2523937</v>
          </cell>
          <cell r="O60">
            <v>6690986816.4933977</v>
          </cell>
          <cell r="P60">
            <v>4895844012.0683403</v>
          </cell>
          <cell r="Q60">
            <v>1631948004.0227799</v>
          </cell>
          <cell r="R60">
            <v>1142363602.8159461</v>
          </cell>
          <cell r="S60">
            <v>652779201.60911191</v>
          </cell>
        </row>
        <row r="61">
          <cell r="B61">
            <v>98508862.33154954</v>
          </cell>
          <cell r="C61">
            <v>126381524.92923602</v>
          </cell>
          <cell r="D61">
            <v>133254236.25469296</v>
          </cell>
          <cell r="E61">
            <v>87627069.399576038</v>
          </cell>
          <cell r="F61">
            <v>72927103.509015337</v>
          </cell>
          <cell r="G61">
            <v>43718080.375823334</v>
          </cell>
          <cell r="H61">
            <v>54809478.1748638</v>
          </cell>
          <cell r="I61">
            <v>58278432.4897286</v>
          </cell>
          <cell r="J61">
            <v>36770915.737566851</v>
          </cell>
          <cell r="K61">
            <v>27057843.655945417</v>
          </cell>
          <cell r="L61">
            <v>24282680.204053581</v>
          </cell>
          <cell r="M61">
            <v>10406862.944594391</v>
          </cell>
          <cell r="N61">
            <v>5026907820.529891</v>
          </cell>
          <cell r="O61">
            <v>8961009593.1184998</v>
          </cell>
          <cell r="P61">
            <v>6556836287.6476841</v>
          </cell>
          <cell r="Q61">
            <v>2185612095.8825612</v>
          </cell>
          <cell r="R61">
            <v>1529928467.1177931</v>
          </cell>
          <cell r="S61">
            <v>874244838.3530246</v>
          </cell>
        </row>
        <row r="62">
          <cell r="B62">
            <v>100761617.56192835</v>
          </cell>
          <cell r="C62">
            <v>129271687.64728016</v>
          </cell>
          <cell r="D62">
            <v>136301567.94229841</v>
          </cell>
          <cell r="E62">
            <v>89630973.761482775</v>
          </cell>
          <cell r="F62">
            <v>74594840.908249274</v>
          </cell>
          <cell r="G62">
            <v>44717849.654421687</v>
          </cell>
          <cell r="H62">
            <v>54814532.076257706</v>
          </cell>
          <cell r="I62">
            <v>58283806.258299336</v>
          </cell>
          <cell r="J62">
            <v>36774306.329641245</v>
          </cell>
          <cell r="K62">
            <v>27060338.619924691</v>
          </cell>
          <cell r="L62">
            <v>24284919.274291389</v>
          </cell>
          <cell r="M62">
            <v>10407822.546124879</v>
          </cell>
          <cell r="N62">
            <v>5066642017.2728949</v>
          </cell>
          <cell r="O62">
            <v>9031840117.7473335</v>
          </cell>
          <cell r="P62">
            <v>6608663500.7907333</v>
          </cell>
          <cell r="Q62">
            <v>2202887833.596911</v>
          </cell>
          <cell r="R62">
            <v>1542021483.517838</v>
          </cell>
          <cell r="S62">
            <v>881155133.43876445</v>
          </cell>
        </row>
        <row r="63">
          <cell r="B63">
            <v>103065890.04677428</v>
          </cell>
          <cell r="C63">
            <v>132227944.20729569</v>
          </cell>
          <cell r="D63">
            <v>139418587.69893107</v>
          </cell>
          <cell r="E63">
            <v>91680704.51835154</v>
          </cell>
          <cell r="F63">
            <v>76300717.050131336</v>
          </cell>
          <cell r="G63">
            <v>45740482.210680835</v>
          </cell>
          <cell r="H63">
            <v>54819586.443664432</v>
          </cell>
          <cell r="I63">
            <v>58289180.522377372</v>
          </cell>
          <cell r="J63">
            <v>36777697.234357148</v>
          </cell>
          <cell r="K63">
            <v>27062833.813960917</v>
          </cell>
          <cell r="L63">
            <v>24287158.55099057</v>
          </cell>
          <cell r="M63">
            <v>10408782.236138813</v>
          </cell>
          <cell r="N63">
            <v>5106690285.1003866</v>
          </cell>
          <cell r="O63">
            <v>9103230508.2224274</v>
          </cell>
          <cell r="P63">
            <v>6660900371.8700695</v>
          </cell>
          <cell r="Q63">
            <v>2220300123.9566898</v>
          </cell>
          <cell r="R63">
            <v>1554210086.7696831</v>
          </cell>
          <cell r="S63">
            <v>888120049.58267605</v>
          </cell>
        </row>
        <row r="64">
          <cell r="B64">
            <v>105422857.9111992</v>
          </cell>
          <cell r="C64">
            <v>135251806.0798718</v>
          </cell>
          <cell r="D64">
            <v>142606889.18995547</v>
          </cell>
          <cell r="E64">
            <v>93777309.653566718</v>
          </cell>
          <cell r="F64">
            <v>78045604.112554416</v>
          </cell>
          <cell r="G64">
            <v>46786500.894698858</v>
          </cell>
          <cell r="H64">
            <v>54824641.277126946</v>
          </cell>
          <cell r="I64">
            <v>58294555.282008395</v>
          </cell>
          <cell r="J64">
            <v>36781088.451743387</v>
          </cell>
          <cell r="K64">
            <v>27065329.238075323</v>
          </cell>
          <cell r="L64">
            <v>24289398.034170166</v>
          </cell>
          <cell r="M64">
            <v>10409742.014644355</v>
          </cell>
          <cell r="N64">
            <v>5147055106.5250177</v>
          </cell>
          <cell r="O64">
            <v>9175185189.8924217</v>
          </cell>
          <cell r="P64">
            <v>6713550138.9456749</v>
          </cell>
          <cell r="Q64">
            <v>2237850046.3152246</v>
          </cell>
          <cell r="R64">
            <v>1566495032.4206576</v>
          </cell>
          <cell r="S64">
            <v>895140018.52609003</v>
          </cell>
        </row>
        <row r="65">
          <cell r="B65">
            <v>107833726.22233261</v>
          </cell>
          <cell r="C65">
            <v>138344819.30074453</v>
          </cell>
          <cell r="D65">
            <v>145868102.52555844</v>
          </cell>
          <cell r="E65">
            <v>95921861.116377264</v>
          </cell>
          <cell r="F65">
            <v>79830394.218858629</v>
          </cell>
          <cell r="G65">
            <v>47856440.513399549</v>
          </cell>
          <cell r="H65">
            <v>54829696.576688223</v>
          </cell>
          <cell r="I65">
            <v>58299930.537238106</v>
          </cell>
          <cell r="J65">
            <v>36784479.981828801</v>
          </cell>
          <cell r="K65">
            <v>27067824.892289117</v>
          </cell>
          <cell r="L65">
            <v>24291637.723849211</v>
          </cell>
          <cell r="M65">
            <v>10410701.88164966</v>
          </cell>
          <cell r="N65">
            <v>5187738983.6819677</v>
          </cell>
          <cell r="O65">
            <v>9247708623.085247</v>
          </cell>
          <cell r="P65">
            <v>6766616065.6721315</v>
          </cell>
          <cell r="Q65">
            <v>2255538688.5573773</v>
          </cell>
          <cell r="R65">
            <v>1578877081.9901643</v>
          </cell>
          <cell r="S65">
            <v>902215475.42295098</v>
          </cell>
        </row>
        <row r="66">
          <cell r="B66">
            <v>110299727.60544671</v>
          </cell>
          <cell r="C66">
            <v>141508565.26125139</v>
          </cell>
          <cell r="D66">
            <v>149203895.09418952</v>
          </cell>
          <cell r="E66">
            <v>98115455.369961321</v>
          </cell>
          <cell r="F66">
            <v>81655999.893954724</v>
          </cell>
          <cell r="G66">
            <v>48950848.103967629</v>
          </cell>
          <cell r="H66">
            <v>54834752.34239123</v>
          </cell>
          <cell r="I66">
            <v>58305306.288112201</v>
          </cell>
          <cell r="J66">
            <v>36787871.824642219</v>
          </cell>
          <cell r="K66">
            <v>27070320.776623517</v>
          </cell>
          <cell r="L66">
            <v>24293877.62004675</v>
          </cell>
          <cell r="M66">
            <v>10411661.83716289</v>
          </cell>
          <cell r="N66">
            <v>5228744438.4840498</v>
          </cell>
          <cell r="O66">
            <v>9320805303.3846111</v>
          </cell>
          <cell r="P66">
            <v>6820101441.5009346</v>
          </cell>
          <cell r="Q66">
            <v>2273367147.1669784</v>
          </cell>
          <cell r="R66">
            <v>1591357003.016885</v>
          </cell>
          <cell r="S66">
            <v>909346858.86679137</v>
          </cell>
        </row>
        <row r="67">
          <cell r="B67">
            <v>112822122.87417117</v>
          </cell>
          <cell r="C67">
            <v>144744661.51686299</v>
          </cell>
          <cell r="D67">
            <v>152615972.41506097</v>
          </cell>
          <cell r="E67">
            <v>100359213.95202436</v>
          </cell>
          <cell r="F67">
            <v>83523354.530878633</v>
          </cell>
          <cell r="G67">
            <v>50070283.213537201</v>
          </cell>
          <cell r="H67">
            <v>54839808.574278966</v>
          </cell>
          <cell r="I67">
            <v>58310682.534676373</v>
          </cell>
          <cell r="J67">
            <v>36791263.980212472</v>
          </cell>
          <cell r="K67">
            <v>27072816.89109974</v>
          </cell>
          <cell r="L67">
            <v>24296117.722781822</v>
          </cell>
          <cell r="M67">
            <v>10412621.881192207</v>
          </cell>
          <cell r="N67">
            <v>5270074012.778038</v>
          </cell>
          <cell r="O67">
            <v>9394479761.9086742</v>
          </cell>
          <cell r="P67">
            <v>6874009581.8843966</v>
          </cell>
          <cell r="Q67">
            <v>2291336527.2947989</v>
          </cell>
          <cell r="R67">
            <v>1603935569.1063595</v>
          </cell>
          <cell r="S67">
            <v>916534610.91791964</v>
          </cell>
        </row>
        <row r="68">
          <cell r="B68">
            <v>115402201.67512015</v>
          </cell>
          <cell r="C68">
            <v>148054762.6142045</v>
          </cell>
          <cell r="D68">
            <v>156106079.0101431</v>
          </cell>
          <cell r="E68">
            <v>102654284.04821733</v>
          </cell>
          <cell r="F68">
            <v>85433412.868015274</v>
          </cell>
          <cell r="G68">
            <v>51215318.185276181</v>
          </cell>
          <cell r="H68">
            <v>54844865.272394411</v>
          </cell>
          <cell r="I68">
            <v>58316059.27697634</v>
          </cell>
          <cell r="J68">
            <v>36794656.448568404</v>
          </cell>
          <cell r="K68">
            <v>27075313.235739011</v>
          </cell>
          <cell r="L68">
            <v>24298358.032073475</v>
          </cell>
          <cell r="M68">
            <v>10413582.013745772</v>
          </cell>
          <cell r="N68">
            <v>5311730268.5022259</v>
          </cell>
          <cell r="O68">
            <v>9468736565.5909233</v>
          </cell>
          <cell r="P68">
            <v>6928343828.4811649</v>
          </cell>
          <cell r="Q68">
            <v>2309447942.8270545</v>
          </cell>
          <cell r="R68">
            <v>1616613559.9789386</v>
          </cell>
          <cell r="S68">
            <v>923779177.13082194</v>
          </cell>
        </row>
        <row r="69">
          <cell r="B69">
            <v>118041283.14726092</v>
          </cell>
          <cell r="C69">
            <v>151440560.93698978</v>
          </cell>
          <cell r="D69">
            <v>159675999.29610097</v>
          </cell>
          <cell r="E69">
            <v>105001839.07866815</v>
          </cell>
          <cell r="F69">
            <v>87387151.477235779</v>
          </cell>
          <cell r="G69">
            <v>52386538.451013081</v>
          </cell>
          <cell r="H69">
            <v>54849922.436780557</v>
          </cell>
          <cell r="I69">
            <v>58321436.51505781</v>
          </cell>
          <cell r="J69">
            <v>36798049.229738854</v>
          </cell>
          <cell r="K69">
            <v>27077809.810562551</v>
          </cell>
          <cell r="L69">
            <v>24300598.547940753</v>
          </cell>
          <cell r="M69">
            <v>10414542.234831749</v>
          </cell>
          <cell r="N69">
            <v>5353715787.8452463</v>
          </cell>
          <cell r="O69">
            <v>9543580317.4632645</v>
          </cell>
          <cell r="P69">
            <v>6983107549.3633652</v>
          </cell>
          <cell r="Q69">
            <v>2327702516.4544549</v>
          </cell>
          <cell r="R69">
            <v>1629391761.5181186</v>
          </cell>
          <cell r="S69">
            <v>931081006.58178198</v>
          </cell>
        </row>
        <row r="70">
          <cell r="B70">
            <v>120740716.59636141</v>
          </cell>
          <cell r="C70">
            <v>154903787.57130086</v>
          </cell>
          <cell r="D70">
            <v>163327558.49662837</v>
          </cell>
          <cell r="E70">
            <v>107403079.29792613</v>
          </cell>
          <cell r="F70">
            <v>89385569.263197765</v>
          </cell>
          <cell r="G70">
            <v>53584542.830555737</v>
          </cell>
          <cell r="H70">
            <v>54854980.067480385</v>
          </cell>
          <cell r="I70">
            <v>58326814.248966485</v>
          </cell>
          <cell r="J70">
            <v>36801442.323752664</v>
          </cell>
          <cell r="K70">
            <v>27080306.615591582</v>
          </cell>
          <cell r="L70">
            <v>24302839.270402703</v>
          </cell>
          <cell r="M70">
            <v>10415502.5444583</v>
          </cell>
          <cell r="N70">
            <v>5396033173.406127</v>
          </cell>
          <cell r="O70">
            <v>9619015656.9413567</v>
          </cell>
          <cell r="P70">
            <v>7038304139.2253838</v>
          </cell>
          <cell r="Q70">
            <v>2346101379.7417946</v>
          </cell>
          <cell r="R70">
            <v>1642270965.8192563</v>
          </cell>
          <cell r="S70">
            <v>938440551.89671779</v>
          </cell>
        </row>
        <row r="71">
          <cell r="B71">
            <v>162014760.76516637</v>
          </cell>
          <cell r="C71">
            <v>207856146.56306228</v>
          </cell>
          <cell r="D71">
            <v>219159501.96528319</v>
          </cell>
          <cell r="E71">
            <v>144117781.37831661</v>
          </cell>
          <cell r="F71">
            <v>119941160.10134409</v>
          </cell>
          <cell r="G71">
            <v>71901899.641905233</v>
          </cell>
          <cell r="H71">
            <v>71967615.40436545</v>
          </cell>
          <cell r="I71">
            <v>76522527.771730348</v>
          </cell>
          <cell r="J71">
            <v>48282071.094067961</v>
          </cell>
          <cell r="K71">
            <v>35528316.465446234</v>
          </cell>
          <cell r="L71">
            <v>31884386.571554318</v>
          </cell>
          <cell r="M71">
            <v>13664737.102094704</v>
          </cell>
          <cell r="N71">
            <v>7134686867.9094076</v>
          </cell>
          <cell r="O71">
            <v>12718354851.490683</v>
          </cell>
          <cell r="P71">
            <v>9306113305.968792</v>
          </cell>
          <cell r="Q71">
            <v>3102037768.6562638</v>
          </cell>
          <cell r="R71">
            <v>2171426438.0593848</v>
          </cell>
          <cell r="S71">
            <v>1240815107.4625056</v>
          </cell>
        </row>
        <row r="72">
          <cell r="B72">
            <v>165719804.05846822</v>
          </cell>
          <cell r="C72">
            <v>212609516.05950767</v>
          </cell>
          <cell r="D72">
            <v>224171362.8542845</v>
          </cell>
          <cell r="E72">
            <v>147413546.63340485</v>
          </cell>
          <cell r="F72">
            <v>122684040.98902105</v>
          </cell>
          <cell r="G72">
            <v>73546192.111219421</v>
          </cell>
          <cell r="H72">
            <v>71974251.432365</v>
          </cell>
          <cell r="I72">
            <v>76529583.801502019</v>
          </cell>
          <cell r="J72">
            <v>48286523.112852462</v>
          </cell>
          <cell r="K72">
            <v>35531592.479268789</v>
          </cell>
          <cell r="L72">
            <v>31887326.583959177</v>
          </cell>
          <cell r="M72">
            <v>13665997.107411074</v>
          </cell>
          <cell r="N72">
            <v>7191081586.458148</v>
          </cell>
          <cell r="O72">
            <v>12818884567.164524</v>
          </cell>
          <cell r="P72">
            <v>9379671634.5106277</v>
          </cell>
          <cell r="Q72">
            <v>3126557211.5035424</v>
          </cell>
          <cell r="R72">
            <v>2188590048.0524797</v>
          </cell>
          <cell r="S72">
            <v>1250622884.6014168</v>
          </cell>
        </row>
        <row r="73">
          <cell r="B73">
            <v>169509576.33411965</v>
          </cell>
          <cell r="C73">
            <v>217471588.24261087</v>
          </cell>
          <cell r="D73">
            <v>229297837.75429359</v>
          </cell>
          <cell r="E73">
            <v>150784681.27395526</v>
          </cell>
          <cell r="F73">
            <v>125489647.59618935</v>
          </cell>
          <cell r="G73">
            <v>75228087.171537593</v>
          </cell>
          <cell r="H73">
            <v>71980888.072262913</v>
          </cell>
          <cell r="I73">
            <v>76536640.481899798</v>
          </cell>
          <cell r="J73">
            <v>48290975.542151071</v>
          </cell>
          <cell r="K73">
            <v>35534868.795167767</v>
          </cell>
          <cell r="L73">
            <v>31890266.867458254</v>
          </cell>
          <cell r="M73">
            <v>13667257.228910679</v>
          </cell>
          <cell r="N73">
            <v>7247922065.8845644</v>
          </cell>
          <cell r="O73">
            <v>12920208900.055092</v>
          </cell>
          <cell r="P73">
            <v>9453811390.284214</v>
          </cell>
          <cell r="Q73">
            <v>3151270463.428071</v>
          </cell>
          <cell r="R73">
            <v>2205889324.3996501</v>
          </cell>
          <cell r="S73">
            <v>1260508185.3712285</v>
          </cell>
        </row>
        <row r="74">
          <cell r="B74">
            <v>173386015.22142255</v>
          </cell>
          <cell r="C74">
            <v>222444848.98562351</v>
          </cell>
          <cell r="D74">
            <v>234541547.72200179</v>
          </cell>
          <cell r="E74">
            <v>154232908.88882354</v>
          </cell>
          <cell r="F74">
            <v>128359414.36934769</v>
          </cell>
          <cell r="G74">
            <v>76948444.73973985</v>
          </cell>
          <cell r="H74">
            <v>71987525.324115649</v>
          </cell>
          <cell r="I74">
            <v>76543697.812983707</v>
          </cell>
          <cell r="J74">
            <v>48295428.382001631</v>
          </cell>
          <cell r="K74">
            <v>35538145.413171008</v>
          </cell>
          <cell r="L74">
            <v>31893207.422076553</v>
          </cell>
          <cell r="M74">
            <v>13668517.466604235</v>
          </cell>
          <cell r="N74">
            <v>7305211829.6171856</v>
          </cell>
          <cell r="O74">
            <v>13022334131.056721</v>
          </cell>
          <cell r="P74">
            <v>9528537169.0658932</v>
          </cell>
          <cell r="Q74">
            <v>3176179056.3552976</v>
          </cell>
          <cell r="R74">
            <v>2223325339.4487085</v>
          </cell>
          <cell r="S74">
            <v>1270471622.542119</v>
          </cell>
        </row>
        <row r="75">
          <cell r="B75">
            <v>177351102.66045904</v>
          </cell>
          <cell r="C75">
            <v>227531841.01012379</v>
          </cell>
          <cell r="D75">
            <v>239905173.75387672</v>
          </cell>
          <cell r="E75">
            <v>157759992.48285019</v>
          </cell>
          <cell r="F75">
            <v>131294808.55871192</v>
          </cell>
          <cell r="G75">
            <v>78708144.397761852</v>
          </cell>
          <cell r="H75">
            <v>71994163.187979609</v>
          </cell>
          <cell r="I75">
            <v>76550755.794813752</v>
          </cell>
          <cell r="J75">
            <v>48299881.632442012</v>
          </cell>
          <cell r="K75">
            <v>35541422.333306387</v>
          </cell>
          <cell r="L75">
            <v>31896148.247839071</v>
          </cell>
          <cell r="M75">
            <v>13669777.820502456</v>
          </cell>
          <cell r="N75">
            <v>7362954428.9347782</v>
          </cell>
          <cell r="O75">
            <v>13125266590.709822</v>
          </cell>
          <cell r="P75">
            <v>9603853602.9584045</v>
          </cell>
          <cell r="Q75">
            <v>3201284534.3194685</v>
          </cell>
          <cell r="R75">
            <v>2240899174.0236282</v>
          </cell>
          <cell r="S75">
            <v>1280513813.7277873</v>
          </cell>
        </row>
        <row r="76">
          <cell r="B76">
            <v>181406865.91541484</v>
          </cell>
          <cell r="C76">
            <v>232735165.18605548</v>
          </cell>
          <cell r="D76">
            <v>245391458.15689835</v>
          </cell>
          <cell r="E76">
            <v>161367735.37824693</v>
          </cell>
          <cell r="F76">
            <v>134297330.96838853</v>
          </cell>
          <cell r="G76">
            <v>80508085.842306197</v>
          </cell>
          <cell r="H76">
            <v>72000801.663911238</v>
          </cell>
          <cell r="I76">
            <v>76557814.427449912</v>
          </cell>
          <cell r="J76">
            <v>48304335.293510072</v>
          </cell>
          <cell r="K76">
            <v>35544699.555601746</v>
          </cell>
          <cell r="L76">
            <v>31899089.344770804</v>
          </cell>
          <cell r="M76">
            <v>13671038.290616056</v>
          </cell>
          <cell r="N76">
            <v>7421153443.186492</v>
          </cell>
          <cell r="O76">
            <v>13229012659.593311</v>
          </cell>
          <cell r="P76">
            <v>9679765360.6780319</v>
          </cell>
          <cell r="Q76">
            <v>3226588453.5593438</v>
          </cell>
          <cell r="R76">
            <v>2258611917.4915409</v>
          </cell>
          <cell r="S76">
            <v>1290635381.4237375</v>
          </cell>
        </row>
        <row r="77">
          <cell r="B77">
            <v>185555378.61107612</v>
          </cell>
          <cell r="C77">
            <v>238057481.86149687</v>
          </cell>
          <cell r="D77">
            <v>251003205.95064169</v>
          </cell>
          <cell r="E77">
            <v>165057982.13659677</v>
          </cell>
          <cell r="F77">
            <v>137368516.72370362</v>
          </cell>
          <cell r="G77">
            <v>82349189.344838038</v>
          </cell>
          <cell r="H77">
            <v>72007440.751966983</v>
          </cell>
          <cell r="I77">
            <v>76564873.710952222</v>
          </cell>
          <cell r="J77">
            <v>48308789.365243666</v>
          </cell>
          <cell r="K77">
            <v>35547977.080084957</v>
          </cell>
          <cell r="L77">
            <v>31902030.712896764</v>
          </cell>
          <cell r="M77">
            <v>13672298.876955753</v>
          </cell>
          <cell r="N77">
            <v>7479812480.0137291</v>
          </cell>
          <cell r="O77">
            <v>13333578768.720127</v>
          </cell>
          <cell r="P77">
            <v>9756277147.8439941</v>
          </cell>
          <cell r="Q77">
            <v>3252092382.6146646</v>
          </cell>
          <cell r="R77">
            <v>2276464667.8302655</v>
          </cell>
          <cell r="S77">
            <v>1300836953.045866</v>
          </cell>
        </row>
        <row r="78">
          <cell r="B78">
            <v>189798761.79302913</v>
          </cell>
          <cell r="C78">
            <v>243501512.22283971</v>
          </cell>
          <cell r="D78">
            <v>256743286.3014231</v>
          </cell>
          <cell r="E78">
            <v>168832619.5019387</v>
          </cell>
          <cell r="F78">
            <v>140509936.05607972</v>
          </cell>
          <cell r="G78">
            <v>84232396.222100139</v>
          </cell>
          <cell r="H78">
            <v>72014080.452203259</v>
          </cell>
          <cell r="I78">
            <v>76571933.645380676</v>
          </cell>
          <cell r="J78">
            <v>48313243.847680666</v>
          </cell>
          <cell r="K78">
            <v>35551254.906783886</v>
          </cell>
          <cell r="L78">
            <v>31904972.352241952</v>
          </cell>
          <cell r="M78">
            <v>13673559.579532262</v>
          </cell>
          <cell r="N78">
            <v>7538935175.5737829</v>
          </cell>
          <cell r="O78">
            <v>13438971399.935875</v>
          </cell>
          <cell r="P78">
            <v>9833393707.2701511</v>
          </cell>
          <cell r="Q78">
            <v>3277797902.4233837</v>
          </cell>
          <cell r="R78">
            <v>2294458531.6963687</v>
          </cell>
          <cell r="S78">
            <v>1311119160.9693534</v>
          </cell>
        </row>
        <row r="79">
          <cell r="B79">
            <v>194139185.0121057</v>
          </cell>
          <cell r="C79">
            <v>249070039.68607357</v>
          </cell>
          <cell r="D79">
            <v>262614633.98924372</v>
          </cell>
          <cell r="E79">
            <v>172693577.3654196</v>
          </cell>
          <cell r="F79">
            <v>143723195.10586119</v>
          </cell>
          <cell r="G79">
            <v>86158669.317387983</v>
          </cell>
          <cell r="H79">
            <v>72020720.764676541</v>
          </cell>
          <cell r="I79">
            <v>76578994.230795294</v>
          </cell>
          <cell r="J79">
            <v>48317698.740858942</v>
          </cell>
          <cell r="K79">
            <v>35554533.035726391</v>
          </cell>
          <cell r="L79">
            <v>31907914.262831379</v>
          </cell>
          <cell r="M79">
            <v>13674820.398356304</v>
          </cell>
          <cell r="N79">
            <v>7598525194.7652292</v>
          </cell>
          <cell r="O79">
            <v>13545197086.320625</v>
          </cell>
          <cell r="P79">
            <v>9911119819.2589951</v>
          </cell>
          <cell r="Q79">
            <v>3303706606.4196644</v>
          </cell>
          <cell r="R79">
            <v>2312594624.4937654</v>
          </cell>
          <cell r="S79">
            <v>1321482642.5678658</v>
          </cell>
        </row>
        <row r="80">
          <cell r="B80">
            <v>198578867.43362761</v>
          </cell>
          <cell r="C80">
            <v>254765911.31988657</v>
          </cell>
          <cell r="D80">
            <v>268620250.90827918</v>
          </cell>
          <cell r="E80">
            <v>176642829.75200593</v>
          </cell>
          <cell r="F80">
            <v>147009936.74349952</v>
          </cell>
          <cell r="G80">
            <v>88128993.492830858</v>
          </cell>
          <cell r="H80">
            <v>72027361.689443275</v>
          </cell>
          <cell r="I80">
            <v>76586055.467256129</v>
          </cell>
          <cell r="J80">
            <v>48322154.044816367</v>
          </cell>
          <cell r="K80">
            <v>35557811.466940343</v>
          </cell>
          <cell r="L80">
            <v>31910856.444690056</v>
          </cell>
          <cell r="M80">
            <v>13676081.333438594</v>
          </cell>
          <cell r="N80">
            <v>7658586231.4551058</v>
          </cell>
          <cell r="O80">
            <v>13652262412.593884</v>
          </cell>
          <cell r="P80">
            <v>9989460301.8979645</v>
          </cell>
          <cell r="Q80">
            <v>3329820100.6326547</v>
          </cell>
          <cell r="R80">
            <v>2330874070.4428582</v>
          </cell>
          <cell r="S80">
            <v>1331928040.2530618</v>
          </cell>
        </row>
        <row r="81">
          <cell r="B81">
            <v>259283449.63532665</v>
          </cell>
          <cell r="C81">
            <v>332646596.23757029</v>
          </cell>
          <cell r="D81">
            <v>350736139.23538375</v>
          </cell>
          <cell r="E81">
            <v>230641673.22212198</v>
          </cell>
          <cell r="F81">
            <v>191950150.69902089</v>
          </cell>
          <cell r="G81">
            <v>115069592.95831358</v>
          </cell>
          <cell r="H81">
            <v>91951642.310052648</v>
          </cell>
          <cell r="I81">
            <v>97771366.506891429</v>
          </cell>
          <cell r="J81">
            <v>61689076.486491017</v>
          </cell>
          <cell r="K81">
            <v>45393848.735342443</v>
          </cell>
          <cell r="L81">
            <v>40738069.377871431</v>
          </cell>
          <cell r="M81">
            <v>17459172.590516325</v>
          </cell>
          <cell r="N81">
            <v>9853484661.4030151</v>
          </cell>
          <cell r="O81">
            <v>17564907439.89233</v>
          </cell>
          <cell r="P81">
            <v>12852371297.482195</v>
          </cell>
          <cell r="Q81">
            <v>4284123765.8273983</v>
          </cell>
          <cell r="R81">
            <v>2998886636.0791788</v>
          </cell>
          <cell r="S81">
            <v>1713649506.3309593</v>
          </cell>
        </row>
        <row r="82">
          <cell r="B82">
            <v>265212887.18532845</v>
          </cell>
          <cell r="C82">
            <v>340253742.86179739</v>
          </cell>
          <cell r="D82">
            <v>358756967.54914588</v>
          </cell>
          <cell r="E82">
            <v>235916114.76369336</v>
          </cell>
          <cell r="F82">
            <v>196339773.07130903</v>
          </cell>
          <cell r="G82">
            <v>117701068.15007794</v>
          </cell>
          <cell r="H82">
            <v>91960121.035789832</v>
          </cell>
          <cell r="I82">
            <v>97780381.860839829</v>
          </cell>
          <cell r="J82">
            <v>61694764.74552989</v>
          </cell>
          <cell r="K82">
            <v>45398034.435389921</v>
          </cell>
          <cell r="L82">
            <v>40741825.77534993</v>
          </cell>
          <cell r="M82">
            <v>17460782.475149967</v>
          </cell>
          <cell r="N82">
            <v>9931369578.3576088</v>
          </cell>
          <cell r="O82">
            <v>17703745770.115734</v>
          </cell>
          <cell r="P82">
            <v>12953960319.59688</v>
          </cell>
          <cell r="Q82">
            <v>4317986773.1989603</v>
          </cell>
          <cell r="R82">
            <v>3022590741.2392721</v>
          </cell>
          <cell r="S82">
            <v>1727194709.2795839</v>
          </cell>
        </row>
        <row r="83">
          <cell r="B83">
            <v>271277922.39769095</v>
          </cell>
          <cell r="C83">
            <v>348034853.92882061</v>
          </cell>
          <cell r="D83">
            <v>366961220.60772926</v>
          </cell>
          <cell r="E83">
            <v>241311175.15608558</v>
          </cell>
          <cell r="F83">
            <v>200829779.7595309</v>
          </cell>
          <cell r="G83">
            <v>120392721.37416905</v>
          </cell>
          <cell r="H83">
            <v>91968600.543337852</v>
          </cell>
          <cell r="I83">
            <v>97789398.046080753</v>
          </cell>
          <cell r="J83">
            <v>61700453.529074766</v>
          </cell>
          <cell r="K83">
            <v>45402220.52139464</v>
          </cell>
          <cell r="L83">
            <v>40745582.519200318</v>
          </cell>
          <cell r="M83">
            <v>17462392.508228704</v>
          </cell>
          <cell r="N83">
            <v>10009870121.204712</v>
          </cell>
          <cell r="O83">
            <v>17843681520.408398</v>
          </cell>
          <cell r="P83">
            <v>13056352332.006145</v>
          </cell>
          <cell r="Q83">
            <v>4352117444.0020485</v>
          </cell>
          <cell r="R83">
            <v>3046482210.801434</v>
          </cell>
          <cell r="S83">
            <v>1740846977.6008196</v>
          </cell>
        </row>
        <row r="84">
          <cell r="B84">
            <v>277481656.19486809</v>
          </cell>
          <cell r="C84">
            <v>355993907.7538811</v>
          </cell>
          <cell r="D84">
            <v>375353093.06980217</v>
          </cell>
          <cell r="E84">
            <v>246829612.77799311</v>
          </cell>
          <cell r="F84">
            <v>205422466.40782866</v>
          </cell>
          <cell r="G84">
            <v>123145928.81516431</v>
          </cell>
          <cell r="H84">
            <v>91977080.832768813</v>
          </cell>
          <cell r="I84">
            <v>97798415.062690884</v>
          </cell>
          <cell r="J84">
            <v>61706142.837174013</v>
          </cell>
          <cell r="K84">
            <v>45406406.993392192</v>
          </cell>
          <cell r="L84">
            <v>40749339.609454535</v>
          </cell>
          <cell r="M84">
            <v>17464002.689766228</v>
          </cell>
          <cell r="N84">
            <v>10088991156.037203</v>
          </cell>
          <cell r="O84">
            <v>17984723365.109795</v>
          </cell>
          <cell r="P84">
            <v>13159553681.787657</v>
          </cell>
          <cell r="Q84">
            <v>4386517893.9292192</v>
          </cell>
          <cell r="R84">
            <v>3070562525.7504535</v>
          </cell>
          <cell r="S84">
            <v>1754607157.5716875</v>
          </cell>
        </row>
        <row r="85">
          <cell r="B85">
            <v>283827260.41292596</v>
          </cell>
          <cell r="C85">
            <v>364134973.63053685</v>
          </cell>
          <cell r="D85">
            <v>383936875.51981074</v>
          </cell>
          <cell r="E85">
            <v>252474249.08824232</v>
          </cell>
          <cell r="F85">
            <v>210120181.15840644</v>
          </cell>
          <cell r="G85">
            <v>125962098.12899235</v>
          </cell>
          <cell r="H85">
            <v>91985561.904154763</v>
          </cell>
          <cell r="I85">
            <v>97807432.910746843</v>
          </cell>
          <cell r="J85">
            <v>61711832.669875979</v>
          </cell>
          <cell r="K85">
            <v>45410593.851418175</v>
          </cell>
          <cell r="L85">
            <v>40753097.046144515</v>
          </cell>
          <cell r="M85">
            <v>17465613.019776218</v>
          </cell>
          <cell r="N85">
            <v>10168737587.411024</v>
          </cell>
          <cell r="O85">
            <v>18126880047.124001</v>
          </cell>
          <cell r="P85">
            <v>13263570766.188293</v>
          </cell>
          <cell r="Q85">
            <v>4421190255.3960981</v>
          </cell>
          <cell r="R85">
            <v>3094833178.7772684</v>
          </cell>
          <cell r="S85">
            <v>1768476102.1584392</v>
          </cell>
        </row>
        <row r="86">
          <cell r="B86">
            <v>290317979.42323512</v>
          </cell>
          <cell r="C86">
            <v>372462213.91120476</v>
          </cell>
          <cell r="D86">
            <v>392716956.661663</v>
          </cell>
          <cell r="E86">
            <v>258247970.06834286</v>
          </cell>
          <cell r="F86">
            <v>214925325.8520849</v>
          </cell>
          <cell r="G86">
            <v>128842669.16263729</v>
          </cell>
          <cell r="H86">
            <v>91994043.757567853</v>
          </cell>
          <cell r="I86">
            <v>97816451.590325311</v>
          </cell>
          <cell r="J86">
            <v>61717523.027229063</v>
          </cell>
          <cell r="K86">
            <v>45414781.095508181</v>
          </cell>
          <cell r="L86">
            <v>40756854.829302214</v>
          </cell>
          <cell r="M86">
            <v>17467223.498272374</v>
          </cell>
          <cell r="N86">
            <v>10249114358.64921</v>
          </cell>
          <cell r="O86">
            <v>18270160378.461632</v>
          </cell>
          <cell r="P86">
            <v>13368410033.020708</v>
          </cell>
          <cell r="Q86">
            <v>4456136677.6735687</v>
          </cell>
          <cell r="R86">
            <v>3119295674.3714986</v>
          </cell>
          <cell r="S86">
            <v>1782454671.0694277</v>
          </cell>
        </row>
        <row r="87">
          <cell r="B87">
            <v>296957131.79124743</v>
          </cell>
          <cell r="C87">
            <v>380979886.13528252</v>
          </cell>
          <cell r="D87">
            <v>401697825.56257886</v>
          </cell>
          <cell r="E87">
            <v>264153727.69802824</v>
          </cell>
          <cell r="F87">
            <v>219840357.25631106</v>
          </cell>
          <cell r="G87">
            <v>131789114.69030167</v>
          </cell>
          <cell r="H87">
            <v>92002526.39308016</v>
          </cell>
          <cell r="I87">
            <v>97825471.101502955</v>
          </cell>
          <cell r="J87">
            <v>61723213.909281626</v>
          </cell>
          <cell r="K87">
            <v>45418968.725697801</v>
          </cell>
          <cell r="L87">
            <v>40760612.958959565</v>
          </cell>
          <cell r="M87">
            <v>17468834.125268385</v>
          </cell>
          <cell r="N87">
            <v>10330126452.148308</v>
          </cell>
          <cell r="O87">
            <v>18414573240.786114</v>
          </cell>
          <cell r="P87">
            <v>13474077981.063011</v>
          </cell>
          <cell r="Q87">
            <v>4491359327.0210037</v>
          </cell>
          <cell r="R87">
            <v>3143951528.9147024</v>
          </cell>
          <cell r="S87">
            <v>1796543730.8084013</v>
          </cell>
        </row>
        <row r="88">
          <cell r="B88">
            <v>303748111.97320795</v>
          </cell>
          <cell r="C88">
            <v>389692345.20593733</v>
          </cell>
          <cell r="D88">
            <v>410884073.94825411</v>
          </cell>
          <cell r="E88">
            <v>270194541.46453965</v>
          </cell>
          <cell r="F88">
            <v>224867788.3212508</v>
          </cell>
          <cell r="G88">
            <v>134802941.16640431</v>
          </cell>
          <cell r="H88">
            <v>92011009.810763836</v>
          </cell>
          <cell r="I88">
            <v>97834491.444356486</v>
          </cell>
          <cell r="J88">
            <v>61728905.316082068</v>
          </cell>
          <cell r="K88">
            <v>45423156.742022648</v>
          </cell>
          <cell r="L88">
            <v>40764371.435148537</v>
          </cell>
          <cell r="M88">
            <v>17470444.900777943</v>
          </cell>
          <cell r="N88">
            <v>10411778889.687237</v>
          </cell>
          <cell r="O88">
            <v>18560127585.964207</v>
          </cell>
          <cell r="P88">
            <v>13580581160.461615</v>
          </cell>
          <cell r="Q88">
            <v>4526860386.8205385</v>
          </cell>
          <cell r="R88">
            <v>3168802270.7743769</v>
          </cell>
          <cell r="S88">
            <v>1810744154.7282152</v>
          </cell>
        </row>
        <row r="89">
          <cell r="B89">
            <v>310694392.05166727</v>
          </cell>
          <cell r="C89">
            <v>398604045.61667389</v>
          </cell>
          <cell r="D89">
            <v>420280398.55051112</v>
          </cell>
          <cell r="E89">
            <v>276373499.90642494</v>
          </cell>
          <cell r="F89">
            <v>230010189.46460634</v>
          </cell>
          <cell r="G89">
            <v>137885689.49579805</v>
          </cell>
          <cell r="H89">
            <v>92019494.010690972</v>
          </cell>
          <cell r="I89">
            <v>97843512.618962556</v>
          </cell>
          <cell r="J89">
            <v>61734597.247678749</v>
          </cell>
          <cell r="K89">
            <v>45427345.144518323</v>
          </cell>
          <cell r="L89">
            <v>40768130.257901065</v>
          </cell>
          <cell r="M89">
            <v>17472055.824814741</v>
          </cell>
          <cell r="N89">
            <v>10494076732.738573</v>
          </cell>
          <cell r="O89">
            <v>18706832436.62093</v>
          </cell>
          <cell r="P89">
            <v>13687926173.137268</v>
          </cell>
          <cell r="Q89">
            <v>4562642057.7124224</v>
          </cell>
          <cell r="R89">
            <v>3193849440.3986959</v>
          </cell>
          <cell r="S89">
            <v>1825056823.084969</v>
          </cell>
        </row>
        <row r="90">
          <cell r="B90">
            <v>317799523.51068318</v>
          </cell>
          <cell r="C90">
            <v>407719543.72882223</v>
          </cell>
          <cell r="D90">
            <v>429891603.50863731</v>
          </cell>
          <cell r="E90">
            <v>282693762.19264263</v>
          </cell>
          <cell r="F90">
            <v>235270189.88581583</v>
          </cell>
          <cell r="G90">
            <v>141038935.82160163</v>
          </cell>
          <cell r="H90">
            <v>92027978.992933705</v>
          </cell>
          <cell r="I90">
            <v>97852534.625397861</v>
          </cell>
          <cell r="J90">
            <v>61740289.704120085</v>
          </cell>
          <cell r="K90">
            <v>45431533.933220439</v>
          </cell>
          <cell r="L90">
            <v>40771889.427249111</v>
          </cell>
          <cell r="M90">
            <v>17473666.897392474</v>
          </cell>
          <cell r="N90">
            <v>10577025082.782291</v>
          </cell>
          <cell r="O90">
            <v>18854696886.698864</v>
          </cell>
          <cell r="P90">
            <v>13796119673.194292</v>
          </cell>
          <cell r="Q90">
            <v>4598706557.731431</v>
          </cell>
          <cell r="R90">
            <v>3219094590.4120016</v>
          </cell>
          <cell r="S90">
            <v>1839482623.0925725</v>
          </cell>
        </row>
        <row r="91">
          <cell r="B91">
            <v>404063997.51390821</v>
          </cell>
          <cell r="C91">
            <v>518392182.85699075</v>
          </cell>
          <cell r="D91">
            <v>546582694.31144941</v>
          </cell>
          <cell r="E91">
            <v>359429021.0443486</v>
          </cell>
          <cell r="F91">
            <v>299132649.32231188</v>
          </cell>
          <cell r="G91">
            <v>179322975.64086238</v>
          </cell>
          <cell r="H91">
            <v>114402895.27722472</v>
          </cell>
          <cell r="I91">
            <v>121643584.85173261</v>
          </cell>
          <cell r="J91">
            <v>76751309.489783674</v>
          </cell>
          <cell r="K91">
            <v>56477378.68116156</v>
          </cell>
          <cell r="L91">
            <v>50684827.02155526</v>
          </cell>
          <cell r="M91">
            <v>21722068.72352368</v>
          </cell>
          <cell r="N91">
            <v>13251343754.095072</v>
          </cell>
          <cell r="O91">
            <v>23621960605.125996</v>
          </cell>
          <cell r="P91">
            <v>17284361418.384876</v>
          </cell>
          <cell r="Q91">
            <v>5761453806.1282911</v>
          </cell>
          <cell r="R91">
            <v>4033017664.2898049</v>
          </cell>
          <cell r="S91">
            <v>2304581522.4513164</v>
          </cell>
        </row>
        <row r="92">
          <cell r="B92">
            <v>413304356.83044964</v>
          </cell>
          <cell r="C92">
            <v>530247062.44526678</v>
          </cell>
          <cell r="D92">
            <v>559082250.1311121</v>
          </cell>
          <cell r="E92">
            <v>367648642.99452788</v>
          </cell>
          <cell r="F92">
            <v>305973380.4442476</v>
          </cell>
          <cell r="G92">
            <v>183423832.77940497</v>
          </cell>
          <cell r="H92">
            <v>114413444.19998702</v>
          </cell>
          <cell r="I92">
            <v>121654801.4278343</v>
          </cell>
          <cell r="J92">
            <v>76758386.615181163</v>
          </cell>
          <cell r="K92">
            <v>56482586.377208777</v>
          </cell>
          <cell r="L92">
            <v>50689500.594930962</v>
          </cell>
          <cell r="M92">
            <v>21724071.683541838</v>
          </cell>
          <cell r="N92">
            <v>13356086374.933281</v>
          </cell>
          <cell r="O92">
            <v>23808675711.837585</v>
          </cell>
          <cell r="P92">
            <v>17420982228.173843</v>
          </cell>
          <cell r="Q92">
            <v>5806994076.0579481</v>
          </cell>
          <cell r="R92">
            <v>4064895853.2405643</v>
          </cell>
          <cell r="S92">
            <v>2322797630.4231791</v>
          </cell>
        </row>
        <row r="93">
          <cell r="B93">
            <v>422756029.80231333</v>
          </cell>
          <cell r="C93">
            <v>542373045.98668885</v>
          </cell>
          <cell r="D93">
            <v>571867652.71708274</v>
          </cell>
          <cell r="E93">
            <v>376056235.81252289</v>
          </cell>
          <cell r="F93">
            <v>312970549.19473583</v>
          </cell>
          <cell r="G93">
            <v>187618470.59056154</v>
          </cell>
          <cell r="H93">
            <v>114423994.09545</v>
          </cell>
          <cell r="I93">
            <v>121666019.03819999</v>
          </cell>
          <cell r="J93">
            <v>76765464.393149987</v>
          </cell>
          <cell r="K93">
            <v>56487794.553449981</v>
          </cell>
          <cell r="L93">
            <v>50694174.599249996</v>
          </cell>
          <cell r="M93">
            <v>21726074.828249995</v>
          </cell>
          <cell r="N93">
            <v>13461656913.062267</v>
          </cell>
          <cell r="O93">
            <v>23996866671.110996</v>
          </cell>
          <cell r="P93">
            <v>17558682930.081219</v>
          </cell>
          <cell r="Q93">
            <v>5852894310.0270729</v>
          </cell>
          <cell r="R93">
            <v>4097026017.0189519</v>
          </cell>
          <cell r="S93">
            <v>2341157724.010829</v>
          </cell>
        </row>
        <row r="94">
          <cell r="B94">
            <v>432423848.8672213</v>
          </cell>
          <cell r="C94">
            <v>554776333.23662889</v>
          </cell>
          <cell r="D94">
            <v>584945438.97155118</v>
          </cell>
          <cell r="E94">
            <v>384656098.12026078</v>
          </cell>
          <cell r="F94">
            <v>320127733.07612121</v>
          </cell>
          <cell r="G94">
            <v>191909033.70270094</v>
          </cell>
          <cell r="H94">
            <v>114434544.9637033</v>
          </cell>
          <cell r="I94">
            <v>121677237.68292503</v>
          </cell>
          <cell r="J94">
            <v>76772542.823750302</v>
          </cell>
          <cell r="K94">
            <v>56493003.209929466</v>
          </cell>
          <cell r="L94">
            <v>50698849.034552097</v>
          </cell>
          <cell r="M94">
            <v>21728078.157665182</v>
          </cell>
          <cell r="N94">
            <v>13568061912.5902</v>
          </cell>
          <cell r="O94">
            <v>24186545148.530354</v>
          </cell>
          <cell r="P94">
            <v>17697472059.900261</v>
          </cell>
          <cell r="Q94">
            <v>5899157353.300086</v>
          </cell>
          <cell r="R94">
            <v>4129410147.310061</v>
          </cell>
          <cell r="S94">
            <v>2359662941.3200345</v>
          </cell>
        </row>
        <row r="95">
          <cell r="B95">
            <v>442312756.9737581</v>
          </cell>
          <cell r="C95">
            <v>567463265.72989893</v>
          </cell>
          <cell r="D95">
            <v>598322295.28620768</v>
          </cell>
          <cell r="E95">
            <v>393452626.84293598</v>
          </cell>
          <cell r="F95">
            <v>327448591.40305346</v>
          </cell>
          <cell r="G95">
            <v>196297715.7887415</v>
          </cell>
          <cell r="H95">
            <v>114445096.80483666</v>
          </cell>
          <cell r="I95">
            <v>121688457.3621048</v>
          </cell>
          <cell r="J95">
            <v>76779621.90704231</v>
          </cell>
          <cell r="K95">
            <v>56498212.346691504</v>
          </cell>
          <cell r="L95">
            <v>50703523.900877006</v>
          </cell>
          <cell r="M95">
            <v>21730081.671804428</v>
          </cell>
          <cell r="N95">
            <v>13675307969.351849</v>
          </cell>
          <cell r="O95">
            <v>24377722901.888073</v>
          </cell>
          <cell r="P95">
            <v>17837358220.893715</v>
          </cell>
          <cell r="Q95">
            <v>5945786073.631238</v>
          </cell>
          <cell r="R95">
            <v>4162050251.5418673</v>
          </cell>
          <cell r="S95">
            <v>2378314429.4524951</v>
          </cell>
        </row>
        <row r="96">
          <cell r="B96">
            <v>452427810.10859454</v>
          </cell>
          <cell r="C96">
            <v>580440330.02304184</v>
          </cell>
          <cell r="D96">
            <v>612005060.96085072</v>
          </cell>
          <cell r="E96">
            <v>402450319.45706373</v>
          </cell>
          <cell r="F96">
            <v>334936867.17341691</v>
          </cell>
          <cell r="G96">
            <v>200786760.68772897</v>
          </cell>
          <cell r="H96">
            <v>114455649.61893977</v>
          </cell>
          <cell r="I96">
            <v>121699678.07583469</v>
          </cell>
          <cell r="J96">
            <v>76786701.643086165</v>
          </cell>
          <cell r="K96">
            <v>56503421.963780381</v>
          </cell>
          <cell r="L96">
            <v>50708199.198264457</v>
          </cell>
          <cell r="M96">
            <v>21732085.370684765</v>
          </cell>
          <cell r="N96">
            <v>13783401731.317455</v>
          </cell>
          <cell r="O96">
            <v>24570411781.913723</v>
          </cell>
          <cell r="P96">
            <v>17978350084.327114</v>
          </cell>
          <cell r="Q96">
            <v>5992783361.4423714</v>
          </cell>
          <cell r="R96">
            <v>4194948353.0096607</v>
          </cell>
          <cell r="S96">
            <v>2397113344.5769486</v>
          </cell>
        </row>
        <row r="97">
          <cell r="B97">
            <v>462774179.88150537</v>
          </cell>
          <cell r="C97">
            <v>593714161.01076853</v>
          </cell>
          <cell r="D97">
            <v>626000731.70017576</v>
          </cell>
          <cell r="E97">
            <v>411653776.2899437</v>
          </cell>
          <cell r="F97">
            <v>342596388.98204464</v>
          </cell>
          <cell r="G97">
            <v>205378463.55206344</v>
          </cell>
          <cell r="H97">
            <v>114466203.40610236</v>
          </cell>
          <cell r="I97">
            <v>121710899.82421009</v>
          </cell>
          <cell r="J97">
            <v>76793782.031942084</v>
          </cell>
          <cell r="K97">
            <v>56508632.06124039</v>
          </cell>
          <cell r="L97">
            <v>50712874.926754214</v>
          </cell>
          <cell r="M97">
            <v>21734089.254323229</v>
          </cell>
          <cell r="N97">
            <v>13892349899.004822</v>
          </cell>
          <cell r="O97">
            <v>24764623733.008595</v>
          </cell>
          <cell r="P97">
            <v>18120456390.00629</v>
          </cell>
          <cell r="Q97">
            <v>6040152130.0020962</v>
          </cell>
          <cell r="R97">
            <v>4228106491.0014682</v>
          </cell>
          <cell r="S97">
            <v>2416060852.0008388</v>
          </cell>
        </row>
        <row r="98">
          <cell r="B98">
            <v>473357156.1695022</v>
          </cell>
          <cell r="C98">
            <v>607291545.3182373</v>
          </cell>
          <cell r="D98">
            <v>640316463.19052815</v>
          </cell>
          <cell r="E98">
            <v>421067702.87170839</v>
          </cell>
          <cell r="F98">
            <v>350431072.9781974</v>
          </cell>
          <cell r="G98">
            <v>210075172.02096125</v>
          </cell>
          <cell r="H98">
            <v>114476758.16641414</v>
          </cell>
          <cell r="I98">
            <v>121722122.60732643</v>
          </cell>
          <cell r="J98">
            <v>76800863.073670238</v>
          </cell>
          <cell r="K98">
            <v>56513842.639115833</v>
          </cell>
          <cell r="L98">
            <v>50717551.086386018</v>
          </cell>
          <cell r="M98">
            <v>21736093.322736859</v>
          </cell>
          <cell r="N98">
            <v>14002159225.894674</v>
          </cell>
          <cell r="O98">
            <v>24960370793.986156</v>
          </cell>
          <cell r="P98">
            <v>18263685946.819141</v>
          </cell>
          <cell r="Q98">
            <v>6087895315.6063795</v>
          </cell>
          <cell r="R98">
            <v>4261526720.9244666</v>
          </cell>
          <cell r="S98">
            <v>2435158126.2425518</v>
          </cell>
        </row>
        <row r="99">
          <cell r="B99">
            <v>484182149.8214345</v>
          </cell>
          <cell r="C99">
            <v>621179424.77091014</v>
          </cell>
          <cell r="D99">
            <v>654959574.75845206</v>
          </cell>
          <cell r="E99">
            <v>430696912.34115976</v>
          </cell>
          <cell r="F99">
            <v>358444924.86780614</v>
          </cell>
          <cell r="G99">
            <v>214879287.42075291</v>
          </cell>
          <cell r="H99">
            <v>114487313.89996485</v>
          </cell>
          <cell r="I99">
            <v>121733346.42527908</v>
          </cell>
          <cell r="J99">
            <v>76807944.768330842</v>
          </cell>
          <cell r="K99">
            <v>56519053.697450995</v>
          </cell>
          <cell r="L99">
            <v>50722227.677199624</v>
          </cell>
          <cell r="M99">
            <v>21738097.575942691</v>
          </cell>
          <cell r="N99">
            <v>14112836518.849277</v>
          </cell>
          <cell r="O99">
            <v>25157665098.818275</v>
          </cell>
          <cell r="P99">
            <v>18408047633.281666</v>
          </cell>
          <cell r="Q99">
            <v>6136015877.7605553</v>
          </cell>
          <cell r="R99">
            <v>4295211114.4323893</v>
          </cell>
          <cell r="S99">
            <v>2454406351.1042223</v>
          </cell>
        </row>
        <row r="100">
          <cell r="B100">
            <v>495254695.42444021</v>
          </cell>
          <cell r="C100">
            <v>635384899.94375861</v>
          </cell>
          <cell r="D100">
            <v>669937553.1129055</v>
          </cell>
          <cell r="E100">
            <v>440546327.90662414</v>
          </cell>
          <cell r="F100">
            <v>366642041.96150422</v>
          </cell>
          <cell r="G100">
            <v>219793265.9926295</v>
          </cell>
          <cell r="H100">
            <v>114497870.60684423</v>
          </cell>
          <cell r="I100">
            <v>121744571.27816348</v>
          </cell>
          <cell r="J100">
            <v>76815027.115984097</v>
          </cell>
          <cell r="K100">
            <v>56524265.236290179</v>
          </cell>
          <cell r="L100">
            <v>50726904.699234791</v>
          </cell>
          <cell r="M100">
            <v>21740102.013957761</v>
          </cell>
          <cell r="N100">
            <v>14224388638.534397</v>
          </cell>
          <cell r="O100">
            <v>25356518877.387402</v>
          </cell>
          <cell r="P100">
            <v>18553550398.088345</v>
          </cell>
          <cell r="Q100">
            <v>6184516799.3627815</v>
          </cell>
          <cell r="R100">
            <v>4329161759.5539474</v>
          </cell>
          <cell r="S100">
            <v>2473806719.7451124</v>
          </cell>
        </row>
        <row r="101">
          <cell r="B101">
            <v>616381860.64368594</v>
          </cell>
          <cell r="C101">
            <v>790784480.12813973</v>
          </cell>
          <cell r="D101">
            <v>833787865.75444341</v>
          </cell>
          <cell r="E101">
            <v>548293166.73537183</v>
          </cell>
          <cell r="F101">
            <v>456313703.03466666</v>
          </cell>
          <cell r="G101">
            <v>273549314.12287617</v>
          </cell>
          <cell r="H101">
            <v>139328151.15758455</v>
          </cell>
          <cell r="I101">
            <v>148146388.57262152</v>
          </cell>
          <cell r="J101">
            <v>93473316.599392161</v>
          </cell>
          <cell r="K101">
            <v>68782251.837288573</v>
          </cell>
          <cell r="L101">
            <v>61727661.905258983</v>
          </cell>
          <cell r="M101">
            <v>26454712.245110989</v>
          </cell>
          <cell r="N101">
            <v>17444331410.861763</v>
          </cell>
          <cell r="O101">
            <v>31096416862.84053</v>
          </cell>
          <cell r="P101">
            <v>22753475753.297951</v>
          </cell>
          <cell r="Q101">
            <v>7584491917.7659836</v>
          </cell>
          <cell r="R101">
            <v>5309144342.4361887</v>
          </cell>
          <cell r="S101">
            <v>3033796767.1063938</v>
          </cell>
        </row>
        <row r="102">
          <cell r="B102">
            <v>630477622.46257949</v>
          </cell>
          <cell r="C102">
            <v>808868577.65547991</v>
          </cell>
          <cell r="D102">
            <v>852855388.52496219</v>
          </cell>
          <cell r="E102">
            <v>560831838.58589923</v>
          </cell>
          <cell r="F102">
            <v>466748937.55950648</v>
          </cell>
          <cell r="G102">
            <v>279804991.36420679</v>
          </cell>
          <cell r="H102">
            <v>139340998.40154296</v>
          </cell>
          <cell r="I102">
            <v>148160048.93328619</v>
          </cell>
          <cell r="J102">
            <v>93481935.636478201</v>
          </cell>
          <cell r="K102">
            <v>68788594.147597164</v>
          </cell>
          <cell r="L102">
            <v>61733353.722202584</v>
          </cell>
          <cell r="M102">
            <v>26457151.595229674</v>
          </cell>
          <cell r="N102">
            <v>17582216671.756859</v>
          </cell>
          <cell r="O102">
            <v>31342212327.914394</v>
          </cell>
          <cell r="P102">
            <v>22933326093.595901</v>
          </cell>
          <cell r="Q102">
            <v>7644442031.1986332</v>
          </cell>
          <cell r="R102">
            <v>5351109421.8390436</v>
          </cell>
          <cell r="S102">
            <v>3057776812.4794536</v>
          </cell>
        </row>
        <row r="103">
          <cell r="B103">
            <v>644895733.97075093</v>
          </cell>
          <cell r="C103">
            <v>827366232.34231985</v>
          </cell>
          <cell r="D103">
            <v>872358957.96818626</v>
          </cell>
          <cell r="E103">
            <v>573657251.72979581</v>
          </cell>
          <cell r="F103">
            <v>477422810.80780387</v>
          </cell>
          <cell r="G103">
            <v>286203726.89787203</v>
          </cell>
          <cell r="H103">
            <v>139353846.83012685</v>
          </cell>
          <cell r="I103">
            <v>148173710.5535526</v>
          </cell>
          <cell r="J103">
            <v>93490555.468312964</v>
          </cell>
          <cell r="K103">
            <v>68794937.042720854</v>
          </cell>
          <cell r="L103">
            <v>61739046.063980259</v>
          </cell>
          <cell r="M103">
            <v>26459591.170277249</v>
          </cell>
          <cell r="N103">
            <v>17721191819.373566</v>
          </cell>
          <cell r="O103">
            <v>31589950634.53548</v>
          </cell>
          <cell r="P103">
            <v>23114598025.269867</v>
          </cell>
          <cell r="Q103">
            <v>7704866008.4232893</v>
          </cell>
          <cell r="R103">
            <v>5393406205.8963022</v>
          </cell>
          <cell r="S103">
            <v>3081946403.3693156</v>
          </cell>
        </row>
        <row r="104">
          <cell r="B104">
            <v>659643566.83945227</v>
          </cell>
          <cell r="C104">
            <v>846286901.64286304</v>
          </cell>
          <cell r="D104">
            <v>892308545.84096444</v>
          </cell>
          <cell r="E104">
            <v>586775963.52579176</v>
          </cell>
          <cell r="F104">
            <v>488340780.10207504</v>
          </cell>
          <cell r="G104">
            <v>292748792.26014453</v>
          </cell>
          <cell r="H104">
            <v>139366696.44344547</v>
          </cell>
          <cell r="I104">
            <v>148187373.43353695</v>
          </cell>
          <cell r="J104">
            <v>93499176.094969749</v>
          </cell>
          <cell r="K104">
            <v>68801280.522713587</v>
          </cell>
          <cell r="L104">
            <v>61744738.930640399</v>
          </cell>
          <cell r="M104">
            <v>26462030.970274452</v>
          </cell>
          <cell r="N104">
            <v>17861265468.505505</v>
          </cell>
          <cell r="O104">
            <v>31839647139.509811</v>
          </cell>
          <cell r="P104">
            <v>23297302785.007179</v>
          </cell>
          <cell r="Q104">
            <v>7765767595.0023937</v>
          </cell>
          <cell r="R104">
            <v>5436037316.5016756</v>
          </cell>
          <cell r="S104">
            <v>3106307038.0009575</v>
          </cell>
        </row>
        <row r="105">
          <cell r="B105">
            <v>674728661.31939721</v>
          </cell>
          <cell r="C105">
            <v>865640259.28961432</v>
          </cell>
          <cell r="D105">
            <v>912714351.93980479</v>
          </cell>
          <cell r="E105">
            <v>600194681.28992891</v>
          </cell>
          <cell r="F105">
            <v>499508427.56591028</v>
          </cell>
          <cell r="G105">
            <v>299443533.80260074</v>
          </cell>
          <cell r="H105">
            <v>139379547.24160802</v>
          </cell>
          <cell r="I105">
            <v>148201037.57335535</v>
          </cell>
          <cell r="J105">
            <v>93507797.516521841</v>
          </cell>
          <cell r="K105">
            <v>68807624.587629274</v>
          </cell>
          <cell r="L105">
            <v>61750432.322231404</v>
          </cell>
          <cell r="M105">
            <v>26464470.995242026</v>
          </cell>
          <cell r="N105">
            <v>18002446302.040226</v>
          </cell>
          <cell r="O105">
            <v>32091317321.028229</v>
          </cell>
          <cell r="P105">
            <v>23481451698.313339</v>
          </cell>
          <cell r="Q105">
            <v>7827150566.1044464</v>
          </cell>
          <cell r="R105">
            <v>5479005396.2731123</v>
          </cell>
          <cell r="S105">
            <v>3130860226.4417787</v>
          </cell>
        </row>
        <row r="106">
          <cell r="B106">
            <v>690158730.09592974</v>
          </cell>
          <cell r="C106">
            <v>885436200.23935163</v>
          </cell>
          <cell r="D106">
            <v>933586809.31581187</v>
          </cell>
          <cell r="E106">
            <v>613920265.7248677</v>
          </cell>
          <cell r="F106">
            <v>510931462.97799444</v>
          </cell>
          <cell r="G106">
            <v>306291374.40303862</v>
          </cell>
          <cell r="H106">
            <v>139392399.22472379</v>
          </cell>
          <cell r="I106">
            <v>148214702.973124</v>
          </cell>
          <cell r="J106">
            <v>93516419.733042538</v>
          </cell>
          <cell r="K106">
            <v>68813969.237521872</v>
          </cell>
          <cell r="L106">
            <v>61756126.238801681</v>
          </cell>
          <cell r="M106">
            <v>26466911.245200716</v>
          </cell>
          <cell r="N106">
            <v>18144743071.497448</v>
          </cell>
          <cell r="O106">
            <v>32344976779.625881</v>
          </cell>
          <cell r="P106">
            <v>23667056180.214062</v>
          </cell>
          <cell r="Q106">
            <v>7889018726.7380209</v>
          </cell>
          <cell r="R106">
            <v>5522313108.7166147</v>
          </cell>
          <cell r="S106">
            <v>3155607490.6952081</v>
          </cell>
        </row>
        <row r="107">
          <cell r="B107">
            <v>705941662.23235404</v>
          </cell>
          <cell r="C107">
            <v>905684845.73220611</v>
          </cell>
          <cell r="D107">
            <v>954936589.60888207</v>
          </cell>
          <cell r="E107">
            <v>627959734.42761731</v>
          </cell>
          <cell r="F107">
            <v>522615726.69139385</v>
          </cell>
          <cell r="G107">
            <v>313295815.21552151</v>
          </cell>
          <cell r="H107">
            <v>139405252.39290202</v>
          </cell>
          <cell r="I107">
            <v>148228369.6329591</v>
          </cell>
          <cell r="J107">
            <v>93525042.744605154</v>
          </cell>
          <cell r="K107">
            <v>68820314.472445294</v>
          </cell>
          <cell r="L107">
            <v>61761820.680399634</v>
          </cell>
          <cell r="M107">
            <v>26469351.720171265</v>
          </cell>
          <cell r="N107">
            <v>18288164597.571529</v>
          </cell>
          <cell r="O107">
            <v>32600641239.149246</v>
          </cell>
          <cell r="P107">
            <v>23854127735.962868</v>
          </cell>
          <cell r="Q107">
            <v>7951375911.9876223</v>
          </cell>
          <cell r="R107">
            <v>5565963138.3913355</v>
          </cell>
          <cell r="S107">
            <v>3180550364.7950487</v>
          </cell>
        </row>
        <row r="108">
          <cell r="B108">
            <v>722085527.20344436</v>
          </cell>
          <cell r="C108">
            <v>926396548.46643436</v>
          </cell>
          <cell r="D108">
            <v>976774608.50388408</v>
          </cell>
          <cell r="E108">
            <v>642320265.47748244</v>
          </cell>
          <cell r="F108">
            <v>534567192.61960411</v>
          </cell>
          <cell r="G108">
            <v>320460437.46044338</v>
          </cell>
          <cell r="H108">
            <v>139418106.74625197</v>
          </cell>
          <cell r="I108">
            <v>148242037.55297679</v>
          </cell>
          <cell r="J108">
            <v>93533666.551282972</v>
          </cell>
          <cell r="K108">
            <v>68826660.292453513</v>
          </cell>
          <cell r="L108">
            <v>61767515.647073671</v>
          </cell>
          <cell r="M108">
            <v>26471792.420174424</v>
          </cell>
          <cell r="N108">
            <v>18432719770.678276</v>
          </cell>
          <cell r="O108">
            <v>32858326547.730839</v>
          </cell>
          <cell r="P108">
            <v>24042677961.754276</v>
          </cell>
          <cell r="Q108">
            <v>8014225987.2514248</v>
          </cell>
          <cell r="R108">
            <v>5609958191.0759974</v>
          </cell>
          <cell r="S108">
            <v>3205690394.9005699</v>
          </cell>
        </row>
        <row r="109">
          <cell r="B109">
            <v>738598579.02119374</v>
          </cell>
          <cell r="C109">
            <v>947581897.89153147</v>
          </cell>
          <cell r="D109">
            <v>999112031.31161475</v>
          </cell>
          <cell r="E109">
            <v>657009201.10606182</v>
          </cell>
          <cell r="F109">
            <v>546791971.29088366</v>
          </cell>
          <cell r="G109">
            <v>327788904.25552976</v>
          </cell>
          <cell r="H109">
            <v>139430962.28488296</v>
          </cell>
          <cell r="I109">
            <v>148255706.73329327</v>
          </cell>
          <cell r="J109">
            <v>93542291.153149337</v>
          </cell>
          <cell r="K109">
            <v>68833006.697600454</v>
          </cell>
          <cell r="L109">
            <v>61773211.138872214</v>
          </cell>
          <cell r="M109">
            <v>26474233.345230941</v>
          </cell>
          <cell r="N109">
            <v>18578417551.506016</v>
          </cell>
          <cell r="O109">
            <v>33118048678.771587</v>
          </cell>
          <cell r="P109">
            <v>24232718545.442627</v>
          </cell>
          <cell r="Q109">
            <v>8077572848.480876</v>
          </cell>
          <cell r="R109">
            <v>5654300993.9366131</v>
          </cell>
          <cell r="S109">
            <v>3231029139.3923507</v>
          </cell>
        </row>
        <row r="110">
          <cell r="B110">
            <v>755489260.4549135</v>
          </cell>
          <cell r="C110">
            <v>969251725.62238896</v>
          </cell>
          <cell r="D110">
            <v>1021960278.6773829</v>
          </cell>
          <cell r="E110">
            <v>672034051.45117295</v>
          </cell>
          <cell r="F110">
            <v>559296312.97243583</v>
          </cell>
          <cell r="G110">
            <v>335284962.4887116</v>
          </cell>
          <cell r="H110">
            <v>139443819.00890428</v>
          </cell>
          <cell r="I110">
            <v>148269377.17402479</v>
          </cell>
          <cell r="J110">
            <v>93550916.550277561</v>
          </cell>
          <cell r="K110">
            <v>68839353.687940091</v>
          </cell>
          <cell r="L110">
            <v>61778907.155843675</v>
          </cell>
          <cell r="M110">
            <v>26476674.49536157</v>
          </cell>
          <cell r="N110">
            <v>18725266971.571053</v>
          </cell>
          <cell r="O110">
            <v>33379823731.931007</v>
          </cell>
          <cell r="P110">
            <v>24424261267.266594</v>
          </cell>
          <cell r="Q110">
            <v>8141420422.4221973</v>
          </cell>
          <cell r="R110">
            <v>5698994295.6955385</v>
          </cell>
          <cell r="S110">
            <v>3256568168.9688792</v>
          </cell>
        </row>
        <row r="111">
          <cell r="B111">
            <v>923918149.03063476</v>
          </cell>
          <cell r="C111">
            <v>1185336850.112946</v>
          </cell>
          <cell r="D111">
            <v>1249796255.8592694</v>
          </cell>
          <cell r="E111">
            <v>821857423.26562274</v>
          </cell>
          <cell r="F111">
            <v>683985916.53043103</v>
          </cell>
          <cell r="G111">
            <v>410033442.10855687</v>
          </cell>
          <cell r="H111">
            <v>166734199.27437088</v>
          </cell>
          <cell r="I111">
            <v>177286996.69679943</v>
          </cell>
          <cell r="J111">
            <v>111859652.6777425</v>
          </cell>
          <cell r="K111">
            <v>82311819.894942582</v>
          </cell>
          <cell r="L111">
            <v>73869581.956999749</v>
          </cell>
          <cell r="M111">
            <v>31658392.267285608</v>
          </cell>
          <cell r="N111">
            <v>22564862580.40134</v>
          </cell>
          <cell r="O111">
            <v>40224320252.019775</v>
          </cell>
          <cell r="P111">
            <v>29432429452.697403</v>
          </cell>
          <cell r="Q111">
            <v>9810809817.5657997</v>
          </cell>
          <cell r="R111">
            <v>6867566872.2960596</v>
          </cell>
          <cell r="S111">
            <v>3924323927.02632</v>
          </cell>
        </row>
        <row r="112">
          <cell r="B112">
            <v>945046821.04458499</v>
          </cell>
          <cell r="C112">
            <v>1212443789.7897582</v>
          </cell>
          <cell r="D112">
            <v>1278377288.9324036</v>
          </cell>
          <cell r="E112">
            <v>840652114.06872964</v>
          </cell>
          <cell r="F112">
            <v>699627685.34696007</v>
          </cell>
          <cell r="G112">
            <v>419410313.99071693</v>
          </cell>
          <cell r="H112">
            <v>166749573.58972993</v>
          </cell>
          <cell r="I112">
            <v>177303344.07009259</v>
          </cell>
          <cell r="J112">
            <v>111869967.09184414</v>
          </cell>
          <cell r="K112">
            <v>82319409.74682869</v>
          </cell>
          <cell r="L112">
            <v>73876393.362538576</v>
          </cell>
          <cell r="M112">
            <v>31661311.441087961</v>
          </cell>
          <cell r="N112">
            <v>22743222065.249424</v>
          </cell>
          <cell r="O112">
            <v>40542265420.662018</v>
          </cell>
          <cell r="P112">
            <v>29665072259.020992</v>
          </cell>
          <cell r="Q112">
            <v>9888357419.6736622</v>
          </cell>
          <cell r="R112">
            <v>6921850193.7715645</v>
          </cell>
          <cell r="S112">
            <v>3955342967.8694654</v>
          </cell>
        </row>
        <row r="113">
          <cell r="B113">
            <v>966658675.23386264</v>
          </cell>
          <cell r="C113">
            <v>1240170625.9783275</v>
          </cell>
          <cell r="D113">
            <v>1307611928.9016204</v>
          </cell>
          <cell r="E113">
            <v>859876612.27198243</v>
          </cell>
          <cell r="F113">
            <v>715627158.79716182</v>
          </cell>
          <cell r="G113">
            <v>429001621.37316769</v>
          </cell>
          <cell r="H113">
            <v>166764949.32273197</v>
          </cell>
          <cell r="I113">
            <v>177319692.950753</v>
          </cell>
          <cell r="J113">
            <v>111880282.45702274</v>
          </cell>
          <cell r="K113">
            <v>82327000.298563883</v>
          </cell>
          <cell r="L113">
            <v>73883205.396147087</v>
          </cell>
          <cell r="M113">
            <v>31664230.884063035</v>
          </cell>
          <cell r="N113">
            <v>22922991357.302048</v>
          </cell>
          <cell r="O113">
            <v>40862723723.886261</v>
          </cell>
          <cell r="P113">
            <v>29899553944.307022</v>
          </cell>
          <cell r="Q113">
            <v>9966517981.4356728</v>
          </cell>
          <cell r="R113">
            <v>6976562587.0049715</v>
          </cell>
          <cell r="S113">
            <v>3986607192.5742693</v>
          </cell>
        </row>
        <row r="114">
          <cell r="B114">
            <v>988764761.27610004</v>
          </cell>
          <cell r="C114">
            <v>1268531534.8154616</v>
          </cell>
          <cell r="D114">
            <v>1337515122.8114686</v>
          </cell>
          <cell r="E114">
            <v>879540746.94908905</v>
          </cell>
          <cell r="F114">
            <v>731992517.06874061</v>
          </cell>
          <cell r="G114">
            <v>438812268.08571106</v>
          </cell>
          <cell r="H114">
            <v>166780326.47350779</v>
          </cell>
          <cell r="I114">
            <v>177336043.33891967</v>
          </cell>
          <cell r="J114">
            <v>111890598.77336599</v>
          </cell>
          <cell r="K114">
            <v>82334591.550212696</v>
          </cell>
          <cell r="L114">
            <v>73890018.057883203</v>
          </cell>
          <cell r="M114">
            <v>31667150.596235655</v>
          </cell>
          <cell r="N114">
            <v>23104181600.100891</v>
          </cell>
          <cell r="O114">
            <v>41185715026.266808</v>
          </cell>
          <cell r="P114">
            <v>30135889043.609863</v>
          </cell>
          <cell r="Q114">
            <v>10045296347.869953</v>
          </cell>
          <cell r="R114">
            <v>7031707443.5089674</v>
          </cell>
          <cell r="S114">
            <v>4018118539.1479812</v>
          </cell>
        </row>
        <row r="115">
          <cell r="B115">
            <v>1011376381.5390784</v>
          </cell>
          <cell r="C115">
            <v>1297541016.6257167</v>
          </cell>
          <cell r="D115">
            <v>1368102159.523792</v>
          </cell>
          <cell r="E115">
            <v>899654571.95045924</v>
          </cell>
          <cell r="F115">
            <v>748732127.4184649</v>
          </cell>
          <cell r="G115">
            <v>448847270.10164517</v>
          </cell>
          <cell r="H115">
            <v>166795705.04218802</v>
          </cell>
          <cell r="I115">
            <v>177352395.23473158</v>
          </cell>
          <cell r="J115">
            <v>111900916.04096161</v>
          </cell>
          <cell r="K115">
            <v>82342183.501839653</v>
          </cell>
          <cell r="L115">
            <v>73896831.347804829</v>
          </cell>
          <cell r="M115">
            <v>31670070.577630639</v>
          </cell>
          <cell r="N115">
            <v>23286804025.269562</v>
          </cell>
          <cell r="O115">
            <v>41511259349.393562</v>
          </cell>
          <cell r="P115">
            <v>30374092206.873344</v>
          </cell>
          <cell r="Q115">
            <v>10124697402.291113</v>
          </cell>
          <cell r="R115">
            <v>7087288181.6037798</v>
          </cell>
          <cell r="S115">
            <v>4049878960.9164453</v>
          </cell>
        </row>
        <row r="116">
          <cell r="B116">
            <v>1034505096.8593858</v>
          </cell>
          <cell r="C116">
            <v>1327213903.3351033</v>
          </cell>
          <cell r="D116">
            <v>1399388677.5345955</v>
          </cell>
          <cell r="E116">
            <v>920228371.04352343</v>
          </cell>
          <cell r="F116">
            <v>765854548.45016539</v>
          </cell>
          <cell r="G116">
            <v>459111758.10232431</v>
          </cell>
          <cell r="H116">
            <v>166811085.02890348</v>
          </cell>
          <cell r="I116">
            <v>177368748.63832778</v>
          </cell>
          <cell r="J116">
            <v>111911234.25989729</v>
          </cell>
          <cell r="K116">
            <v>82349776.153509304</v>
          </cell>
          <cell r="L116">
            <v>73903645.265969902</v>
          </cell>
          <cell r="M116">
            <v>31672990.828272816</v>
          </cell>
          <cell r="N116">
            <v>23470869953.209793</v>
          </cell>
          <cell r="O116">
            <v>41839376873.113106</v>
          </cell>
          <cell r="P116">
            <v>30614178199.838863</v>
          </cell>
          <cell r="Q116">
            <v>10204726066.612953</v>
          </cell>
          <cell r="R116">
            <v>7143308246.6290674</v>
          </cell>
          <cell r="S116">
            <v>4081890426.6451812</v>
          </cell>
        </row>
        <row r="117">
          <cell r="B117">
            <v>1058162732.4532257</v>
          </cell>
          <cell r="C117">
            <v>1357565366.054332</v>
          </cell>
          <cell r="D117">
            <v>1431390672.9696734</v>
          </cell>
          <cell r="E117">
            <v>941272663.17060196</v>
          </cell>
          <cell r="F117">
            <v>783368534.49056613</v>
          </cell>
          <cell r="G117">
            <v>469610980.10036564</v>
          </cell>
          <cell r="H117">
            <v>166826466.4337849</v>
          </cell>
          <cell r="I117">
            <v>177385103.54984728</v>
          </cell>
          <cell r="J117">
            <v>111921553.43026078</v>
          </cell>
          <cell r="K117">
            <v>82357369.505286217</v>
          </cell>
          <cell r="L117">
            <v>73910459.812436357</v>
          </cell>
          <cell r="M117">
            <v>31675911.348187011</v>
          </cell>
          <cell r="N117">
            <v>23656390793.803207</v>
          </cell>
          <cell r="O117">
            <v>42170087936.779633</v>
          </cell>
          <cell r="P117">
            <v>30856161904.960709</v>
          </cell>
          <cell r="Q117">
            <v>10285387301.653568</v>
          </cell>
          <cell r="R117">
            <v>7199771111.1574984</v>
          </cell>
          <cell r="S117">
            <v>4114154920.6614275</v>
          </cell>
        </row>
        <row r="118">
          <cell r="B118">
            <v>1082361383.9623954</v>
          </cell>
          <cell r="C118">
            <v>1388610922.8354762</v>
          </cell>
          <cell r="D118">
            <v>1464124507.7630851</v>
          </cell>
          <cell r="E118">
            <v>962798207.82701457</v>
          </cell>
          <cell r="F118">
            <v>801283040.06518412</v>
          </cell>
          <cell r="G118">
            <v>480350304.12284601</v>
          </cell>
          <cell r="H118">
            <v>166841849.25696307</v>
          </cell>
          <cell r="I118">
            <v>177401459.96942908</v>
          </cell>
          <cell r="J118">
            <v>111931873.55213979</v>
          </cell>
          <cell r="K118">
            <v>82364963.557234928</v>
          </cell>
          <cell r="L118">
            <v>73917274.987262115</v>
          </cell>
          <cell r="M118">
            <v>31678832.137398049</v>
          </cell>
          <cell r="N118">
            <v>23843378047.118565</v>
          </cell>
          <cell r="O118">
            <v>42503413040.515701</v>
          </cell>
          <cell r="P118">
            <v>31100058322.328568</v>
          </cell>
          <cell r="Q118">
            <v>10366686107.442854</v>
          </cell>
          <cell r="R118">
            <v>7256680275.2099981</v>
          </cell>
          <cell r="S118">
            <v>4146674442.9771419</v>
          </cell>
        </row>
        <row r="119">
          <cell r="B119">
            <v>1107113423.6385295</v>
          </cell>
          <cell r="C119">
            <v>1420366446.6060202</v>
          </cell>
          <cell r="D119">
            <v>1497606918.0226619</v>
          </cell>
          <cell r="E119">
            <v>984816010.5621804</v>
          </cell>
          <cell r="F119">
            <v>819607224.47658575</v>
          </cell>
          <cell r="G119">
            <v>491335220.95585901</v>
          </cell>
          <cell r="H119">
            <v>166857233.49856871</v>
          </cell>
          <cell r="I119">
            <v>177417817.89721233</v>
          </cell>
          <cell r="J119">
            <v>111942194.62562206</v>
          </cell>
          <cell r="K119">
            <v>82372558.30941999</v>
          </cell>
          <cell r="L119">
            <v>73924090.790505141</v>
          </cell>
          <cell r="M119">
            <v>31681753.195930772</v>
          </cell>
          <cell r="N119">
            <v>24031843304.124645</v>
          </cell>
          <cell r="O119">
            <v>42839372846.483063</v>
          </cell>
          <cell r="P119">
            <v>31345882570.597366</v>
          </cell>
          <cell r="Q119">
            <v>10448627523.532454</v>
          </cell>
          <cell r="R119">
            <v>7314039266.4727182</v>
          </cell>
          <cell r="S119">
            <v>4179451009.4129815</v>
          </cell>
        </row>
        <row r="120">
          <cell r="B120">
            <v>1132431506.668766</v>
          </cell>
          <cell r="C120">
            <v>1452848173.2843468</v>
          </cell>
          <cell r="D120">
            <v>1531855022.5868189</v>
          </cell>
          <cell r="E120">
            <v>1007337328.6065186</v>
          </cell>
          <cell r="F120">
            <v>838350456.48734212</v>
          </cell>
          <cell r="G120">
            <v>502571346.95183605</v>
          </cell>
          <cell r="H120">
            <v>166872619.15873268</v>
          </cell>
          <cell r="I120">
            <v>177434177.33333603</v>
          </cell>
          <cell r="J120">
            <v>111952516.65079536</v>
          </cell>
          <cell r="K120">
            <v>82380153.761905998</v>
          </cell>
          <cell r="L120">
            <v>73930907.222223341</v>
          </cell>
          <cell r="M120">
            <v>31684674.523810003</v>
          </cell>
          <cell r="N120">
            <v>24221798247.408741</v>
          </cell>
          <cell r="O120">
            <v>43177988180.163414</v>
          </cell>
          <cell r="P120">
            <v>31593649887.92445</v>
          </cell>
          <cell r="Q120">
            <v>10531216629.308149</v>
          </cell>
          <cell r="R120">
            <v>7371851640.5157042</v>
          </cell>
          <cell r="S120">
            <v>4212486651.7232594</v>
          </cell>
        </row>
        <row r="121">
          <cell r="B121">
            <v>1364745454.3756504</v>
          </cell>
          <cell r="C121">
            <v>1750894362.0090706</v>
          </cell>
          <cell r="D121">
            <v>1846109161.1515577</v>
          </cell>
          <cell r="E121">
            <v>1213988689.0667121</v>
          </cell>
          <cell r="F121">
            <v>1010334813.1230588</v>
          </cell>
          <cell r="G121">
            <v>605671916.76748824</v>
          </cell>
          <cell r="H121">
            <v>196627841.44150883</v>
          </cell>
          <cell r="I121">
            <v>209072641.53274357</v>
          </cell>
          <cell r="J121">
            <v>131914880.96708818</v>
          </cell>
          <cell r="K121">
            <v>97069440.711630926</v>
          </cell>
          <cell r="L121">
            <v>87113600.638643146</v>
          </cell>
          <cell r="M121">
            <v>37334400.273704201</v>
          </cell>
          <cell r="N121">
            <v>28763754046.718487</v>
          </cell>
          <cell r="O121">
            <v>51274518083.280785</v>
          </cell>
          <cell r="P121">
            <v>37517940060.937157</v>
          </cell>
          <cell r="Q121">
            <v>12505980020.312386</v>
          </cell>
          <cell r="R121">
            <v>8754186014.2186718</v>
          </cell>
          <cell r="S121">
            <v>5002392008.1249542</v>
          </cell>
        </row>
        <row r="122">
          <cell r="B122">
            <v>1395955209.3937612</v>
          </cell>
          <cell r="C122">
            <v>1790934784.1447089</v>
          </cell>
          <cell r="D122">
            <v>1888327008.0559013</v>
          </cell>
          <cell r="E122">
            <v>1241750854.8677061</v>
          </cell>
          <cell r="F122">
            <v>1033439709.2798773</v>
          </cell>
          <cell r="G122">
            <v>619522757.6573087</v>
          </cell>
          <cell r="H122">
            <v>196645972.20565826</v>
          </cell>
          <cell r="I122">
            <v>209091919.81361133</v>
          </cell>
          <cell r="J122">
            <v>131927044.64430235</v>
          </cell>
          <cell r="K122">
            <v>97078391.342033818</v>
          </cell>
          <cell r="L122">
            <v>87121633.255671382</v>
          </cell>
          <cell r="M122">
            <v>37337842.823859155</v>
          </cell>
          <cell r="N122">
            <v>28991111440.799213</v>
          </cell>
          <cell r="O122">
            <v>51679807350.989899</v>
          </cell>
          <cell r="P122">
            <v>37814493183.651146</v>
          </cell>
          <cell r="Q122">
            <v>12604831061.217049</v>
          </cell>
          <cell r="R122">
            <v>8823381742.8519344</v>
          </cell>
          <cell r="S122">
            <v>5041932424.4868193</v>
          </cell>
        </row>
        <row r="123">
          <cell r="B123">
            <v>1427878686.3775084</v>
          </cell>
          <cell r="C123">
            <v>1831890872.8331599</v>
          </cell>
          <cell r="D123">
            <v>1931510316.0687997</v>
          </cell>
          <cell r="E123">
            <v>1270147901.2544115</v>
          </cell>
          <cell r="F123">
            <v>1057072981.0004034</v>
          </cell>
          <cell r="G123">
            <v>633690347.24893296</v>
          </cell>
          <cell r="H123">
            <v>196664104.64161882</v>
          </cell>
          <cell r="I123">
            <v>209111199.87210101</v>
          </cell>
          <cell r="J123">
            <v>131939209.44311133</v>
          </cell>
          <cell r="K123">
            <v>97087342.797761172</v>
          </cell>
          <cell r="L123">
            <v>87129666.613375425</v>
          </cell>
          <cell r="M123">
            <v>37341285.691446602</v>
          </cell>
          <cell r="N123">
            <v>29220265936.348656</v>
          </cell>
          <cell r="O123">
            <v>52088300147.404121</v>
          </cell>
          <cell r="P123">
            <v>38113390351.759117</v>
          </cell>
          <cell r="Q123">
            <v>12704463450.58637</v>
          </cell>
          <cell r="R123">
            <v>8893124415.4104614</v>
          </cell>
          <cell r="S123">
            <v>5081785380.2345486</v>
          </cell>
        </row>
        <row r="124">
          <cell r="B124">
            <v>1460532207.1161513</v>
          </cell>
          <cell r="C124">
            <v>1873783568.0443647</v>
          </cell>
          <cell r="D124">
            <v>1975681163.8896773</v>
          </cell>
          <cell r="E124">
            <v>1299194347.0277393</v>
          </cell>
          <cell r="F124">
            <v>1081246711.4697089</v>
          </cell>
          <cell r="G124">
            <v>648181929.1271292</v>
          </cell>
          <cell r="H124">
            <v>196682238.74954462</v>
          </cell>
          <cell r="I124">
            <v>209130481.70837656</v>
          </cell>
          <cell r="J124">
            <v>131951375.36361852</v>
          </cell>
          <cell r="K124">
            <v>97096295.078889117</v>
          </cell>
          <cell r="L124">
            <v>87137700.711823568</v>
          </cell>
          <cell r="M124">
            <v>37344728.876495808</v>
          </cell>
          <cell r="N124">
            <v>29451231738.199265</v>
          </cell>
          <cell r="O124">
            <v>52500021794.181297</v>
          </cell>
          <cell r="P124">
            <v>38414650093.303391</v>
          </cell>
          <cell r="Q124">
            <v>12804883364.434462</v>
          </cell>
          <cell r="R124">
            <v>8963418355.1041241</v>
          </cell>
          <cell r="S124">
            <v>5121953345.7737846</v>
          </cell>
        </row>
        <row r="125">
          <cell r="B125">
            <v>1493932466.6546667</v>
          </cell>
          <cell r="C125">
            <v>1916634288.6150954</v>
          </cell>
          <cell r="D125">
            <v>2020862135.125886</v>
          </cell>
          <cell r="E125">
            <v>1328905043.0125813</v>
          </cell>
          <cell r="F125">
            <v>1105973260.1978345</v>
          </cell>
          <cell r="G125">
            <v>663004912.5269742</v>
          </cell>
          <cell r="H125">
            <v>196700374.52958986</v>
          </cell>
          <cell r="I125">
            <v>209149765.32260188</v>
          </cell>
          <cell r="J125">
            <v>131963542.40592736</v>
          </cell>
          <cell r="K125">
            <v>97105248.185493723</v>
          </cell>
          <cell r="L125">
            <v>87145735.551084116</v>
          </cell>
          <cell r="M125">
            <v>37348172.379036039</v>
          </cell>
          <cell r="N125">
            <v>29684023163.462769</v>
          </cell>
          <cell r="O125">
            <v>52914997813.12928</v>
          </cell>
          <cell r="P125">
            <v>38718291082.777527</v>
          </cell>
          <cell r="Q125">
            <v>12906097027.592508</v>
          </cell>
          <cell r="R125">
            <v>9034267919.3147564</v>
          </cell>
          <cell r="S125">
            <v>5162438811.0370035</v>
          </cell>
        </row>
        <row r="126">
          <cell r="B126">
            <v>1528096541.8295677</v>
          </cell>
          <cell r="C126">
            <v>1960464943.1999493</v>
          </cell>
          <cell r="D126">
            <v>2067076329.8392212</v>
          </cell>
          <cell r="E126">
            <v>1359295179.6507201</v>
          </cell>
          <cell r="F126">
            <v>1131265269.3389435</v>
          </cell>
          <cell r="G126">
            <v>678166876.12203693</v>
          </cell>
          <cell r="H126">
            <v>196718511.98190871</v>
          </cell>
          <cell r="I126">
            <v>209169050.71494094</v>
          </cell>
          <cell r="J126">
            <v>131975710.57014127</v>
          </cell>
          <cell r="K126">
            <v>97114202.117651135</v>
          </cell>
          <cell r="L126">
            <v>87153771.131225377</v>
          </cell>
          <cell r="M126">
            <v>37351616.199096583</v>
          </cell>
          <cell r="N126">
            <v>29918654642.417675</v>
          </cell>
          <cell r="O126">
            <v>53333253927.788033</v>
          </cell>
          <cell r="P126">
            <v>39024332142.283928</v>
          </cell>
          <cell r="Q126">
            <v>13008110714.094641</v>
          </cell>
          <cell r="R126">
            <v>9105677499.866251</v>
          </cell>
          <cell r="S126">
            <v>5203244285.6378574</v>
          </cell>
        </row>
        <row r="127">
          <cell r="B127">
            <v>1563041899.9999244</v>
          </cell>
          <cell r="C127">
            <v>2005297941.4727712</v>
          </cell>
          <cell r="D127">
            <v>2114347376.3564866</v>
          </cell>
          <cell r="E127">
            <v>1390380294.7673745</v>
          </cell>
          <cell r="F127">
            <v>1157135670.1549826</v>
          </cell>
          <cell r="G127">
            <v>693675571.89919126</v>
          </cell>
          <cell r="H127">
            <v>196736651.10665539</v>
          </cell>
          <cell r="I127">
            <v>209188337.88555762</v>
          </cell>
          <cell r="J127">
            <v>131987879.85636371</v>
          </cell>
          <cell r="K127">
            <v>97123156.875437453</v>
          </cell>
          <cell r="L127">
            <v>87161807.452315673</v>
          </cell>
          <cell r="M127">
            <v>37355060.336706713</v>
          </cell>
          <cell r="N127">
            <v>30155140719.40377</v>
          </cell>
          <cell r="O127">
            <v>53754816065.024109</v>
          </cell>
          <cell r="P127">
            <v>39332792242.700569</v>
          </cell>
          <cell r="Q127">
            <v>13110930747.566856</v>
          </cell>
          <cell r="R127">
            <v>9177651523.2968006</v>
          </cell>
          <cell r="S127">
            <v>5244372299.0267429</v>
          </cell>
        </row>
        <row r="128">
          <cell r="B128">
            <v>1598786407.9780493</v>
          </cell>
          <cell r="C128">
            <v>2051156205.5842414</v>
          </cell>
          <cell r="D128">
            <v>2162699443.3501515</v>
          </cell>
          <cell r="E128">
            <v>1422176281.5153577</v>
          </cell>
          <cell r="F128">
            <v>1183597689.6271603</v>
          </cell>
          <cell r="G128">
            <v>709538929.12204123</v>
          </cell>
          <cell r="H128">
            <v>196754791.90398407</v>
          </cell>
          <cell r="I128">
            <v>209207626.83461598</v>
          </cell>
          <cell r="J128">
            <v>132000050.26469816</v>
          </cell>
          <cell r="K128">
            <v>97132112.458928838</v>
          </cell>
          <cell r="L128">
            <v>87169844.514423326</v>
          </cell>
          <cell r="M128">
            <v>37358504.791895702</v>
          </cell>
          <cell r="N128">
            <v>30393496053.723679</v>
          </cell>
          <cell r="O128">
            <v>54179710356.637863</v>
          </cell>
          <cell r="P128">
            <v>39643690504.856972</v>
          </cell>
          <cell r="Q128">
            <v>13214563501.61899</v>
          </cell>
          <cell r="R128">
            <v>9250194451.1332951</v>
          </cell>
          <cell r="S128">
            <v>5285825400.6475964</v>
          </cell>
        </row>
        <row r="129">
          <cell r="B129">
            <v>1635348341.1644163</v>
          </cell>
          <cell r="C129">
            <v>2098063181.8814795</v>
          </cell>
          <cell r="D129">
            <v>2212157252.1952758</v>
          </cell>
          <cell r="E129">
            <v>1454699396.500905</v>
          </cell>
          <cell r="F129">
            <v>1210664857.2186182</v>
          </cell>
          <cell r="G129">
            <v>725765058.38498318</v>
          </cell>
          <cell r="H129">
            <v>196772934.37404898</v>
          </cell>
          <cell r="I129">
            <v>209226917.56227994</v>
          </cell>
          <cell r="J129">
            <v>132012221.79524803</v>
          </cell>
          <cell r="K129">
            <v>97141068.86820139</v>
          </cell>
          <cell r="L129">
            <v>87177882.317616642</v>
          </cell>
          <cell r="M129">
            <v>37361949.56469284</v>
          </cell>
          <cell r="N129">
            <v>30633735420.551594</v>
          </cell>
          <cell r="O129">
            <v>54607963140.983269</v>
          </cell>
          <cell r="P129">
            <v>39957046200.719475</v>
          </cell>
          <cell r="Q129">
            <v>13319015400.239822</v>
          </cell>
          <cell r="R129">
            <v>9323310780.1678772</v>
          </cell>
          <cell r="S129">
            <v>5327606160.0959291</v>
          </cell>
        </row>
        <row r="130">
          <cell r="B130">
            <v>1672746392.8914797</v>
          </cell>
          <cell r="C130">
            <v>2146042852.895658</v>
          </cell>
          <cell r="D130">
            <v>2262746089.6090169</v>
          </cell>
          <cell r="E130">
            <v>1487966268.0953279</v>
          </cell>
          <cell r="F130">
            <v>1238351011.7917542</v>
          </cell>
          <cell r="G130">
            <v>742362255.75997841</v>
          </cell>
          <cell r="H130">
            <v>196791078.5170044</v>
          </cell>
          <cell r="I130">
            <v>209246210.06871355</v>
          </cell>
          <cell r="J130">
            <v>132024394.44811687</v>
          </cell>
          <cell r="K130">
            <v>97150026.103331283</v>
          </cell>
          <cell r="L130">
            <v>87185920.861963987</v>
          </cell>
          <cell r="M130">
            <v>37365394.655127414</v>
          </cell>
          <cell r="N130">
            <v>30875873711.849129</v>
          </cell>
          <cell r="O130">
            <v>55039600964.600624</v>
          </cell>
          <cell r="P130">
            <v>40272878754.585823</v>
          </cell>
          <cell r="Q130">
            <v>13424292918.195272</v>
          </cell>
          <cell r="R130">
            <v>9397005042.7366924</v>
          </cell>
          <cell r="S130">
            <v>5369717167.2781096</v>
          </cell>
        </row>
        <row r="131">
          <cell r="B131">
            <v>1990994680.9515591</v>
          </cell>
          <cell r="C131">
            <v>2554338137.1897907</v>
          </cell>
          <cell r="D131">
            <v>2693244742.837574</v>
          </cell>
          <cell r="E131">
            <v>1771059222.0092359</v>
          </cell>
          <cell r="F131">
            <v>1473953426.5959215</v>
          </cell>
          <cell r="G131">
            <v>883600352.59284306</v>
          </cell>
          <cell r="H131">
            <v>229015891.98278615</v>
          </cell>
          <cell r="I131">
            <v>243510568.69055745</v>
          </cell>
          <cell r="J131">
            <v>153643573.10237551</v>
          </cell>
          <cell r="K131">
            <v>113058478.32061595</v>
          </cell>
          <cell r="L131">
            <v>101462736.95439893</v>
          </cell>
          <cell r="M131">
            <v>43484030.123313814</v>
          </cell>
          <cell r="N131">
            <v>36212518092.685677</v>
          </cell>
          <cell r="O131">
            <v>64552749643.483162</v>
          </cell>
          <cell r="P131">
            <v>47233719251.329147</v>
          </cell>
          <cell r="Q131">
            <v>15744573083.776382</v>
          </cell>
          <cell r="R131">
            <v>11021201158.643469</v>
          </cell>
          <cell r="S131">
            <v>6297829233.5105524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Demographic-Economic"/>
      <sheetName val="Inflation-Interest"/>
      <sheetName val="Workings&gt;&gt;&gt;"/>
      <sheetName val="Assumptions"/>
      <sheetName val="Total Cost"/>
      <sheetName val="Total Property Damage Expected"/>
      <sheetName val="Future Expected Cost"/>
      <sheetName val="Levy Proposition"/>
      <sheetName val="Property Value"/>
      <sheetName val="Average Property Value"/>
      <sheetName val="Incentive Relocation assumption"/>
      <sheetName val="Economic Cost Impact"/>
      <sheetName val="Property % affected"/>
      <sheetName val="Population Estimate"/>
      <sheetName val="Displacement_Number"/>
      <sheetName val="Temporary Relocation Numbers"/>
      <sheetName val="Temp Relocation Housing Costs"/>
      <sheetName val="Temp Relocation Living Costs"/>
      <sheetName val="Summary"/>
      <sheetName val="Archive&gt;&gt;&gt;&gt;&gt;&gt;"/>
      <sheetName val="Costs"/>
      <sheetName val="Frequency"/>
      <sheetName val="Total Severity"/>
      <sheetName val="Number of displac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>
            <v>2547026328.4772983</v>
          </cell>
          <cell r="C3">
            <v>4495378351.8898954</v>
          </cell>
          <cell r="D3">
            <v>3342538524.630321</v>
          </cell>
          <cell r="E3">
            <v>1238486102.6568148</v>
          </cell>
          <cell r="F3">
            <v>860118688.14255857</v>
          </cell>
          <cell r="G3">
            <v>477062597.71790034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95% Cost'!V4</f>
        <v>995780488.3449887</v>
      </c>
      <c r="C5" s="84">
        <f>'Future 95% Cost'!W4</f>
        <v>1786010474.0006309</v>
      </c>
      <c r="D5" s="84">
        <f>'Future 95% Cost'!X4</f>
        <v>1333327440.6061673</v>
      </c>
      <c r="E5" s="84">
        <f>'Future 95% Cost'!Y4</f>
        <v>491334002.44604379</v>
      </c>
      <c r="F5" s="84">
        <f>'Future 95% Cost'!Z4</f>
        <v>335410301.1114307</v>
      </c>
      <c r="G5" s="84">
        <f>'Future 95% Cost'!AA4</f>
        <v>186728713.66152886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2152960827.7878284</v>
      </c>
      <c r="W5" s="107">
        <f>Q5*'Levy Proposition'!C$5/(1+Assumptions!$D$49)^('Incentive Relocation assumption'!$I5-2022)</f>
        <v>3871094754.199378</v>
      </c>
      <c r="X5" s="107">
        <f>R5*'Levy Proposition'!D$5/(1+Assumptions!$D$49)^('Incentive Relocation assumption'!$I5-2022)</f>
        <v>2905409284.5551949</v>
      </c>
      <c r="Y5" s="107">
        <f>S5*'Levy Proposition'!E$5/(1+Assumptions!$D$49)^('Incentive Relocation assumption'!$I5-2022)</f>
        <v>1088823027.1071076</v>
      </c>
      <c r="Z5" s="107">
        <f>T5*'Levy Proposition'!F$5/(1+Assumptions!$D$49)^('Incentive Relocation assumption'!$I5-2022)</f>
        <v>740030141.1763525</v>
      </c>
      <c r="AA5" s="107">
        <f>U5*'Levy Proposition'!G$5/(1+Assumptions!$D$49)^('Incentive Relocation assumption'!$I5-2022)</f>
        <v>411256664.05959338</v>
      </c>
      <c r="AB5" s="81">
        <f>P5*'Levy Proposition'!B$33/(1+Assumptions!$D$49)^('Incentive Relocation assumption'!$I5-2022)</f>
        <v>834981996.93747675</v>
      </c>
      <c r="AC5" s="81">
        <f>Q5*'Levy Proposition'!C$33/(1+Assumptions!$D$49)^('Incentive Relocation assumption'!$I5-2022)</f>
        <v>1501325238.470212</v>
      </c>
      <c r="AD5" s="81">
        <f>R5*'Levy Proposition'!D$33/(1+Assumptions!$D$49)^('Incentive Relocation assumption'!$I5-2022)</f>
        <v>1126803802.0140226</v>
      </c>
      <c r="AE5" s="81">
        <f>S5*'Levy Proposition'!E$33/(1+Assumptions!$D$49)^('Incentive Relocation assumption'!$I5-2022)</f>
        <v>422277829.55974722</v>
      </c>
      <c r="AF5" s="81">
        <f>T5*'Levy Proposition'!F$33/(1+Assumptions!$D$49)^('Incentive Relocation assumption'!$I5-2022)</f>
        <v>287005614.36050797</v>
      </c>
      <c r="AG5" s="81">
        <f>U5*'Levy Proposition'!G$33/(1+Assumptions!$D$49)^('Incentive Relocation assumption'!$I5-2022)</f>
        <v>159497519.03436169</v>
      </c>
      <c r="AH5" s="109">
        <f>V5-AB5</f>
        <v>1317978830.8503518</v>
      </c>
      <c r="AI5" s="109">
        <f t="shared" ref="AI5:AM5" si="0">W5-AC5</f>
        <v>2369769515.729166</v>
      </c>
      <c r="AJ5" s="109">
        <f t="shared" si="0"/>
        <v>1778605482.5411723</v>
      </c>
      <c r="AK5" s="109">
        <f t="shared" si="0"/>
        <v>666545197.54736042</v>
      </c>
      <c r="AL5" s="109">
        <f t="shared" si="0"/>
        <v>453024526.81584454</v>
      </c>
      <c r="AM5" s="109">
        <f t="shared" si="0"/>
        <v>251759145.02523169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322287903.13546753</v>
      </c>
      <c r="AP5" s="106">
        <f>-'Levy Proposition'!D$11*'Incentive Relocation assumption'!L5/(1+Assumptions!$D$49)^('Incentive Relocation assumption'!$I5-2022)</f>
        <v>163831324.4161717</v>
      </c>
      <c r="AQ5" s="106">
        <f>-'Levy Proposition'!E$11*'Incentive Relocation assumption'!M5/(1+Assumptions!$D$49)^('Incentive Relocation assumption'!$I5-2022)</f>
        <v>97519346.391414851</v>
      </c>
      <c r="AR5" s="106">
        <f>-'Levy Proposition'!F$11*'Incentive Relocation assumption'!N5/(1+Assumptions!$D$49)^('Incentive Relocation assumption'!$I5-2022)</f>
        <v>38646430.952908196</v>
      </c>
      <c r="AS5" s="106">
        <f>-'Levy Proposition'!G$11*'Incentive Relocation assumption'!O5/(1+Assumptions!$D$49)^('Incentive Relocation assumption'!$I5-2022)</f>
        <v>42010676.250686869</v>
      </c>
    </row>
    <row r="6" spans="1:45" x14ac:dyDescent="0.35">
      <c r="A6">
        <v>2024</v>
      </c>
      <c r="B6" s="84">
        <f>'Future 95% Cost'!V5</f>
        <v>952110858.01320136</v>
      </c>
      <c r="C6" s="84">
        <f>'Future 95% Cost'!W5</f>
        <v>1707831631.5117052</v>
      </c>
      <c r="D6" s="84">
        <f>'Future 95% Cost'!X5</f>
        <v>1275118217.7569556</v>
      </c>
      <c r="E6" s="84">
        <f>'Future 95% Cost'!Y5</f>
        <v>470054216.96897137</v>
      </c>
      <c r="F6" s="84">
        <f>'Future 95% Cost'!Z5</f>
        <v>320840344.48236305</v>
      </c>
      <c r="G6" s="84">
        <f>'Future 95% Cost'!AA5</f>
        <v>178610368.20776048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2233388707.3181353</v>
      </c>
      <c r="W6" s="107">
        <f>Q6*'Levy Proposition'!C$5/(1+Assumptions!$D$49)^('Incentive Relocation assumption'!$I6-2022)</f>
        <v>3483968581.0271525</v>
      </c>
      <c r="X6" s="107">
        <f>R6*'Levy Proposition'!D$5/(1+Assumptions!$D$49)^('Incentive Relocation assumption'!$I6-2022)</f>
        <v>2614855823.7780433</v>
      </c>
      <c r="Y6" s="107">
        <f>S6*'Levy Proposition'!E$5/(1+Assumptions!$D$49)^('Incentive Relocation assumption'!$I6-2022)</f>
        <v>979936027.81872416</v>
      </c>
      <c r="Z6" s="107">
        <f>T6*'Levy Proposition'!F$5/(1+Assumptions!$D$49)^('Incentive Relocation assumption'!$I6-2022)</f>
        <v>666023934.979792</v>
      </c>
      <c r="AA6" s="107">
        <f>U6*'Levy Proposition'!G$5/(1+Assumptions!$D$49)^('Incentive Relocation assumption'!$I6-2022)</f>
        <v>370129223.72084779</v>
      </c>
      <c r="AB6" s="81">
        <f>P6*'Levy Proposition'!B$33/(1+Assumptions!$D$49)^('Incentive Relocation assumption'!$I6-2022)</f>
        <v>866174311.53646779</v>
      </c>
      <c r="AC6" s="81">
        <f>Q6*'Levy Proposition'!C$33/(1+Assumptions!$D$49)^('Incentive Relocation assumption'!$I6-2022)</f>
        <v>1351186238.7401328</v>
      </c>
      <c r="AD6" s="81">
        <f>R6*'Levy Proposition'!D$33/(1+Assumptions!$D$49)^('Incentive Relocation assumption'!$I6-2022)</f>
        <v>1014118561.4069837</v>
      </c>
      <c r="AE6" s="81">
        <f>S6*'Levy Proposition'!E$33/(1+Assumptions!$D$49)^('Incentive Relocation assumption'!$I6-2022)</f>
        <v>380048225.13180077</v>
      </c>
      <c r="AF6" s="81">
        <f>T6*'Levy Proposition'!F$33/(1+Assumptions!$D$49)^('Incentive Relocation assumption'!$I6-2022)</f>
        <v>258303814.94167501</v>
      </c>
      <c r="AG6" s="81">
        <f>U6*'Levy Proposition'!G$33/(1+Assumptions!$D$49)^('Incentive Relocation assumption'!$I6-2022)</f>
        <v>143547079.14723292</v>
      </c>
      <c r="AH6" s="109">
        <f t="shared" ref="AH6:AH69" si="4">V6-AB6</f>
        <v>1367214395.7816675</v>
      </c>
      <c r="AI6" s="109">
        <f t="shared" ref="AI6:AI69" si="5">W6-AC6</f>
        <v>2132782342.2870197</v>
      </c>
      <c r="AJ6" s="109">
        <f t="shared" ref="AJ6:AJ69" si="6">X6-AD6</f>
        <v>1600737262.3710594</v>
      </c>
      <c r="AK6" s="109">
        <f t="shared" ref="AK6:AK69" si="7">Y6-AE6</f>
        <v>599887802.68692338</v>
      </c>
      <c r="AL6" s="109">
        <f t="shared" ref="AL6:AL69" si="8">Z6-AF6</f>
        <v>407720120.03811699</v>
      </c>
      <c r="AM6" s="109">
        <f t="shared" ref="AM6:AM69" si="9">AA6-AG6</f>
        <v>226582144.57361487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290057722.65094495</v>
      </c>
      <c r="AP6" s="106">
        <f>-'Levy Proposition'!D$11*'Incentive Relocation assumption'!L6/(1+Assumptions!$D$49)^('Incentive Relocation assumption'!$I6-2022)</f>
        <v>147447485.29723305</v>
      </c>
      <c r="AQ6" s="106">
        <f>-'Levy Proposition'!E$11*'Incentive Relocation assumption'!M6/(1+Assumptions!$D$49)^('Incentive Relocation assumption'!$I6-2022)</f>
        <v>87766991.107987255</v>
      </c>
      <c r="AR6" s="106">
        <f>-'Levy Proposition'!F$11*'Incentive Relocation assumption'!N6/(1+Assumptions!$D$49)^('Incentive Relocation assumption'!$I6-2022)</f>
        <v>34781621.158383228</v>
      </c>
      <c r="AS6" s="106">
        <f>-'Levy Proposition'!G$11*'Incentive Relocation assumption'!O6/(1+Assumptions!$D$49)^('Incentive Relocation assumption'!$I6-2022)</f>
        <v>37809427.414898731</v>
      </c>
    </row>
    <row r="7" spans="1:45" x14ac:dyDescent="0.35">
      <c r="A7">
        <v>2025</v>
      </c>
      <c r="B7" s="84">
        <f>'Future 95% Cost'!V6</f>
        <v>910363990.69528913</v>
      </c>
      <c r="C7" s="84">
        <f>'Future 95% Cost'!W6</f>
        <v>1633087757.9383955</v>
      </c>
      <c r="D7" s="84">
        <f>'Future 95% Cost'!X6</f>
        <v>1219460420.2942779</v>
      </c>
      <c r="E7" s="84">
        <f>'Future 95% Cost'!Y6</f>
        <v>449700822.50865078</v>
      </c>
      <c r="F7" s="84">
        <f>'Future 95% Cost'!Z6</f>
        <v>306906684.96675968</v>
      </c>
      <c r="G7" s="84">
        <f>'Future 95% Cost'!AA6</f>
        <v>170846805.46872255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2290207201.36553</v>
      </c>
      <c r="W7" s="107">
        <f>Q7*'Levy Proposition'!C$5/(1+Assumptions!$D$49)^('Incentive Relocation assumption'!$I7-2022)</f>
        <v>3135556695.0194035</v>
      </c>
      <c r="X7" s="107">
        <f>R7*'Levy Proposition'!D$5/(1+Assumptions!$D$49)^('Incentive Relocation assumption'!$I7-2022)</f>
        <v>2353358962.3648281</v>
      </c>
      <c r="Y7" s="107">
        <f>S7*'Levy Proposition'!E$5/(1+Assumptions!$D$49)^('Incentive Relocation assumption'!$I7-2022)</f>
        <v>881938198.13720465</v>
      </c>
      <c r="Z7" s="107">
        <f>T7*'Levy Proposition'!F$5/(1+Assumptions!$D$49)^('Incentive Relocation assumption'!$I7-2022)</f>
        <v>599418668.62454879</v>
      </c>
      <c r="AA7" s="107">
        <f>U7*'Levy Proposition'!G$5/(1+Assumptions!$D$49)^('Incentive Relocation assumption'!$I7-2022)</f>
        <v>333114704.81690723</v>
      </c>
      <c r="AB7" s="81">
        <f>P7*'Levy Proposition'!B$33/(1+Assumptions!$D$49)^('Incentive Relocation assumption'!$I7-2022)</f>
        <v>888210206.94633508</v>
      </c>
      <c r="AC7" s="81">
        <f>Q7*'Levy Proposition'!C$33/(1+Assumptions!$D$49)^('Incentive Relocation assumption'!$I7-2022)</f>
        <v>1216061786.5993004</v>
      </c>
      <c r="AD7" s="81">
        <f>R7*'Levy Proposition'!D$33/(1+Assumptions!$D$49)^('Incentive Relocation assumption'!$I7-2022)</f>
        <v>912702330.92217755</v>
      </c>
      <c r="AE7" s="81">
        <f>S7*'Levy Proposition'!E$33/(1+Assumptions!$D$49)^('Incentive Relocation assumption'!$I7-2022)</f>
        <v>342041763.30170298</v>
      </c>
      <c r="AF7" s="81">
        <f>T7*'Levy Proposition'!F$33/(1+Assumptions!$D$49)^('Incentive Relocation assumption'!$I7-2022)</f>
        <v>232472319.26834357</v>
      </c>
      <c r="AG7" s="81">
        <f>U7*'Levy Proposition'!G$33/(1+Assumptions!$D$49)^('Incentive Relocation assumption'!$I7-2022)</f>
        <v>129191752.0501539</v>
      </c>
      <c r="AH7" s="109">
        <f t="shared" si="4"/>
        <v>1401996994.4191949</v>
      </c>
      <c r="AI7" s="109">
        <f t="shared" si="5"/>
        <v>1919494908.4201031</v>
      </c>
      <c r="AJ7" s="109">
        <f t="shared" si="6"/>
        <v>1440656631.4426506</v>
      </c>
      <c r="AK7" s="109">
        <f t="shared" si="7"/>
        <v>539896434.83550167</v>
      </c>
      <c r="AL7" s="109">
        <f t="shared" si="8"/>
        <v>366946349.35620522</v>
      </c>
      <c r="AM7" s="109">
        <f t="shared" si="9"/>
        <v>203922952.76675332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261050699.23796868</v>
      </c>
      <c r="AP7" s="106">
        <f>-'Levy Proposition'!D$11*'Incentive Relocation assumption'!L7/(1+Assumptions!$D$49)^('Incentive Relocation assumption'!$I7-2022)</f>
        <v>132702100.76096864</v>
      </c>
      <c r="AQ7" s="106">
        <f>-'Levy Proposition'!E$11*'Incentive Relocation assumption'!M7/(1+Assumptions!$D$49)^('Incentive Relocation assumption'!$I7-2022)</f>
        <v>78989913.41914545</v>
      </c>
      <c r="AR7" s="106">
        <f>-'Levy Proposition'!F$11*'Incentive Relocation assumption'!N7/(1+Assumptions!$D$49)^('Incentive Relocation assumption'!$I7-2022)</f>
        <v>31303309.013953216</v>
      </c>
      <c r="AS7" s="106">
        <f>-'Levy Proposition'!G$11*'Incentive Relocation assumption'!O7/(1+Assumptions!$D$49)^('Incentive Relocation assumption'!$I7-2022)</f>
        <v>34028321.584542997</v>
      </c>
    </row>
    <row r="8" spans="1:45" x14ac:dyDescent="0.35">
      <c r="A8">
        <v>2026</v>
      </c>
      <c r="B8" s="84">
        <f>'Future 95% Cost'!V7</f>
        <v>870454916.34395826</v>
      </c>
      <c r="C8" s="84">
        <f>'Future 95% Cost'!W7</f>
        <v>1561627407.9326551</v>
      </c>
      <c r="D8" s="84">
        <f>'Future 95% Cost'!X7</f>
        <v>1166241804.6973011</v>
      </c>
      <c r="E8" s="84">
        <f>'Future 95% Cost'!Y7</f>
        <v>430233296.88277501</v>
      </c>
      <c r="F8" s="84">
        <f>'Future 95% Cost'!Z7</f>
        <v>293581397.51348895</v>
      </c>
      <c r="G8" s="84">
        <f>'Future 95% Cost'!AA7</f>
        <v>163422448.41928071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2326596697.3419647</v>
      </c>
      <c r="W8" s="107">
        <f>Q8*'Levy Proposition'!C$5/(1+Assumptions!$D$49)^('Incentive Relocation assumption'!$I8-2022)</f>
        <v>2821987500.4677544</v>
      </c>
      <c r="X8" s="107">
        <f>R8*'Levy Proposition'!D$5/(1+Assumptions!$D$49)^('Incentive Relocation assumption'!$I8-2022)</f>
        <v>2118012915.0451264</v>
      </c>
      <c r="Y8" s="107">
        <f>S8*'Levy Proposition'!E$5/(1+Assumptions!$D$49)^('Incentive Relocation assumption'!$I8-2022)</f>
        <v>793740574.13203442</v>
      </c>
      <c r="Z8" s="107">
        <f>T8*'Levy Proposition'!F$5/(1+Assumptions!$D$49)^('Incentive Relocation assumption'!$I8-2022)</f>
        <v>539474216.20294833</v>
      </c>
      <c r="AA8" s="107">
        <f>U8*'Levy Proposition'!G$5/(1+Assumptions!$D$49)^('Incentive Relocation assumption'!$I8-2022)</f>
        <v>299801797.46343279</v>
      </c>
      <c r="AB8" s="81">
        <f>P8*'Levy Proposition'!B$33/(1+Assumptions!$D$49)^('Incentive Relocation assumption'!$I8-2022)</f>
        <v>902323131.63394868</v>
      </c>
      <c r="AC8" s="81">
        <f>Q8*'Levy Proposition'!C$33/(1+Assumptions!$D$49)^('Incentive Relocation assumption'!$I8-2022)</f>
        <v>1094450362.5243733</v>
      </c>
      <c r="AD8" s="81">
        <f>R8*'Levy Proposition'!D$33/(1+Assumptions!$D$49)^('Incentive Relocation assumption'!$I8-2022)</f>
        <v>821428160.93913126</v>
      </c>
      <c r="AE8" s="81">
        <f>S8*'Levy Proposition'!E$33/(1+Assumptions!$D$49)^('Incentive Relocation assumption'!$I8-2022)</f>
        <v>307836111.59337789</v>
      </c>
      <c r="AF8" s="81">
        <f>T8*'Levy Proposition'!F$33/(1+Assumptions!$D$49)^('Incentive Relocation assumption'!$I8-2022)</f>
        <v>209224084.58506757</v>
      </c>
      <c r="AG8" s="81">
        <f>U8*'Levy Proposition'!G$33/(1+Assumptions!$D$49)^('Incentive Relocation assumption'!$I8-2022)</f>
        <v>116272019.58368915</v>
      </c>
      <c r="AH8" s="109">
        <f t="shared" si="4"/>
        <v>1424273565.7080159</v>
      </c>
      <c r="AI8" s="109">
        <f t="shared" si="5"/>
        <v>1727537137.9433811</v>
      </c>
      <c r="AJ8" s="109">
        <f t="shared" si="6"/>
        <v>1296584754.1059952</v>
      </c>
      <c r="AK8" s="109">
        <f t="shared" si="7"/>
        <v>485904462.53865653</v>
      </c>
      <c r="AL8" s="109">
        <f t="shared" si="8"/>
        <v>330250131.61788076</v>
      </c>
      <c r="AM8" s="109">
        <f t="shared" si="9"/>
        <v>183529777.87974364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234944503.28647494</v>
      </c>
      <c r="AP8" s="106">
        <f>-'Levy Proposition'!D$11*'Incentive Relocation assumption'!L8/(1+Assumptions!$D$49)^('Incentive Relocation assumption'!$I8-2022)</f>
        <v>119431318.28172815</v>
      </c>
      <c r="AQ8" s="106">
        <f>-'Levy Proposition'!E$11*'Incentive Relocation assumption'!M8/(1+Assumptions!$D$49)^('Incentive Relocation assumption'!$I8-2022)</f>
        <v>71090581.358625129</v>
      </c>
      <c r="AR8" s="106">
        <f>-'Levy Proposition'!F$11*'Incentive Relocation assumption'!N8/(1+Assumptions!$D$49)^('Incentive Relocation assumption'!$I8-2022)</f>
        <v>28172843.08747251</v>
      </c>
      <c r="AS8" s="106">
        <f>-'Levy Proposition'!G$11*'Incentive Relocation assumption'!O8/(1+Assumptions!$D$49)^('Incentive Relocation assumption'!$I8-2022)</f>
        <v>30625342.64681289</v>
      </c>
    </row>
    <row r="9" spans="1:45" x14ac:dyDescent="0.35">
      <c r="A9">
        <v>2027</v>
      </c>
      <c r="B9" s="84">
        <f>'Future 95% Cost'!V8</f>
        <v>832302432.70637274</v>
      </c>
      <c r="C9" s="84">
        <f>'Future 95% Cost'!W8</f>
        <v>1493305834.6248825</v>
      </c>
      <c r="D9" s="84">
        <f>'Future 95% Cost'!X8</f>
        <v>1115355081.9224563</v>
      </c>
      <c r="E9" s="84">
        <f>'Future 95% Cost'!Y8</f>
        <v>411612898.33758414</v>
      </c>
      <c r="F9" s="84">
        <f>'Future 95% Cost'!Z8</f>
        <v>280837788.21786529</v>
      </c>
      <c r="G9" s="84">
        <f>'Future 95% Cost'!AA8</f>
        <v>156322406.88557446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2345376402.9518733</v>
      </c>
      <c r="W9" s="107">
        <f>Q9*'Levy Proposition'!C$5/(1+Assumptions!$D$49)^('Incentive Relocation assumption'!$I9-2022)</f>
        <v>2539776577.9345813</v>
      </c>
      <c r="X9" s="107">
        <f>R9*'Levy Proposition'!D$5/(1+Assumptions!$D$49)^('Incentive Relocation assumption'!$I9-2022)</f>
        <v>1906202487.6095033</v>
      </c>
      <c r="Y9" s="107">
        <f>S9*'Levy Proposition'!E$5/(1+Assumptions!$D$49)^('Incentive Relocation assumption'!$I9-2022)</f>
        <v>714363092.96293533</v>
      </c>
      <c r="Z9" s="107">
        <f>T9*'Levy Proposition'!F$5/(1+Assumptions!$D$49)^('Incentive Relocation assumption'!$I9-2022)</f>
        <v>485524467.59057516</v>
      </c>
      <c r="AA9" s="107">
        <f>U9*'Levy Proposition'!G$5/(1+Assumptions!$D$49)^('Incentive Relocation assumption'!$I9-2022)</f>
        <v>269820324.53868204</v>
      </c>
      <c r="AB9" s="81">
        <f>P9*'Levy Proposition'!B$33/(1+Assumptions!$D$49)^('Incentive Relocation assumption'!$I9-2022)</f>
        <v>909606457.87457132</v>
      </c>
      <c r="AC9" s="81">
        <f>Q9*'Levy Proposition'!C$33/(1+Assumptions!$D$49)^('Incentive Relocation assumption'!$I9-2022)</f>
        <v>985000605.42106438</v>
      </c>
      <c r="AD9" s="81">
        <f>R9*'Levy Proposition'!D$33/(1+Assumptions!$D$49)^('Incentive Relocation assumption'!$I9-2022)</f>
        <v>739281801.66045415</v>
      </c>
      <c r="AE9" s="81">
        <f>S9*'Levy Proposition'!E$33/(1+Assumptions!$D$49)^('Incentive Relocation assumption'!$I9-2022)</f>
        <v>277051172.60006469</v>
      </c>
      <c r="AF9" s="81">
        <f>T9*'Levy Proposition'!F$33/(1+Assumptions!$D$49)^('Incentive Relocation assumption'!$I9-2022)</f>
        <v>188300773.65008873</v>
      </c>
      <c r="AG9" s="81">
        <f>U9*'Levy Proposition'!G$33/(1+Assumptions!$D$49)^('Incentive Relocation assumption'!$I9-2022)</f>
        <v>104644316.09241953</v>
      </c>
      <c r="AH9" s="109">
        <f t="shared" si="4"/>
        <v>1435769945.077302</v>
      </c>
      <c r="AI9" s="109">
        <f t="shared" si="5"/>
        <v>1554775972.5135169</v>
      </c>
      <c r="AJ9" s="109">
        <f t="shared" si="6"/>
        <v>1166920685.949049</v>
      </c>
      <c r="AK9" s="109">
        <f t="shared" si="7"/>
        <v>437311920.36287063</v>
      </c>
      <c r="AL9" s="109">
        <f t="shared" si="8"/>
        <v>297223693.94048643</v>
      </c>
      <c r="AM9" s="109">
        <f t="shared" si="9"/>
        <v>165176008.44626251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211449039.5377574</v>
      </c>
      <c r="AP9" s="106">
        <f>-'Levy Proposition'!D$11*'Incentive Relocation assumption'!L9/(1+Assumptions!$D$49)^('Incentive Relocation assumption'!$I9-2022)</f>
        <v>107487671.29319513</v>
      </c>
      <c r="AQ9" s="106">
        <f>-'Levy Proposition'!E$11*'Incentive Relocation assumption'!M9/(1+Assumptions!$D$49)^('Incentive Relocation assumption'!$I9-2022)</f>
        <v>63981216.577487096</v>
      </c>
      <c r="AR9" s="106">
        <f>-'Levy Proposition'!F$11*'Incentive Relocation assumption'!N9/(1+Assumptions!$D$49)^('Incentive Relocation assumption'!$I9-2022)</f>
        <v>25355437.256730851</v>
      </c>
      <c r="AS9" s="106">
        <f>-'Levy Proposition'!G$11*'Incentive Relocation assumption'!O9/(1+Assumptions!$D$49)^('Incentive Relocation assumption'!$I9-2022)</f>
        <v>27562676.281416513</v>
      </c>
    </row>
    <row r="10" spans="1:45" x14ac:dyDescent="0.35">
      <c r="A10">
        <v>2028</v>
      </c>
      <c r="B10" s="84">
        <f>'Future 95% Cost'!V9</f>
        <v>795828937.71474385</v>
      </c>
      <c r="C10" s="84">
        <f>'Future 95% Cost'!W9</f>
        <v>1427984692.4668548</v>
      </c>
      <c r="D10" s="84">
        <f>'Future 95% Cost'!X9</f>
        <v>1066697698.0317186</v>
      </c>
      <c r="E10" s="84">
        <f>'Future 95% Cost'!Y9</f>
        <v>393802586.99267215</v>
      </c>
      <c r="F10" s="84">
        <f>'Future 95% Cost'!Z9</f>
        <v>268650339.8101514</v>
      </c>
      <c r="G10" s="84">
        <f>'Future 95% Cost'!AA9</f>
        <v>149532447.13897187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2349042735.7718239</v>
      </c>
      <c r="W10" s="107">
        <f>Q10*'Levy Proposition'!C$5/(1+Assumptions!$D$49)^('Incentive Relocation assumption'!$I10-2022)</f>
        <v>2285787964.9558697</v>
      </c>
      <c r="X10" s="107">
        <f>R10*'Levy Proposition'!D$5/(1+Assumptions!$D$49)^('Incentive Relocation assumption'!$I10-2022)</f>
        <v>1715574016.5499609</v>
      </c>
      <c r="Y10" s="107">
        <f>S10*'Levy Proposition'!E$5/(1+Assumptions!$D$49)^('Incentive Relocation assumption'!$I10-2022)</f>
        <v>642923702.30110383</v>
      </c>
      <c r="Z10" s="107">
        <f>T10*'Levy Proposition'!F$5/(1+Assumptions!$D$49)^('Incentive Relocation assumption'!$I10-2022)</f>
        <v>436969926.54868448</v>
      </c>
      <c r="AA10" s="107">
        <f>U10*'Levy Proposition'!G$5/(1+Assumptions!$D$49)^('Incentive Relocation assumption'!$I10-2022)</f>
        <v>242837128.22982514</v>
      </c>
      <c r="AB10" s="81">
        <f>P10*'Levy Proposition'!B$33/(1+Assumptions!$D$49)^('Incentive Relocation assumption'!$I10-2022)</f>
        <v>911028370.36825347</v>
      </c>
      <c r="AC10" s="81">
        <f>Q10*'Levy Proposition'!C$33/(1+Assumptions!$D$49)^('Incentive Relocation assumption'!$I10-2022)</f>
        <v>886496296.1335367</v>
      </c>
      <c r="AD10" s="81">
        <f>R10*'Levy Proposition'!D$33/(1+Assumptions!$D$49)^('Incentive Relocation assumption'!$I10-2022)</f>
        <v>665350432.64340436</v>
      </c>
      <c r="AE10" s="81">
        <f>S10*'Levy Proposition'!E$33/(1+Assumptions!$D$49)^('Incentive Relocation assumption'!$I10-2022)</f>
        <v>249344860.29520795</v>
      </c>
      <c r="AF10" s="81">
        <f>T10*'Levy Proposition'!F$33/(1+Assumptions!$D$49)^('Incentive Relocation assumption'!$I10-2022)</f>
        <v>169469884.06014773</v>
      </c>
      <c r="AG10" s="81">
        <f>U10*'Levy Proposition'!G$33/(1+Assumptions!$D$49)^('Incentive Relocation assumption'!$I10-2022)</f>
        <v>94179433.10573028</v>
      </c>
      <c r="AH10" s="109">
        <f t="shared" si="4"/>
        <v>1438014365.4035704</v>
      </c>
      <c r="AI10" s="109">
        <f t="shared" si="5"/>
        <v>1399291668.8223329</v>
      </c>
      <c r="AJ10" s="109">
        <f t="shared" si="6"/>
        <v>1050223583.9065565</v>
      </c>
      <c r="AK10" s="109">
        <f t="shared" si="7"/>
        <v>393578842.00589585</v>
      </c>
      <c r="AL10" s="109">
        <f t="shared" si="8"/>
        <v>267500042.48853675</v>
      </c>
      <c r="AM10" s="109">
        <f t="shared" si="9"/>
        <v>148657695.12409484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190303223.51028985</v>
      </c>
      <c r="AP10" s="106">
        <f>-'Levy Proposition'!D$11*'Incentive Relocation assumption'!L10/(1+Assumptions!$D$49)^('Incentive Relocation assumption'!$I10-2022)</f>
        <v>96738440.521773517</v>
      </c>
      <c r="AQ10" s="106">
        <f>-'Levy Proposition'!E$11*'Incentive Relocation assumption'!M10/(1+Assumptions!$D$49)^('Incentive Relocation assumption'!$I10-2022)</f>
        <v>57582818.940313116</v>
      </c>
      <c r="AR10" s="106">
        <f>-'Levy Proposition'!F$11*'Incentive Relocation assumption'!N10/(1+Assumptions!$D$49)^('Incentive Relocation assumption'!$I10-2022)</f>
        <v>22819784.161786966</v>
      </c>
      <c r="AS10" s="106">
        <f>-'Levy Proposition'!G$11*'Incentive Relocation assumption'!O10/(1+Assumptions!$D$49)^('Incentive Relocation assumption'!$I10-2022)</f>
        <v>24806289.763201084</v>
      </c>
    </row>
    <row r="11" spans="1:45" x14ac:dyDescent="0.35">
      <c r="A11">
        <v>2029</v>
      </c>
      <c r="B11" s="84">
        <f>'Future 95% Cost'!V10</f>
        <v>760960269.35564351</v>
      </c>
      <c r="C11" s="84">
        <f>'Future 95% Cost'!W10</f>
        <v>1365531753.2937751</v>
      </c>
      <c r="D11" s="84">
        <f>'Future 95% Cost'!X10</f>
        <v>1020171624.5621098</v>
      </c>
      <c r="E11" s="84">
        <f>'Future 95% Cost'!Y10</f>
        <v>376766949.76556295</v>
      </c>
      <c r="F11" s="84">
        <f>'Future 95% Cost'!Z10</f>
        <v>256994659.56753188</v>
      </c>
      <c r="G11" s="84">
        <f>'Future 95% Cost'!AA10</f>
        <v>143038962.84106493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2339803754.2199392</v>
      </c>
      <c r="W11" s="107">
        <f>Q11*'Levy Proposition'!C$5/(1+Assumptions!$D$49)^('Incentive Relocation assumption'!$I11-2022)</f>
        <v>2057199308.8408096</v>
      </c>
      <c r="X11" s="107">
        <f>R11*'Levy Proposition'!D$5/(1+Assumptions!$D$49)^('Incentive Relocation assumption'!$I11-2022)</f>
        <v>1544009214.8616979</v>
      </c>
      <c r="Y11" s="107">
        <f>S11*'Levy Proposition'!E$5/(1+Assumptions!$D$49)^('Incentive Relocation assumption'!$I11-2022)</f>
        <v>578628558.85530055</v>
      </c>
      <c r="Z11" s="107">
        <f>T11*'Levy Proposition'!F$5/(1+Assumptions!$D$49)^('Incentive Relocation assumption'!$I11-2022)</f>
        <v>393271049.04829973</v>
      </c>
      <c r="AA11" s="107">
        <f>U11*'Levy Proposition'!G$5/(1+Assumptions!$D$49)^('Incentive Relocation assumption'!$I11-2022)</f>
        <v>218552367.94237304</v>
      </c>
      <c r="AB11" s="81">
        <f>P11*'Levy Proposition'!B$33/(1+Assumptions!$D$49)^('Incentive Relocation assumption'!$I11-2022)</f>
        <v>907445219.58989584</v>
      </c>
      <c r="AC11" s="81">
        <f>Q11*'Levy Proposition'!C$33/(1+Assumptions!$D$49)^('Incentive Relocation assumption'!$I11-2022)</f>
        <v>797842842.66763043</v>
      </c>
      <c r="AD11" s="81">
        <f>R11*'Levy Proposition'!D$33/(1+Assumptions!$D$49)^('Incentive Relocation assumption'!$I11-2022)</f>
        <v>598812519.42691493</v>
      </c>
      <c r="AE11" s="81">
        <f>S11*'Levy Proposition'!E$33/(1+Assumptions!$D$49)^('Incentive Relocation assumption'!$I11-2022)</f>
        <v>224409298.73047662</v>
      </c>
      <c r="AF11" s="81">
        <f>T11*'Levy Proposition'!F$33/(1+Assumptions!$D$49)^('Incentive Relocation assumption'!$I11-2022)</f>
        <v>152522164.65519753</v>
      </c>
      <c r="AG11" s="81">
        <f>U11*'Levy Proposition'!G$33/(1+Assumptions!$D$49)^('Incentive Relocation assumption'!$I11-2022)</f>
        <v>84761083.557401672</v>
      </c>
      <c r="AH11" s="109">
        <f t="shared" si="4"/>
        <v>1432358534.6300435</v>
      </c>
      <c r="AI11" s="109">
        <f t="shared" si="5"/>
        <v>1259356466.1731791</v>
      </c>
      <c r="AJ11" s="109">
        <f t="shared" si="6"/>
        <v>945196695.43478298</v>
      </c>
      <c r="AK11" s="109">
        <f t="shared" si="7"/>
        <v>354219260.12482393</v>
      </c>
      <c r="AL11" s="109">
        <f t="shared" si="8"/>
        <v>240748884.3931022</v>
      </c>
      <c r="AM11" s="109">
        <f t="shared" si="9"/>
        <v>133791284.38497137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171272080.29687244</v>
      </c>
      <c r="AP11" s="106">
        <f>-'Levy Proposition'!D$11*'Incentive Relocation assumption'!L11/(1+Assumptions!$D$49)^('Incentive Relocation assumption'!$I11-2022)</f>
        <v>87064179.193704188</v>
      </c>
      <c r="AQ11" s="106">
        <f>-'Levy Proposition'!E$11*'Incentive Relocation assumption'!M11/(1+Assumptions!$D$49)^('Incentive Relocation assumption'!$I11-2022)</f>
        <v>51824288.665989466</v>
      </c>
      <c r="AR11" s="106">
        <f>-'Levy Proposition'!F$11*'Incentive Relocation assumption'!N11/(1+Assumptions!$D$49)^('Incentive Relocation assumption'!$I11-2022)</f>
        <v>20537707.313736308</v>
      </c>
      <c r="AS11" s="106">
        <f>-'Levy Proposition'!G$11*'Incentive Relocation assumption'!O11/(1+Assumptions!$D$49)^('Incentive Relocation assumption'!$I11-2022)</f>
        <v>22325553.786327399</v>
      </c>
    </row>
    <row r="12" spans="1:45" x14ac:dyDescent="0.35">
      <c r="A12">
        <v>2030</v>
      </c>
      <c r="B12" s="84">
        <f>'Future 95% Cost'!V11</f>
        <v>856782402.7939781</v>
      </c>
      <c r="C12" s="84">
        <f>'Future 95% Cost'!W11</f>
        <v>1537609746.058064</v>
      </c>
      <c r="D12" s="84">
        <f>'Future 95% Cost'!X11</f>
        <v>1148871363.2550185</v>
      </c>
      <c r="E12" s="84">
        <f>'Future 95% Cost'!Y11</f>
        <v>424457573.4888134</v>
      </c>
      <c r="F12" s="84">
        <f>'Future 95% Cost'!Z11</f>
        <v>289486468.17913032</v>
      </c>
      <c r="G12" s="84">
        <f>'Future 95% Cost'!AA11</f>
        <v>161116708.7103152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2319610032.082499</v>
      </c>
      <c r="W12" s="107">
        <f>Q12*'Levy Proposition'!C$5/(1+Assumptions!$D$49)^('Incentive Relocation assumption'!$I12-2022)</f>
        <v>1851470504.341732</v>
      </c>
      <c r="X12" s="107">
        <f>R12*'Levy Proposition'!D$5/(1+Assumptions!$D$49)^('Incentive Relocation assumption'!$I12-2022)</f>
        <v>1389601633.3775079</v>
      </c>
      <c r="Y12" s="107">
        <f>S12*'Levy Proposition'!E$5/(1+Assumptions!$D$49)^('Incentive Relocation assumption'!$I12-2022)</f>
        <v>520763207.08760911</v>
      </c>
      <c r="Z12" s="107">
        <f>T12*'Levy Proposition'!F$5/(1+Assumptions!$D$49)^('Incentive Relocation assumption'!$I12-2022)</f>
        <v>353942247.79063523</v>
      </c>
      <c r="AA12" s="107">
        <f>U12*'Levy Proposition'!G$5/(1+Assumptions!$D$49)^('Incentive Relocation assumption'!$I12-2022)</f>
        <v>196696188.43463132</v>
      </c>
      <c r="AB12" s="81">
        <f>P12*'Levy Proposition'!B$33/(1+Assumptions!$D$49)^('Incentive Relocation assumption'!$I12-2022)</f>
        <v>899613495.84541631</v>
      </c>
      <c r="AC12" s="81">
        <f>Q12*'Levy Proposition'!C$33/(1+Assumptions!$D$49)^('Incentive Relocation assumption'!$I12-2022)</f>
        <v>718055116.95006418</v>
      </c>
      <c r="AD12" s="81">
        <f>R12*'Levy Proposition'!D$33/(1+Assumptions!$D$49)^('Incentive Relocation assumption'!$I12-2022)</f>
        <v>538928684.5396688</v>
      </c>
      <c r="AE12" s="81">
        <f>S12*'Levy Proposition'!E$33/(1+Assumptions!$D$49)^('Incentive Relocation assumption'!$I12-2022)</f>
        <v>201967400.88037875</v>
      </c>
      <c r="AF12" s="81">
        <f>T12*'Levy Proposition'!F$33/(1+Assumptions!$D$49)^('Incentive Relocation assumption'!$I12-2022)</f>
        <v>137269290.29378903</v>
      </c>
      <c r="AG12" s="81">
        <f>U12*'Levy Proposition'!G$33/(1+Assumptions!$D$49)^('Incentive Relocation assumption'!$I12-2022)</f>
        <v>76284609.589433774</v>
      </c>
      <c r="AH12" s="109">
        <f t="shared" si="4"/>
        <v>1419996536.2370827</v>
      </c>
      <c r="AI12" s="109">
        <f t="shared" si="5"/>
        <v>1133415387.3916678</v>
      </c>
      <c r="AJ12" s="109">
        <f t="shared" si="6"/>
        <v>850672948.83783913</v>
      </c>
      <c r="AK12" s="109">
        <f t="shared" si="7"/>
        <v>318795806.20723033</v>
      </c>
      <c r="AL12" s="109">
        <f t="shared" si="8"/>
        <v>216672957.4968462</v>
      </c>
      <c r="AM12" s="109">
        <f t="shared" si="9"/>
        <v>120411578.84519754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154144133.49457636</v>
      </c>
      <c r="AP12" s="106">
        <f>-'Levy Proposition'!D$11*'Incentive Relocation assumption'!L12/(1+Assumptions!$D$49)^('Incentive Relocation assumption'!$I12-2022)</f>
        <v>78357385.727830872</v>
      </c>
      <c r="AQ12" s="106">
        <f>-'Levy Proposition'!E$11*'Incentive Relocation assumption'!M12/(1+Assumptions!$D$49)^('Incentive Relocation assumption'!$I12-2022)</f>
        <v>46641636.258198805</v>
      </c>
      <c r="AR12" s="106">
        <f>-'Levy Proposition'!F$11*'Incentive Relocation assumption'!N12/(1+Assumptions!$D$49)^('Incentive Relocation assumption'!$I12-2022)</f>
        <v>18483847.994102497</v>
      </c>
      <c r="AS12" s="106">
        <f>-'Levy Proposition'!G$11*'Incentive Relocation assumption'!O12/(1+Assumptions!$D$49)^('Incentive Relocation assumption'!$I12-2022)</f>
        <v>20092902.107657984</v>
      </c>
    </row>
    <row r="13" spans="1:45" x14ac:dyDescent="0.35">
      <c r="A13">
        <v>2031</v>
      </c>
      <c r="B13" s="84">
        <f>'Future 95% Cost'!V12</f>
        <v>819257100.02257562</v>
      </c>
      <c r="C13" s="84">
        <f>'Future 95% Cost'!W12</f>
        <v>1470385901.9156725</v>
      </c>
      <c r="D13" s="84">
        <f>'Future 95% Cost'!X12</f>
        <v>1098779814.5164437</v>
      </c>
      <c r="E13" s="84">
        <f>'Future 95% Cost'!Y12</f>
        <v>406104544.01680332</v>
      </c>
      <c r="F13" s="84">
        <f>'Future 95% Cost'!Z12</f>
        <v>276933009.04886734</v>
      </c>
      <c r="G13" s="84">
        <f>'Future 95% Cost'!AA12</f>
        <v>154123532.18563396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2290182338.2156186</v>
      </c>
      <c r="W13" s="107">
        <f>Q13*'Levy Proposition'!C$5/(1+Assumptions!$D$49)^('Incentive Relocation assumption'!$I13-2022)</f>
        <v>1666315467.6923375</v>
      </c>
      <c r="X13" s="107">
        <f>R13*'Levy Proposition'!D$5/(1+Assumptions!$D$49)^('Incentive Relocation assumption'!$I13-2022)</f>
        <v>1250635476.0702665</v>
      </c>
      <c r="Y13" s="107">
        <f>S13*'Levy Proposition'!E$5/(1+Assumptions!$D$49)^('Incentive Relocation assumption'!$I13-2022)</f>
        <v>468684640.09566879</v>
      </c>
      <c r="Z13" s="107">
        <f>T13*'Levy Proposition'!F$5/(1+Assumptions!$D$49)^('Incentive Relocation assumption'!$I13-2022)</f>
        <v>318546496.30133778</v>
      </c>
      <c r="AA13" s="107">
        <f>U13*'Levy Proposition'!G$5/(1+Assumptions!$D$49)^('Incentive Relocation assumption'!$I13-2022)</f>
        <v>177025721.15308055</v>
      </c>
      <c r="AB13" s="81">
        <f>P13*'Levy Proposition'!B$33/(1+Assumptions!$D$49)^('Incentive Relocation assumption'!$I13-2022)</f>
        <v>888200564.28015423</v>
      </c>
      <c r="AC13" s="81">
        <f>Q13*'Levy Proposition'!C$33/(1+Assumptions!$D$49)^('Incentive Relocation assumption'!$I13-2022)</f>
        <v>646246507.9641794</v>
      </c>
      <c r="AD13" s="81">
        <f>R13*'Levy Proposition'!D$33/(1+Assumptions!$D$49)^('Incentive Relocation assumption'!$I13-2022)</f>
        <v>485033491.44674402</v>
      </c>
      <c r="AE13" s="81">
        <f>S13*'Levy Proposition'!E$33/(1+Assumptions!$D$49)^('Incentive Relocation assumption'!$I13-2022)</f>
        <v>181769789.61717105</v>
      </c>
      <c r="AF13" s="81">
        <f>T13*'Levy Proposition'!F$33/(1+Assumptions!$D$49)^('Incentive Relocation assumption'!$I13-2022)</f>
        <v>123541769.16094804</v>
      </c>
      <c r="AG13" s="81">
        <f>U13*'Levy Proposition'!G$33/(1+Assumptions!$D$49)^('Incentive Relocation assumption'!$I13-2022)</f>
        <v>68655819.581062481</v>
      </c>
      <c r="AH13" s="109">
        <f t="shared" si="4"/>
        <v>1401981773.9354644</v>
      </c>
      <c r="AI13" s="109">
        <f t="shared" si="5"/>
        <v>1020068959.7281581</v>
      </c>
      <c r="AJ13" s="109">
        <f t="shared" si="6"/>
        <v>765601984.62352252</v>
      </c>
      <c r="AK13" s="109">
        <f t="shared" si="7"/>
        <v>286914850.47849774</v>
      </c>
      <c r="AL13" s="109">
        <f t="shared" si="8"/>
        <v>195004727.14038974</v>
      </c>
      <c r="AM13" s="109">
        <f t="shared" si="9"/>
        <v>108369901.57201807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138729055.25295743</v>
      </c>
      <c r="AP13" s="106">
        <f>-'Levy Proposition'!D$11*'Incentive Relocation assumption'!L13/(1+Assumptions!$D$49)^('Incentive Relocation assumption'!$I13-2022)</f>
        <v>70521309.164815083</v>
      </c>
      <c r="AQ13" s="106">
        <f>-'Levy Proposition'!E$11*'Incentive Relocation assumption'!M13/(1+Assumptions!$D$49)^('Incentive Relocation assumption'!$I13-2022)</f>
        <v>41977271.446270607</v>
      </c>
      <c r="AR13" s="106">
        <f>-'Levy Proposition'!F$11*'Incentive Relocation assumption'!N13/(1+Assumptions!$D$49)^('Incentive Relocation assumption'!$I13-2022)</f>
        <v>16635383.465640202</v>
      </c>
      <c r="AS13" s="106">
        <f>-'Levy Proposition'!G$11*'Incentive Relocation assumption'!O13/(1+Assumptions!$D$49)^('Incentive Relocation assumption'!$I13-2022)</f>
        <v>18083525.227274563</v>
      </c>
    </row>
    <row r="14" spans="1:45" x14ac:dyDescent="0.35">
      <c r="A14">
        <v>2032</v>
      </c>
      <c r="B14" s="84">
        <f>'Future 95% Cost'!V13</f>
        <v>783382052.06818247</v>
      </c>
      <c r="C14" s="84">
        <f>'Future 95% Cost'!W13</f>
        <v>1406112377.2731969</v>
      </c>
      <c r="D14" s="84">
        <f>'Future 95% Cost'!X13</f>
        <v>1050881272.3071244</v>
      </c>
      <c r="E14" s="84">
        <f>'Future 95% Cost'!Y13</f>
        <v>388549266.69693655</v>
      </c>
      <c r="F14" s="84">
        <f>'Future 95% Cost'!Z13</f>
        <v>264926913.51420474</v>
      </c>
      <c r="G14" s="84">
        <f>'Future 95% Cost'!AA13</f>
        <v>147435505.07627067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2253036446.562923</v>
      </c>
      <c r="W14" s="107">
        <f>Q14*'Levy Proposition'!C$5/(1+Assumptions!$D$49)^('Incentive Relocation assumption'!$I14-2022)</f>
        <v>1499676733.3638525</v>
      </c>
      <c r="X14" s="107">
        <f>R14*'Levy Proposition'!D$5/(1+Assumptions!$D$49)^('Incentive Relocation assumption'!$I14-2022)</f>
        <v>1125566533.9165528</v>
      </c>
      <c r="Y14" s="107">
        <f>S14*'Levy Proposition'!E$5/(1+Assumptions!$D$49)^('Incentive Relocation assumption'!$I14-2022)</f>
        <v>421814154.44092965</v>
      </c>
      <c r="Z14" s="107">
        <f>T14*'Levy Proposition'!F$5/(1+Assumptions!$D$49)^('Incentive Relocation assumption'!$I14-2022)</f>
        <v>286690472.63857889</v>
      </c>
      <c r="AA14" s="107">
        <f>U14*'Levy Proposition'!G$5/(1+Assumptions!$D$49)^('Incentive Relocation assumption'!$I14-2022)</f>
        <v>159322385.4471533</v>
      </c>
      <c r="AB14" s="81">
        <f>P14*'Levy Proposition'!B$33/(1+Assumptions!$D$49)^('Incentive Relocation assumption'!$I14-2022)</f>
        <v>873794286.93879628</v>
      </c>
      <c r="AC14" s="81">
        <f>Q14*'Levy Proposition'!C$33/(1+Assumptions!$D$49)^('Incentive Relocation assumption'!$I14-2022)</f>
        <v>581619069.61933088</v>
      </c>
      <c r="AD14" s="81">
        <f>R14*'Levy Proposition'!D$33/(1+Assumptions!$D$49)^('Incentive Relocation assumption'!$I14-2022)</f>
        <v>436528050.13703477</v>
      </c>
      <c r="AE14" s="81">
        <f>S14*'Levy Proposition'!E$33/(1+Assumptions!$D$49)^('Incentive Relocation assumption'!$I14-2022)</f>
        <v>163592026.60155883</v>
      </c>
      <c r="AF14" s="81">
        <f>T14*'Levy Proposition'!F$33/(1+Assumptions!$D$49)^('Incentive Relocation assumption'!$I14-2022)</f>
        <v>111187059.35429136</v>
      </c>
      <c r="AG14" s="81">
        <f>U14*'Levy Proposition'!G$33/(1+Assumptions!$D$49)^('Incentive Relocation assumption'!$I14-2022)</f>
        <v>61789941.479890443</v>
      </c>
      <c r="AH14" s="109">
        <f t="shared" si="4"/>
        <v>1379242159.6241267</v>
      </c>
      <c r="AI14" s="109">
        <f t="shared" si="5"/>
        <v>918057663.74452162</v>
      </c>
      <c r="AJ14" s="109">
        <f t="shared" si="6"/>
        <v>689038483.77951801</v>
      </c>
      <c r="AK14" s="109">
        <f t="shared" si="7"/>
        <v>258222127.83937082</v>
      </c>
      <c r="AL14" s="109">
        <f t="shared" si="8"/>
        <v>175503413.28428751</v>
      </c>
      <c r="AM14" s="109">
        <f t="shared" si="9"/>
        <v>97532443.967262864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124855551.32758452</v>
      </c>
      <c r="AP14" s="106">
        <f>-'Levy Proposition'!D$11*'Incentive Relocation assumption'!L14/(1+Assumptions!$D$49)^('Incentive Relocation assumption'!$I14-2022)</f>
        <v>63468874.058582045</v>
      </c>
      <c r="AQ14" s="106">
        <f>-'Levy Proposition'!E$11*'Incentive Relocation assumption'!M14/(1+Assumptions!$D$49)^('Incentive Relocation assumption'!$I14-2022)</f>
        <v>37779363.235013865</v>
      </c>
      <c r="AR14" s="106">
        <f>-'Levy Proposition'!F$11*'Incentive Relocation assumption'!N14/(1+Assumptions!$D$49)^('Incentive Relocation assumption'!$I14-2022)</f>
        <v>14971773.363273246</v>
      </c>
      <c r="AS14" s="106">
        <f>-'Levy Proposition'!G$11*'Incentive Relocation assumption'!O14/(1+Assumptions!$D$49)^('Incentive Relocation assumption'!$I14-2022)</f>
        <v>16275094.702265089</v>
      </c>
    </row>
    <row r="15" spans="1:45" x14ac:dyDescent="0.35">
      <c r="A15">
        <v>2033</v>
      </c>
      <c r="B15" s="84">
        <f>'Future 95% Cost'!V14</f>
        <v>749084412.69244957</v>
      </c>
      <c r="C15" s="84">
        <f>'Future 95% Cost'!W14</f>
        <v>1344659230.1240745</v>
      </c>
      <c r="D15" s="84">
        <f>'Future 95% Cost'!X14</f>
        <v>1005079366.3300074</v>
      </c>
      <c r="E15" s="84">
        <f>'Future 95% Cost'!Y14</f>
        <v>371756896.43487203</v>
      </c>
      <c r="F15" s="84">
        <f>'Future 95% Cost'!Z14</f>
        <v>253444195.0636985</v>
      </c>
      <c r="G15" s="84">
        <f>'Future 95% Cost'!AA14</f>
        <v>141039248.15216196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2209505368.8175368</v>
      </c>
      <c r="W15" s="107">
        <f>Q15*'Levy Proposition'!C$5/(1+Assumptions!$D$49)^('Incentive Relocation assumption'!$I15-2022)</f>
        <v>1349702591.2551446</v>
      </c>
      <c r="X15" s="107">
        <f>R15*'Levy Proposition'!D$5/(1+Assumptions!$D$49)^('Incentive Relocation assumption'!$I15-2022)</f>
        <v>1013005025.4561483</v>
      </c>
      <c r="Y15" s="107">
        <f>S15*'Levy Proposition'!E$5/(1+Assumptions!$D$49)^('Incentive Relocation assumption'!$I15-2022)</f>
        <v>379630919.52490187</v>
      </c>
      <c r="Z15" s="107">
        <f>T15*'Levy Proposition'!F$5/(1+Assumptions!$D$49)^('Incentive Relocation assumption'!$I15-2022)</f>
        <v>258020188.7512852</v>
      </c>
      <c r="AA15" s="107">
        <f>U15*'Levy Proposition'!G$5/(1+Assumptions!$D$49)^('Incentive Relocation assumption'!$I15-2022)</f>
        <v>143389459.6741744</v>
      </c>
      <c r="AB15" s="81">
        <f>P15*'Levy Proposition'!B$33/(1+Assumptions!$D$49)^('Incentive Relocation assumption'!$I15-2022)</f>
        <v>856911645.25040543</v>
      </c>
      <c r="AC15" s="81">
        <f>Q15*'Levy Proposition'!C$33/(1+Assumptions!$D$49)^('Incentive Relocation assumption'!$I15-2022)</f>
        <v>523454653.87583417</v>
      </c>
      <c r="AD15" s="81">
        <f>R15*'Levy Proposition'!D$33/(1+Assumptions!$D$49)^('Incentive Relocation assumption'!$I15-2022)</f>
        <v>392873362.18382448</v>
      </c>
      <c r="AE15" s="81">
        <f>S15*'Levy Proposition'!E$33/(1+Assumptions!$D$49)^('Incentive Relocation assumption'!$I15-2022)</f>
        <v>147232118.29627931</v>
      </c>
      <c r="AF15" s="81">
        <f>T15*'Levy Proposition'!F$33/(1+Assumptions!$D$49)^('Incentive Relocation assumption'!$I15-2022)</f>
        <v>100067873.81965515</v>
      </c>
      <c r="AG15" s="81">
        <f>U15*'Levy Proposition'!G$33/(1+Assumptions!$D$49)^('Incentive Relocation assumption'!$I15-2022)</f>
        <v>55610680.804419592</v>
      </c>
      <c r="AH15" s="109">
        <f t="shared" si="4"/>
        <v>1352593723.5671315</v>
      </c>
      <c r="AI15" s="109">
        <f t="shared" si="5"/>
        <v>826247937.37931037</v>
      </c>
      <c r="AJ15" s="109">
        <f t="shared" si="6"/>
        <v>620131663.27232385</v>
      </c>
      <c r="AK15" s="109">
        <f t="shared" si="7"/>
        <v>232398801.22862256</v>
      </c>
      <c r="AL15" s="109">
        <f t="shared" si="8"/>
        <v>157952314.93163005</v>
      </c>
      <c r="AM15" s="109">
        <f t="shared" si="9"/>
        <v>87778778.869754806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112369457.63733779</v>
      </c>
      <c r="AP15" s="106">
        <f>-'Levy Proposition'!D$11*'Incentive Relocation assumption'!L15/(1+Assumptions!$D$49)^('Incentive Relocation assumption'!$I15-2022)</f>
        <v>57121712.883259587</v>
      </c>
      <c r="AQ15" s="106">
        <f>-'Levy Proposition'!E$11*'Incentive Relocation assumption'!M15/(1+Assumptions!$D$49)^('Incentive Relocation assumption'!$I15-2022)</f>
        <v>34001263.952326789</v>
      </c>
      <c r="AR15" s="106">
        <f>-'Levy Proposition'!F$11*'Incentive Relocation assumption'!N15/(1+Assumptions!$D$49)^('Incentive Relocation assumption'!$I15-2022)</f>
        <v>13474531.4470328</v>
      </c>
      <c r="AS15" s="106">
        <f>-'Levy Proposition'!G$11*'Incentive Relocation assumption'!O15/(1+Assumptions!$D$49)^('Incentive Relocation assumption'!$I15-2022)</f>
        <v>14647515.030321226</v>
      </c>
    </row>
    <row r="16" spans="1:45" x14ac:dyDescent="0.35">
      <c r="A16">
        <v>2034</v>
      </c>
      <c r="B16" s="84">
        <f>'Future 95% Cost'!V15</f>
        <v>716294562.46684933</v>
      </c>
      <c r="C16" s="84">
        <f>'Future 95% Cost'!W15</f>
        <v>1285902260.259795</v>
      </c>
      <c r="D16" s="84">
        <f>'Future 95% Cost'!X15</f>
        <v>961281975.80804086</v>
      </c>
      <c r="E16" s="84">
        <f>'Future 95% Cost'!Y15</f>
        <v>355694117.05182296</v>
      </c>
      <c r="F16" s="84">
        <f>'Future 95% Cost'!Z15</f>
        <v>242461923.21689436</v>
      </c>
      <c r="G16" s="84">
        <f>'Future 95% Cost'!AA15</f>
        <v>134921971.36429524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2160759272.5411334</v>
      </c>
      <c r="W16" s="107">
        <f>Q16*'Levy Proposition'!C$5/(1+Assumptions!$D$49)^('Incentive Relocation assumption'!$I16-2022)</f>
        <v>1214726510.2624424</v>
      </c>
      <c r="X16" s="107">
        <f>R16*'Levy Proposition'!D$5/(1+Assumptions!$D$49)^('Incentive Relocation assumption'!$I16-2022)</f>
        <v>911700153.36960113</v>
      </c>
      <c r="Y16" s="107">
        <f>S16*'Levy Proposition'!E$5/(1+Assumptions!$D$49)^('Incentive Relocation assumption'!$I16-2022)</f>
        <v>341666190.05551857</v>
      </c>
      <c r="Z16" s="107">
        <f>T16*'Levy Proposition'!F$5/(1+Assumptions!$D$49)^('Incentive Relocation assumption'!$I16-2022)</f>
        <v>232217056.92039853</v>
      </c>
      <c r="AA16" s="107">
        <f>U16*'Levy Proposition'!G$5/(1+Assumptions!$D$49)^('Incentive Relocation assumption'!$I16-2022)</f>
        <v>129049895.20428404</v>
      </c>
      <c r="AB16" s="81">
        <f>P16*'Levy Proposition'!B$33/(1+Assumptions!$D$49)^('Incentive Relocation assumption'!$I16-2022)</f>
        <v>838006464.86512208</v>
      </c>
      <c r="AC16" s="81">
        <f>Q16*'Levy Proposition'!C$33/(1+Assumptions!$D$49)^('Incentive Relocation assumption'!$I16-2022)</f>
        <v>471106930.59566504</v>
      </c>
      <c r="AD16" s="81">
        <f>R16*'Levy Proposition'!D$33/(1+Assumptions!$D$49)^('Incentive Relocation assumption'!$I16-2022)</f>
        <v>353584331.3280077</v>
      </c>
      <c r="AE16" s="81">
        <f>S16*'Levy Proposition'!E$33/(1+Assumptions!$D$49)^('Incentive Relocation assumption'!$I16-2022)</f>
        <v>132508271.38908388</v>
      </c>
      <c r="AF16" s="81">
        <f>T16*'Levy Proposition'!F$33/(1+Assumptions!$D$49)^('Incentive Relocation assumption'!$I16-2022)</f>
        <v>90060654.800471976</v>
      </c>
      <c r="AG16" s="81">
        <f>U16*'Levy Proposition'!G$33/(1+Assumptions!$D$49)^('Incentive Relocation assumption'!$I16-2022)</f>
        <v>50049372.850393645</v>
      </c>
      <c r="AH16" s="109">
        <f t="shared" si="4"/>
        <v>1322752807.6760113</v>
      </c>
      <c r="AI16" s="109">
        <f t="shared" si="5"/>
        <v>743619579.66677737</v>
      </c>
      <c r="AJ16" s="109">
        <f t="shared" si="6"/>
        <v>558115822.04159343</v>
      </c>
      <c r="AK16" s="109">
        <f t="shared" si="7"/>
        <v>209157918.66643471</v>
      </c>
      <c r="AL16" s="109">
        <f t="shared" si="8"/>
        <v>142156402.11992657</v>
      </c>
      <c r="AM16" s="109">
        <f t="shared" si="9"/>
        <v>79000522.353890389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101132027.17418759</v>
      </c>
      <c r="AP16" s="106">
        <f>-'Levy Proposition'!D$11*'Incentive Relocation assumption'!L16/(1+Assumptions!$D$49)^('Incentive Relocation assumption'!$I16-2022)</f>
        <v>51409295.203596659</v>
      </c>
      <c r="AQ16" s="106">
        <f>-'Levy Proposition'!E$11*'Incentive Relocation assumption'!M16/(1+Assumptions!$D$49)^('Incentive Relocation assumption'!$I16-2022)</f>
        <v>30600990.894529905</v>
      </c>
      <c r="AR16" s="106">
        <f>-'Levy Proposition'!F$11*'Incentive Relocation assumption'!N16/(1+Assumptions!$D$49)^('Incentive Relocation assumption'!$I16-2022)</f>
        <v>12127020.180686267</v>
      </c>
      <c r="AS16" s="106">
        <f>-'Levy Proposition'!G$11*'Incentive Relocation assumption'!O16/(1+Assumptions!$D$49)^('Incentive Relocation assumption'!$I16-2022)</f>
        <v>13182700.346046293</v>
      </c>
    </row>
    <row r="17" spans="1:45" x14ac:dyDescent="0.35">
      <c r="A17">
        <v>2035</v>
      </c>
      <c r="B17" s="84">
        <f>'Future 95% Cost'!V16</f>
        <v>684945965.37165189</v>
      </c>
      <c r="C17" s="84">
        <f>'Future 95% Cost'!W16</f>
        <v>1229722754.7848272</v>
      </c>
      <c r="D17" s="84">
        <f>'Future 95% Cost'!X16</f>
        <v>919401041.50347316</v>
      </c>
      <c r="E17" s="84">
        <f>'Future 95% Cost'!Y16</f>
        <v>340329073.91363174</v>
      </c>
      <c r="F17" s="84">
        <f>'Future 95% Cost'!Z16</f>
        <v>231958176.82861692</v>
      </c>
      <c r="G17" s="84">
        <f>'Future 95% Cost'!AA16</f>
        <v>129071447.79401171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2107823321.0037317</v>
      </c>
      <c r="W17" s="107">
        <f>Q17*'Levy Proposition'!C$5/(1+Assumptions!$D$49)^('Incentive Relocation assumption'!$I17-2022)</f>
        <v>1093248619.5808411</v>
      </c>
      <c r="X17" s="107">
        <f>R17*'Levy Proposition'!D$5/(1+Assumptions!$D$49)^('Incentive Relocation assumption'!$I17-2022)</f>
        <v>820526205.4646498</v>
      </c>
      <c r="Y17" s="107">
        <f>S17*'Levy Proposition'!E$5/(1+Assumptions!$D$49)^('Incentive Relocation assumption'!$I17-2022)</f>
        <v>307498097.29182625</v>
      </c>
      <c r="Z17" s="107">
        <f>T17*'Levy Proposition'!F$5/(1+Assumptions!$D$49)^('Incentive Relocation assumption'!$I17-2022)</f>
        <v>208994349.57297704</v>
      </c>
      <c r="AA17" s="107">
        <f>U17*'Levy Proposition'!G$5/(1+Assumptions!$D$49)^('Incentive Relocation assumption'!$I17-2022)</f>
        <v>116144349.03429791</v>
      </c>
      <c r="AB17" s="81">
        <f>P17*'Levy Proposition'!B$33/(1+Assumptions!$D$49)^('Incentive Relocation assumption'!$I17-2022)</f>
        <v>817476334.47259605</v>
      </c>
      <c r="AC17" s="81">
        <f>Q17*'Levy Proposition'!C$33/(1+Assumptions!$D$49)^('Incentive Relocation assumption'!$I17-2022)</f>
        <v>423994205.44251066</v>
      </c>
      <c r="AD17" s="81">
        <f>R17*'Levy Proposition'!D$33/(1+Assumptions!$D$49)^('Incentive Relocation assumption'!$I17-2022)</f>
        <v>318224373.02882582</v>
      </c>
      <c r="AE17" s="81">
        <f>S17*'Levy Proposition'!E$33/(1+Assumptions!$D$49)^('Incentive Relocation assumption'!$I17-2022)</f>
        <v>119256872.68310411</v>
      </c>
      <c r="AF17" s="81">
        <f>T17*'Levy Proposition'!F$33/(1+Assumptions!$D$49)^('Incentive Relocation assumption'!$I17-2022)</f>
        <v>81054200.848790735</v>
      </c>
      <c r="AG17" s="81">
        <f>U17*'Levy Proposition'!G$33/(1+Assumptions!$D$49)^('Incentive Relocation assumption'!$I17-2022)</f>
        <v>45044219.680163383</v>
      </c>
      <c r="AH17" s="109">
        <f t="shared" si="4"/>
        <v>1290346986.5311356</v>
      </c>
      <c r="AI17" s="109">
        <f t="shared" si="5"/>
        <v>669254414.13833046</v>
      </c>
      <c r="AJ17" s="109">
        <f t="shared" si="6"/>
        <v>502301832.43582398</v>
      </c>
      <c r="AK17" s="109">
        <f t="shared" si="7"/>
        <v>188241224.60872215</v>
      </c>
      <c r="AL17" s="109">
        <f t="shared" si="8"/>
        <v>127940148.7241863</v>
      </c>
      <c r="AM17" s="109">
        <f t="shared" si="9"/>
        <v>71100129.35413453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91018388.22938475</v>
      </c>
      <c r="AP17" s="106">
        <f>-'Levy Proposition'!D$11*'Incentive Relocation assumption'!L17/(1+Assumptions!$D$49)^('Incentive Relocation assumption'!$I17-2022)</f>
        <v>46268143.932096533</v>
      </c>
      <c r="AQ17" s="106">
        <f>-'Levy Proposition'!E$11*'Incentive Relocation assumption'!M17/(1+Assumptions!$D$49)^('Incentive Relocation assumption'!$I17-2022)</f>
        <v>27540759.809401754</v>
      </c>
      <c r="AR17" s="106">
        <f>-'Levy Proposition'!F$11*'Incentive Relocation assumption'!N17/(1+Assumptions!$D$49)^('Incentive Relocation assumption'!$I17-2022)</f>
        <v>10914265.853389418</v>
      </c>
      <c r="AS17" s="106">
        <f>-'Levy Proposition'!G$11*'Incentive Relocation assumption'!O17/(1+Assumptions!$D$49)^('Incentive Relocation assumption'!$I17-2022)</f>
        <v>11864373.448595662</v>
      </c>
    </row>
    <row r="18" spans="1:45" x14ac:dyDescent="0.35">
      <c r="A18">
        <v>2036</v>
      </c>
      <c r="B18" s="84">
        <f>'Future 95% Cost'!V17</f>
        <v>654975031.78733039</v>
      </c>
      <c r="C18" s="84">
        <f>'Future 95% Cost'!W17</f>
        <v>1176007244.9426599</v>
      </c>
      <c r="D18" s="84">
        <f>'Future 95% Cost'!X17</f>
        <v>879352386.07708812</v>
      </c>
      <c r="E18" s="84">
        <f>'Future 95% Cost'!Y17</f>
        <v>325631309.54048175</v>
      </c>
      <c r="F18" s="84">
        <f>'Future 95% Cost'!Z17</f>
        <v>221911999.46658993</v>
      </c>
      <c r="G18" s="84">
        <f>'Future 95% Cost'!AA17</f>
        <v>123475988.75849301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2051593647.1279132</v>
      </c>
      <c r="W18" s="107">
        <f>Q18*'Levy Proposition'!C$5/(1+Assumptions!$D$49)^('Incentive Relocation assumption'!$I18-2022)</f>
        <v>983919041.95553696</v>
      </c>
      <c r="X18" s="107">
        <f>R18*'Levy Proposition'!D$5/(1+Assumptions!$D$49)^('Incentive Relocation assumption'!$I18-2022)</f>
        <v>738470045.62395561</v>
      </c>
      <c r="Y18" s="107">
        <f>S18*'Levy Proposition'!E$5/(1+Assumptions!$D$49)^('Incentive Relocation assumption'!$I18-2022)</f>
        <v>276746961.18667418</v>
      </c>
      <c r="Z18" s="107">
        <f>T18*'Levy Proposition'!F$5/(1+Assumptions!$D$49)^('Incentive Relocation assumption'!$I18-2022)</f>
        <v>188094013.13015643</v>
      </c>
      <c r="AA18" s="107">
        <f>U18*'Levy Proposition'!G$5/(1+Assumptions!$D$49)^('Incentive Relocation assumption'!$I18-2022)</f>
        <v>104529413.14866725</v>
      </c>
      <c r="AB18" s="81">
        <f>P18*'Levy Proposition'!B$33/(1+Assumptions!$D$49)^('Incentive Relocation assumption'!$I18-2022)</f>
        <v>795668800.97082949</v>
      </c>
      <c r="AC18" s="81">
        <f>Q18*'Levy Proposition'!C$33/(1+Assumptions!$D$49)^('Incentive Relocation assumption'!$I18-2022)</f>
        <v>381592956.02279586</v>
      </c>
      <c r="AD18" s="81">
        <f>R18*'Levy Proposition'!D$33/(1+Assumptions!$D$49)^('Incentive Relocation assumption'!$I18-2022)</f>
        <v>286400563.08277893</v>
      </c>
      <c r="AE18" s="81">
        <f>S18*'Levy Proposition'!E$33/(1+Assumptions!$D$49)^('Incentive Relocation assumption'!$I18-2022)</f>
        <v>107330671.00689489</v>
      </c>
      <c r="AF18" s="81">
        <f>T18*'Levy Proposition'!F$33/(1+Assumptions!$D$49)^('Incentive Relocation assumption'!$I18-2022)</f>
        <v>72948431.141116664</v>
      </c>
      <c r="AG18" s="81">
        <f>U18*'Levy Proposition'!G$33/(1+Assumptions!$D$49)^('Incentive Relocation assumption'!$I18-2022)</f>
        <v>40539603.416406445</v>
      </c>
      <c r="AH18" s="109">
        <f t="shared" si="4"/>
        <v>1255924846.1570837</v>
      </c>
      <c r="AI18" s="109">
        <f t="shared" si="5"/>
        <v>602326085.93274117</v>
      </c>
      <c r="AJ18" s="109">
        <f t="shared" si="6"/>
        <v>452069482.54117668</v>
      </c>
      <c r="AK18" s="109">
        <f t="shared" si="7"/>
        <v>169416290.17977929</v>
      </c>
      <c r="AL18" s="109">
        <f t="shared" si="8"/>
        <v>115145581.98903976</v>
      </c>
      <c r="AM18" s="109">
        <f t="shared" si="9"/>
        <v>63989809.732260801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81916156.803682253</v>
      </c>
      <c r="AP18" s="106">
        <f>-'Levy Proposition'!D$11*'Incentive Relocation assumption'!L18/(1+Assumptions!$D$49)^('Incentive Relocation assumption'!$I18-2022)</f>
        <v>41641129.963816978</v>
      </c>
      <c r="AQ18" s="106">
        <f>-'Levy Proposition'!E$11*'Incentive Relocation assumption'!M18/(1+Assumptions!$D$49)^('Incentive Relocation assumption'!$I18-2022)</f>
        <v>24786565.032923281</v>
      </c>
      <c r="AR18" s="106">
        <f>-'Levy Proposition'!F$11*'Incentive Relocation assumption'!N18/(1+Assumptions!$D$49)^('Incentive Relocation assumption'!$I18-2022)</f>
        <v>9822792.1899707112</v>
      </c>
      <c r="AS18" s="106">
        <f>-'Levy Proposition'!G$11*'Incentive Relocation assumption'!O18/(1+Assumptions!$D$49)^('Incentive Relocation assumption'!$I18-2022)</f>
        <v>10677884.927419972</v>
      </c>
    </row>
    <row r="19" spans="1:45" x14ac:dyDescent="0.35">
      <c r="A19">
        <v>2037</v>
      </c>
      <c r="B19" s="84">
        <f>'Future 95% Cost'!V18</f>
        <v>626320987.59260345</v>
      </c>
      <c r="C19" s="84">
        <f>'Future 95% Cost'!W18</f>
        <v>1124647273.7488711</v>
      </c>
      <c r="D19" s="84">
        <f>'Future 95% Cost'!X18</f>
        <v>841055542.4163512</v>
      </c>
      <c r="E19" s="84">
        <f>'Future 95% Cost'!Y18</f>
        <v>311571702.06487107</v>
      </c>
      <c r="F19" s="84">
        <f>'Future 95% Cost'!Z18</f>
        <v>212303356.7699666</v>
      </c>
      <c r="G19" s="84">
        <f>'Future 95% Cost'!AA18</f>
        <v>118124420.02093463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1992851652.4425173</v>
      </c>
      <c r="W19" s="107">
        <f>Q19*'Levy Proposition'!C$5/(1+Assumptions!$D$49)^('Incentive Relocation assumption'!$I19-2022)</f>
        <v>885522893.6798259</v>
      </c>
      <c r="X19" s="107">
        <f>R19*'Levy Proposition'!D$5/(1+Assumptions!$D$49)^('Incentive Relocation assumption'!$I19-2022)</f>
        <v>664619855.71202028</v>
      </c>
      <c r="Y19" s="107">
        <f>S19*'Levy Proposition'!E$5/(1+Assumptions!$D$49)^('Incentive Relocation assumption'!$I19-2022)</f>
        <v>249071071.33535549</v>
      </c>
      <c r="Z19" s="107">
        <f>T19*'Levy Proposition'!F$5/(1+Assumptions!$D$49)^('Incentive Relocation assumption'!$I19-2022)</f>
        <v>169283800.48405868</v>
      </c>
      <c r="AA19" s="107">
        <f>U19*'Levy Proposition'!G$5/(1+Assumptions!$D$49)^('Incentive Relocation assumption'!$I19-2022)</f>
        <v>94076020.951980665</v>
      </c>
      <c r="AB19" s="81">
        <f>P19*'Levy Proposition'!B$33/(1+Assumptions!$D$49)^('Incentive Relocation assumption'!$I19-2022)</f>
        <v>772886915.02407026</v>
      </c>
      <c r="AC19" s="81">
        <f>Q19*'Levy Proposition'!C$33/(1+Assumptions!$D$49)^('Incentive Relocation assumption'!$I19-2022)</f>
        <v>343432014.44048768</v>
      </c>
      <c r="AD19" s="81">
        <f>R19*'Levy Proposition'!D$33/(1+Assumptions!$D$49)^('Incentive Relocation assumption'!$I19-2022)</f>
        <v>257759271.40157393</v>
      </c>
      <c r="AE19" s="81">
        <f>S19*'Levy Proposition'!E$33/(1+Assumptions!$D$49)^('Incentive Relocation assumption'!$I19-2022)</f>
        <v>96597140.941315308</v>
      </c>
      <c r="AF19" s="81">
        <f>T19*'Levy Proposition'!F$33/(1+Assumptions!$D$49)^('Incentive Relocation assumption'!$I19-2022)</f>
        <v>65653273.367997572</v>
      </c>
      <c r="AG19" s="81">
        <f>U19*'Levy Proposition'!G$33/(1+Assumptions!$D$49)^('Incentive Relocation assumption'!$I19-2022)</f>
        <v>36485468.20943734</v>
      </c>
      <c r="AH19" s="109">
        <f t="shared" si="4"/>
        <v>1219964737.418447</v>
      </c>
      <c r="AI19" s="109">
        <f t="shared" si="5"/>
        <v>542090879.23933816</v>
      </c>
      <c r="AJ19" s="109">
        <f t="shared" si="6"/>
        <v>406860584.31044638</v>
      </c>
      <c r="AK19" s="109">
        <f t="shared" si="7"/>
        <v>152473930.39404017</v>
      </c>
      <c r="AL19" s="109">
        <f t="shared" si="8"/>
        <v>103630527.11606111</v>
      </c>
      <c r="AM19" s="109">
        <f t="shared" si="9"/>
        <v>57590552.742543325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73724187.782519877</v>
      </c>
      <c r="AP19" s="106">
        <f>-'Levy Proposition'!D$11*'Incentive Relocation assumption'!L19/(1+Assumptions!$D$49)^('Incentive Relocation assumption'!$I19-2022)</f>
        <v>37476837.350733213</v>
      </c>
      <c r="AQ19" s="106">
        <f>-'Levy Proposition'!E$11*'Incentive Relocation assumption'!M19/(1+Assumptions!$D$49)^('Incentive Relocation assumption'!$I19-2022)</f>
        <v>22307801.614158906</v>
      </c>
      <c r="AR19" s="106">
        <f>-'Levy Proposition'!F$11*'Incentive Relocation assumption'!N19/(1+Assumptions!$D$49)^('Incentive Relocation assumption'!$I19-2022)</f>
        <v>8840470.6009049192</v>
      </c>
      <c r="AS19" s="106">
        <f>-'Levy Proposition'!G$11*'Incentive Relocation assumption'!O19/(1+Assumptions!$D$49)^('Incentive Relocation assumption'!$I19-2022)</f>
        <v>9610050.3762142062</v>
      </c>
    </row>
    <row r="20" spans="1:45" x14ac:dyDescent="0.35">
      <c r="A20">
        <v>2038</v>
      </c>
      <c r="B20" s="84">
        <f>'Future 95% Cost'!V19</f>
        <v>598925749.09612894</v>
      </c>
      <c r="C20" s="84">
        <f>'Future 95% Cost'!W19</f>
        <v>1075539173.9496601</v>
      </c>
      <c r="D20" s="84">
        <f>'Future 95% Cost'!X19</f>
        <v>804433589.57798982</v>
      </c>
      <c r="E20" s="84">
        <f>'Future 95% Cost'!Y19</f>
        <v>298122406.41136867</v>
      </c>
      <c r="F20" s="84">
        <f>'Future 95% Cost'!Z19</f>
        <v>203113095.70048222</v>
      </c>
      <c r="G20" s="84">
        <f>'Future 95% Cost'!AA19</f>
        <v>113006059.05621082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1932276802.6328337</v>
      </c>
      <c r="W20" s="107">
        <f>Q20*'Levy Proposition'!C$5/(1+Assumptions!$D$49)^('Incentive Relocation assumption'!$I20-2022)</f>
        <v>796966784.65800834</v>
      </c>
      <c r="X20" s="107">
        <f>R20*'Levy Proposition'!D$5/(1+Assumptions!$D$49)^('Incentive Relocation assumption'!$I20-2022)</f>
        <v>598155003.33997226</v>
      </c>
      <c r="Y20" s="107">
        <f>S20*'Levy Proposition'!E$5/(1+Assumptions!$D$49)^('Incentive Relocation assumption'!$I20-2022)</f>
        <v>224162889.84758291</v>
      </c>
      <c r="Z20" s="107">
        <f>T20*'Levy Proposition'!F$5/(1+Assumptions!$D$49)^('Incentive Relocation assumption'!$I20-2022)</f>
        <v>152354690.23937857</v>
      </c>
      <c r="AA20" s="107">
        <f>U20*'Levy Proposition'!G$5/(1+Assumptions!$D$49)^('Incentive Relocation assumption'!$I20-2022)</f>
        <v>84668013.065089613</v>
      </c>
      <c r="AB20" s="81">
        <f>P20*'Levy Proposition'!B$33/(1+Assumptions!$D$49)^('Incentive Relocation assumption'!$I20-2022)</f>
        <v>749394193.55628264</v>
      </c>
      <c r="AC20" s="81">
        <f>Q20*'Levy Proposition'!C$33/(1+Assumptions!$D$49)^('Incentive Relocation assumption'!$I20-2022)</f>
        <v>309087331.62151301</v>
      </c>
      <c r="AD20" s="81">
        <f>R20*'Levy Proposition'!D$33/(1+Assumptions!$D$49)^('Incentive Relocation assumption'!$I20-2022)</f>
        <v>231982232.43111095</v>
      </c>
      <c r="AE20" s="81">
        <f>S20*'Levy Proposition'!E$33/(1+Assumptions!$D$49)^('Incentive Relocation assumption'!$I20-2022)</f>
        <v>86937010.18077971</v>
      </c>
      <c r="AF20" s="81">
        <f>T20*'Levy Proposition'!F$33/(1+Assumptions!$D$49)^('Incentive Relocation assumption'!$I20-2022)</f>
        <v>59087662.839448415</v>
      </c>
      <c r="AG20" s="81">
        <f>U20*'Levy Proposition'!G$33/(1+Assumptions!$D$49)^('Incentive Relocation assumption'!$I20-2022)</f>
        <v>32836764.010452267</v>
      </c>
      <c r="AH20" s="109">
        <f t="shared" si="4"/>
        <v>1182882609.076551</v>
      </c>
      <c r="AI20" s="109">
        <f t="shared" si="5"/>
        <v>487879453.03649533</v>
      </c>
      <c r="AJ20" s="109">
        <f t="shared" si="6"/>
        <v>366172770.90886128</v>
      </c>
      <c r="AK20" s="109">
        <f t="shared" si="7"/>
        <v>137225879.66680318</v>
      </c>
      <c r="AL20" s="109">
        <f t="shared" si="8"/>
        <v>93267027.399930149</v>
      </c>
      <c r="AM20" s="109">
        <f t="shared" si="9"/>
        <v>51831249.054637343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66351450.99907729</v>
      </c>
      <c r="AP20" s="106">
        <f>-'Levy Proposition'!D$11*'Incentive Relocation assumption'!L20/(1+Assumptions!$D$49)^('Incentive Relocation assumption'!$I20-2022)</f>
        <v>33728991.961402804</v>
      </c>
      <c r="AQ20" s="106">
        <f>-'Levy Proposition'!E$11*'Incentive Relocation assumption'!M20/(1+Assumptions!$D$49)^('Incentive Relocation assumption'!$I20-2022)</f>
        <v>20076925.229279354</v>
      </c>
      <c r="AR20" s="106">
        <f>-'Levy Proposition'!F$11*'Incentive Relocation assumption'!N20/(1+Assumptions!$D$49)^('Incentive Relocation assumption'!$I20-2022)</f>
        <v>7956385.4079353409</v>
      </c>
      <c r="AS20" s="106">
        <f>-'Levy Proposition'!G$11*'Incentive Relocation assumption'!O20/(1+Assumptions!$D$49)^('Incentive Relocation assumption'!$I20-2022)</f>
        <v>8649003.8861740679</v>
      </c>
    </row>
    <row r="21" spans="1:45" x14ac:dyDescent="0.35">
      <c r="A21">
        <v>2039</v>
      </c>
      <c r="B21" s="84">
        <f>'Future 95% Cost'!V20</f>
        <v>572733803.54110992</v>
      </c>
      <c r="C21" s="84">
        <f>'Future 95% Cost'!W20</f>
        <v>1028583855.8457929</v>
      </c>
      <c r="D21" s="84">
        <f>'Future 95% Cost'!X20</f>
        <v>769412996.00633967</v>
      </c>
      <c r="E21" s="84">
        <f>'Future 95% Cost'!Y20</f>
        <v>285256798.07731551</v>
      </c>
      <c r="F21" s="84">
        <f>'Future 95% Cost'!Z20</f>
        <v>194322905.60189244</v>
      </c>
      <c r="G21" s="84">
        <f>'Future 95% Cost'!AA20</f>
        <v>108110693.32503349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1870458073.9000559</v>
      </c>
      <c r="W21" s="107">
        <f>Q21*'Levy Proposition'!C$5/(1+Assumptions!$D$49)^('Incentive Relocation assumption'!$I21-2022)</f>
        <v>717266668.52023196</v>
      </c>
      <c r="X21" s="107">
        <f>R21*'Levy Proposition'!D$5/(1+Assumptions!$D$49)^('Incentive Relocation assumption'!$I21-2022)</f>
        <v>538336922.89757955</v>
      </c>
      <c r="Y21" s="107">
        <f>S21*'Levy Proposition'!E$5/(1+Assumptions!$D$49)^('Incentive Relocation assumption'!$I21-2022)</f>
        <v>201745633.9486455</v>
      </c>
      <c r="Z21" s="107">
        <f>T21*'Levy Proposition'!F$5/(1+Assumptions!$D$49)^('Incentive Relocation assumption'!$I21-2022)</f>
        <v>137118564.04194355</v>
      </c>
      <c r="AA21" s="107">
        <f>U21*'Levy Proposition'!G$5/(1+Assumptions!$D$49)^('Incentive Relocation assumption'!$I21-2022)</f>
        <v>76200846.547807321</v>
      </c>
      <c r="AB21" s="81">
        <f>P21*'Levy Proposition'!B$33/(1+Assumptions!$D$49)^('Incentive Relocation assumption'!$I21-2022)</f>
        <v>725419058.9884752</v>
      </c>
      <c r="AC21" s="81">
        <f>Q21*'Levy Proposition'!C$33/(1+Assumptions!$D$49)^('Incentive Relocation assumption'!$I21-2022)</f>
        <v>278177265.22831827</v>
      </c>
      <c r="AD21" s="81">
        <f>R21*'Levy Proposition'!D$33/(1+Assumptions!$D$49)^('Incentive Relocation assumption'!$I21-2022)</f>
        <v>208783008.54552063</v>
      </c>
      <c r="AE21" s="81">
        <f>S21*'Levy Proposition'!E$33/(1+Assumptions!$D$49)^('Incentive Relocation assumption'!$I21-2022)</f>
        <v>78242934.164735332</v>
      </c>
      <c r="AF21" s="81">
        <f>T21*'Levy Proposition'!F$33/(1+Assumptions!$D$49)^('Incentive Relocation assumption'!$I21-2022)</f>
        <v>53178641.684150651</v>
      </c>
      <c r="AG21" s="81">
        <f>U21*'Levy Proposition'!G$33/(1+Assumptions!$D$49)^('Incentive Relocation assumption'!$I21-2022)</f>
        <v>29552945.969848681</v>
      </c>
      <c r="AH21" s="109">
        <f t="shared" si="4"/>
        <v>1145039014.9115806</v>
      </c>
      <c r="AI21" s="109">
        <f t="shared" si="5"/>
        <v>439089403.29191369</v>
      </c>
      <c r="AJ21" s="109">
        <f t="shared" si="6"/>
        <v>329553914.35205889</v>
      </c>
      <c r="AK21" s="109">
        <f t="shared" si="7"/>
        <v>123502699.78391017</v>
      </c>
      <c r="AL21" s="109">
        <f t="shared" si="8"/>
        <v>83939922.357792899</v>
      </c>
      <c r="AM21" s="109">
        <f t="shared" si="9"/>
        <v>46647900.577958643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59716019.695869714</v>
      </c>
      <c r="AP21" s="106">
        <f>-'Levy Proposition'!D$11*'Incentive Relocation assumption'!L21/(1+Assumptions!$D$49)^('Incentive Relocation assumption'!$I21-2022)</f>
        <v>30355947.277128443</v>
      </c>
      <c r="AQ21" s="106">
        <f>-'Levy Proposition'!E$11*'Incentive Relocation assumption'!M21/(1+Assumptions!$D$49)^('Incentive Relocation assumption'!$I21-2022)</f>
        <v>18069146.10564917</v>
      </c>
      <c r="AR21" s="106">
        <f>-'Levy Proposition'!F$11*'Incentive Relocation assumption'!N21/(1+Assumptions!$D$49)^('Incentive Relocation assumption'!$I21-2022)</f>
        <v>7160712.5477151126</v>
      </c>
      <c r="AS21" s="106">
        <f>-'Levy Proposition'!G$11*'Incentive Relocation assumption'!O21/(1+Assumptions!$D$49)^('Incentive Relocation assumption'!$I21-2022)</f>
        <v>7784066.1905586179</v>
      </c>
    </row>
    <row r="22" spans="1:45" x14ac:dyDescent="0.35">
      <c r="A22">
        <v>2040</v>
      </c>
      <c r="B22" s="84">
        <f>'Future 95% Cost'!V21</f>
        <v>667060338.93574381</v>
      </c>
      <c r="C22" s="84">
        <f>'Future 95% Cost'!W21</f>
        <v>1198078858.3629608</v>
      </c>
      <c r="D22" s="84">
        <f>'Future 95% Cost'!X21</f>
        <v>896316312.89261246</v>
      </c>
      <c r="E22" s="84">
        <f>'Future 95% Cost'!Y21</f>
        <v>332438123.35587263</v>
      </c>
      <c r="F22" s="84">
        <f>'Future 95% Cost'!Z21</f>
        <v>226435092.81179568</v>
      </c>
      <c r="G22" s="84">
        <f>'Future 95% Cost'!AA21</f>
        <v>125970578.36275923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1807904188.7173378</v>
      </c>
      <c r="W22" s="107">
        <f>Q22*'Levy Proposition'!C$5/(1+Assumptions!$D$49)^('Incentive Relocation assumption'!$I22-2022)</f>
        <v>645536907.77825868</v>
      </c>
      <c r="X22" s="107">
        <f>R22*'Levy Proposition'!D$5/(1+Assumptions!$D$49)^('Incentive Relocation assumption'!$I22-2022)</f>
        <v>484500908.52139467</v>
      </c>
      <c r="Y22" s="107">
        <f>S22*'Levy Proposition'!E$5/(1+Assumptions!$D$49)^('Incentive Relocation assumption'!$I22-2022)</f>
        <v>181570200.33519042</v>
      </c>
      <c r="Z22" s="107">
        <f>T22*'Levy Proposition'!F$5/(1+Assumptions!$D$49)^('Incentive Relocation assumption'!$I22-2022)</f>
        <v>123406116.18443644</v>
      </c>
      <c r="AA22" s="107">
        <f>U22*'Levy Proposition'!G$5/(1+Assumptions!$D$49)^('Incentive Relocation assumption'!$I22-2022)</f>
        <v>68580433.204905897</v>
      </c>
      <c r="AB22" s="81">
        <f>P22*'Levy Proposition'!B$33/(1+Assumptions!$D$49)^('Incentive Relocation assumption'!$I22-2022)</f>
        <v>701158808.96816635</v>
      </c>
      <c r="AC22" s="81">
        <f>Q22*'Levy Proposition'!C$33/(1+Assumptions!$D$49)^('Incentive Relocation assumption'!$I22-2022)</f>
        <v>250358338.80329803</v>
      </c>
      <c r="AD22" s="81">
        <f>R22*'Levy Proposition'!D$33/(1+Assumptions!$D$49)^('Incentive Relocation assumption'!$I22-2022)</f>
        <v>187903807.11705345</v>
      </c>
      <c r="AE22" s="81">
        <f>S22*'Levy Proposition'!E$33/(1+Assumptions!$D$49)^('Incentive Relocation assumption'!$I22-2022)</f>
        <v>70418303.251709566</v>
      </c>
      <c r="AF22" s="81">
        <f>T22*'Levy Proposition'!F$33/(1+Assumptions!$D$49)^('Incentive Relocation assumption'!$I22-2022)</f>
        <v>47860548.13261731</v>
      </c>
      <c r="AG22" s="81">
        <f>U22*'Levy Proposition'!G$33/(1+Assumptions!$D$49)^('Incentive Relocation assumption'!$I22-2022)</f>
        <v>26597523.897872236</v>
      </c>
      <c r="AH22" s="109">
        <f t="shared" si="4"/>
        <v>1106745379.7491715</v>
      </c>
      <c r="AI22" s="109">
        <f t="shared" si="5"/>
        <v>395178568.97496068</v>
      </c>
      <c r="AJ22" s="109">
        <f t="shared" si="6"/>
        <v>296597101.40434122</v>
      </c>
      <c r="AK22" s="109">
        <f t="shared" si="7"/>
        <v>111151897.08348085</v>
      </c>
      <c r="AL22" s="109">
        <f t="shared" si="8"/>
        <v>75545568.051819131</v>
      </c>
      <c r="AM22" s="109">
        <f t="shared" si="9"/>
        <v>41982909.307033658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53744160.144547388</v>
      </c>
      <c r="AP22" s="106">
        <f>-'Levy Proposition'!D$11*'Incentive Relocation assumption'!L22/(1+Assumptions!$D$49)^('Incentive Relocation assumption'!$I22-2022)</f>
        <v>27320221.610722467</v>
      </c>
      <c r="AQ22" s="106">
        <f>-'Levy Proposition'!E$11*'Incentive Relocation assumption'!M22/(1+Assumptions!$D$49)^('Incentive Relocation assumption'!$I22-2022)</f>
        <v>16262153.554825781</v>
      </c>
      <c r="AR22" s="106">
        <f>-'Levy Proposition'!F$11*'Incentive Relocation assumption'!N22/(1+Assumptions!$D$49)^('Incentive Relocation assumption'!$I22-2022)</f>
        <v>6444610.4056076091</v>
      </c>
      <c r="AS22" s="106">
        <f>-'Levy Proposition'!G$11*'Incentive Relocation assumption'!O22/(1+Assumptions!$D$49)^('Incentive Relocation assumption'!$I22-2022)</f>
        <v>7005625.9953654362</v>
      </c>
    </row>
    <row r="23" spans="1:45" x14ac:dyDescent="0.35">
      <c r="A23">
        <v>2041</v>
      </c>
      <c r="B23" s="84">
        <f>'Future 95% Cost'!V22</f>
        <v>637900015.3936789</v>
      </c>
      <c r="C23" s="84">
        <f>'Future 95% Cost'!W22</f>
        <v>1145792705.7429664</v>
      </c>
      <c r="D23" s="84">
        <f>'Future 95% Cost'!X22</f>
        <v>857310739.78126502</v>
      </c>
      <c r="E23" s="84">
        <f>'Future 95% Cost'!Y22</f>
        <v>318098626.57124674</v>
      </c>
      <c r="F23" s="84">
        <f>'Future 95% Cost'!Z22</f>
        <v>216640606.90403771</v>
      </c>
      <c r="G23" s="84">
        <f>'Future 95% Cost'!AA22</f>
        <v>120516321.23976153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1745052765.5176942</v>
      </c>
      <c r="W23" s="107">
        <f>Q23*'Levy Proposition'!C$5/(1+Assumptions!$D$49)^('Incentive Relocation assumption'!$I23-2022)</f>
        <v>580980432.51282334</v>
      </c>
      <c r="X23" s="107">
        <f>R23*'Levy Proposition'!D$5/(1+Assumptions!$D$49)^('Incentive Relocation assumption'!$I23-2022)</f>
        <v>436048727.80148733</v>
      </c>
      <c r="Y23" s="107">
        <f>S23*'Levy Proposition'!E$5/(1+Assumptions!$D$49)^('Incentive Relocation assumption'!$I23-2022)</f>
        <v>163412397.10869354</v>
      </c>
      <c r="Z23" s="107">
        <f>T23*'Levy Proposition'!F$5/(1+Assumptions!$D$49)^('Incentive Relocation assumption'!$I23-2022)</f>
        <v>111064972.26056251</v>
      </c>
      <c r="AA23" s="107">
        <f>U23*'Levy Proposition'!G$5/(1+Assumptions!$D$49)^('Incentive Relocation assumption'!$I23-2022)</f>
        <v>61722094.066524483</v>
      </c>
      <c r="AB23" s="81">
        <f>P23*'Levy Proposition'!B$33/(1+Assumptions!$D$49)^('Incentive Relocation assumption'!$I23-2022)</f>
        <v>676783164.88943791</v>
      </c>
      <c r="AC23" s="81">
        <f>Q23*'Levy Proposition'!C$33/(1+Assumptions!$D$49)^('Incentive Relocation assumption'!$I23-2022)</f>
        <v>225321425.01617444</v>
      </c>
      <c r="AD23" s="81">
        <f>R23*'Levy Proposition'!D$33/(1+Assumptions!$D$49)^('Incentive Relocation assumption'!$I23-2022)</f>
        <v>169112615.89270911</v>
      </c>
      <c r="AE23" s="81">
        <f>S23*'Levy Proposition'!E$33/(1+Assumptions!$D$49)^('Incentive Relocation assumption'!$I23-2022)</f>
        <v>63376169.181097358</v>
      </c>
      <c r="AF23" s="81">
        <f>T23*'Levy Proposition'!F$33/(1+Assumptions!$D$49)^('Incentive Relocation assumption'!$I23-2022)</f>
        <v>43074286.875538573</v>
      </c>
      <c r="AG23" s="81">
        <f>U23*'Levy Proposition'!G$33/(1+Assumptions!$D$49)^('Incentive Relocation assumption'!$I23-2022)</f>
        <v>23937656.781142455</v>
      </c>
      <c r="AH23" s="109">
        <f t="shared" si="4"/>
        <v>1068269600.6282563</v>
      </c>
      <c r="AI23" s="109">
        <f t="shared" si="5"/>
        <v>355659007.49664891</v>
      </c>
      <c r="AJ23" s="109">
        <f t="shared" si="6"/>
        <v>266936111.90877822</v>
      </c>
      <c r="AK23" s="109">
        <f t="shared" si="7"/>
        <v>100036227.92759618</v>
      </c>
      <c r="AL23" s="109">
        <f t="shared" si="8"/>
        <v>67990685.385023937</v>
      </c>
      <c r="AM23" s="109">
        <f t="shared" si="9"/>
        <v>37784437.285382032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48369512.307641894</v>
      </c>
      <c r="AP23" s="106">
        <f>-'Levy Proposition'!D$11*'Incentive Relocation assumption'!L23/(1+Assumptions!$D$49)^('Incentive Relocation assumption'!$I23-2022)</f>
        <v>24588081.605391201</v>
      </c>
      <c r="AQ23" s="106">
        <f>-'Levy Proposition'!E$11*'Incentive Relocation assumption'!M23/(1+Assumptions!$D$49)^('Incentive Relocation assumption'!$I23-2022)</f>
        <v>14635868.053446768</v>
      </c>
      <c r="AR23" s="106">
        <f>-'Levy Proposition'!F$11*'Incentive Relocation assumption'!N23/(1+Assumptions!$D$49)^('Incentive Relocation assumption'!$I23-2022)</f>
        <v>5800121.5665776879</v>
      </c>
      <c r="AS23" s="106">
        <f>-'Levy Proposition'!G$11*'Incentive Relocation assumption'!O23/(1+Assumptions!$D$49)^('Incentive Relocation assumption'!$I23-2022)</f>
        <v>6305033.1774501363</v>
      </c>
    </row>
    <row r="24" spans="1:45" x14ac:dyDescent="0.35">
      <c r="A24">
        <v>2042</v>
      </c>
      <c r="B24" s="84">
        <f>'Future 95% Cost'!V23</f>
        <v>610019832.56959307</v>
      </c>
      <c r="C24" s="84">
        <f>'Future 95% Cost'!W23</f>
        <v>1095797506.7610264</v>
      </c>
      <c r="D24" s="84">
        <f>'Future 95% Cost'!X23</f>
        <v>820009849.5995692</v>
      </c>
      <c r="E24" s="84">
        <f>'Future 95% Cost'!Y23</f>
        <v>304381028.11932355</v>
      </c>
      <c r="F24" s="84">
        <f>'Future 95% Cost'!Z23</f>
        <v>207272194.85123959</v>
      </c>
      <c r="G24" s="84">
        <f>'Future 95% Cost'!AA23</f>
        <v>115299532.82918698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1682278494.2122777</v>
      </c>
      <c r="W24" s="107">
        <f>Q24*'Levy Proposition'!C$5/(1+Assumptions!$D$49)^('Incentive Relocation assumption'!$I24-2022)</f>
        <v>522879883.23470306</v>
      </c>
      <c r="X24" s="107">
        <f>R24*'Levy Proposition'!D$5/(1+Assumptions!$D$49)^('Incentive Relocation assumption'!$I24-2022)</f>
        <v>392441974.14936191</v>
      </c>
      <c r="Y24" s="107">
        <f>S24*'Levy Proposition'!E$5/(1+Assumptions!$D$49)^('Incentive Relocation assumption'!$I24-2022)</f>
        <v>147070452.52752239</v>
      </c>
      <c r="Z24" s="107">
        <f>T24*'Levy Proposition'!F$5/(1+Assumptions!$D$49)^('Incentive Relocation assumption'!$I24-2022)</f>
        <v>99957995.961915076</v>
      </c>
      <c r="AA24" s="107">
        <f>U24*'Levy Proposition'!G$5/(1+Assumptions!$D$49)^('Incentive Relocation assumption'!$I24-2022)</f>
        <v>55549618.425046265</v>
      </c>
      <c r="AB24" s="81">
        <f>P24*'Levy Proposition'!B$33/(1+Assumptions!$D$49)^('Incentive Relocation assumption'!$I24-2022)</f>
        <v>652437442.60114694</v>
      </c>
      <c r="AC24" s="81">
        <f>Q24*'Levy Proposition'!C$33/(1+Assumptions!$D$49)^('Incentive Relocation assumption'!$I24-2022)</f>
        <v>202788310.60310069</v>
      </c>
      <c r="AD24" s="81">
        <f>R24*'Levy Proposition'!D$33/(1+Assumptions!$D$49)^('Incentive Relocation assumption'!$I24-2022)</f>
        <v>152200624.84555915</v>
      </c>
      <c r="AE24" s="81">
        <f>S24*'Levy Proposition'!E$33/(1+Assumptions!$D$49)^('Incentive Relocation assumption'!$I24-2022)</f>
        <v>57038278.893400691</v>
      </c>
      <c r="AF24" s="81">
        <f>T24*'Levy Proposition'!F$33/(1+Assumptions!$D$49)^('Incentive Relocation assumption'!$I24-2022)</f>
        <v>38766672.389439888</v>
      </c>
      <c r="AG24" s="81">
        <f>U24*'Levy Proposition'!G$33/(1+Assumptions!$D$49)^('Incentive Relocation assumption'!$I24-2022)</f>
        <v>21543787.849274773</v>
      </c>
      <c r="AH24" s="109">
        <f t="shared" si="4"/>
        <v>1029841051.6111307</v>
      </c>
      <c r="AI24" s="109">
        <f t="shared" si="5"/>
        <v>320091572.63160241</v>
      </c>
      <c r="AJ24" s="109">
        <f t="shared" si="6"/>
        <v>240241349.30380276</v>
      </c>
      <c r="AK24" s="109">
        <f t="shared" si="7"/>
        <v>90032173.634121686</v>
      </c>
      <c r="AL24" s="109">
        <f t="shared" si="8"/>
        <v>61191323.572475187</v>
      </c>
      <c r="AM24" s="109">
        <f t="shared" si="9"/>
        <v>34005830.575771496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43532352.437671989</v>
      </c>
      <c r="AP24" s="106">
        <f>-'Levy Proposition'!D$11*'Incentive Relocation assumption'!L24/(1+Assumptions!$D$49)^('Incentive Relocation assumption'!$I24-2022)</f>
        <v>22129167.385527279</v>
      </c>
      <c r="AQ24" s="106">
        <f>-'Levy Proposition'!E$11*'Incentive Relocation assumption'!M24/(1+Assumptions!$D$49)^('Incentive Relocation assumption'!$I24-2022)</f>
        <v>13172218.117097866</v>
      </c>
      <c r="AR24" s="106">
        <f>-'Levy Proposition'!F$11*'Incentive Relocation assumption'!N24/(1+Assumptions!$D$49)^('Incentive Relocation assumption'!$I24-2022)</f>
        <v>5220084.3914175816</v>
      </c>
      <c r="AS24" s="106">
        <f>-'Levy Proposition'!G$11*'Incentive Relocation assumption'!O24/(1+Assumptions!$D$49)^('Incentive Relocation assumption'!$I24-2022)</f>
        <v>5674502.6632945845</v>
      </c>
    </row>
    <row r="25" spans="1:45" x14ac:dyDescent="0.35">
      <c r="A25">
        <v>2043</v>
      </c>
      <c r="B25" s="84">
        <f>'Future 95% Cost'!V24</f>
        <v>583363373.90656435</v>
      </c>
      <c r="C25" s="84">
        <f>'Future 95% Cost'!W24</f>
        <v>1047992514.1096638</v>
      </c>
      <c r="D25" s="84">
        <f>'Future 95% Cost'!X24</f>
        <v>784338851.42661619</v>
      </c>
      <c r="E25" s="84">
        <f>'Future 95% Cost'!Y24</f>
        <v>291258220.96569574</v>
      </c>
      <c r="F25" s="84">
        <f>'Future 95% Cost'!Z24</f>
        <v>198311225.56914541</v>
      </c>
      <c r="G25" s="84">
        <f>'Future 95% Cost'!AA24</f>
        <v>110309822.55792904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1619900438.0742278</v>
      </c>
      <c r="W25" s="107">
        <f>Q25*'Levy Proposition'!C$5/(1+Assumptions!$D$49)^('Incentive Relocation assumption'!$I25-2022)</f>
        <v>470589639.49788833</v>
      </c>
      <c r="X25" s="107">
        <f>R25*'Levy Proposition'!D$5/(1+Assumptions!$D$49)^('Incentive Relocation assumption'!$I25-2022)</f>
        <v>353196083.9577598</v>
      </c>
      <c r="Y25" s="107">
        <f>S25*'Levy Proposition'!E$5/(1+Assumptions!$D$49)^('Incentive Relocation assumption'!$I25-2022)</f>
        <v>132362772.89453898</v>
      </c>
      <c r="Z25" s="107">
        <f>T25*'Levy Proposition'!F$5/(1+Assumptions!$D$49)^('Incentive Relocation assumption'!$I25-2022)</f>
        <v>89961765.20245795</v>
      </c>
      <c r="AA25" s="107">
        <f>U25*'Levy Proposition'!G$5/(1+Assumptions!$D$49)^('Incentive Relocation assumption'!$I25-2022)</f>
        <v>49994416.97234685</v>
      </c>
      <c r="AB25" s="81">
        <f>P25*'Levy Proposition'!B$33/(1+Assumptions!$D$49)^('Incentive Relocation assumption'!$I25-2022)</f>
        <v>628245384.29382324</v>
      </c>
      <c r="AC25" s="81">
        <f>Q25*'Levy Proposition'!C$33/(1+Assumptions!$D$49)^('Incentive Relocation assumption'!$I25-2022)</f>
        <v>182508604.82667226</v>
      </c>
      <c r="AD25" s="81">
        <f>R25*'Levy Proposition'!D$33/(1+Assumptions!$D$49)^('Incentive Relocation assumption'!$I25-2022)</f>
        <v>136979905.85205862</v>
      </c>
      <c r="AE25" s="81">
        <f>S25*'Levy Proposition'!E$33/(1+Assumptions!$D$49)^('Incentive Relocation assumption'!$I25-2022)</f>
        <v>51334204.972611554</v>
      </c>
      <c r="AF25" s="81">
        <f>T25*'Levy Proposition'!F$33/(1+Assumptions!$D$49)^('Incentive Relocation assumption'!$I25-2022)</f>
        <v>34889837.932606995</v>
      </c>
      <c r="AG25" s="81">
        <f>U25*'Levy Proposition'!G$33/(1+Assumptions!$D$49)^('Incentive Relocation assumption'!$I25-2022)</f>
        <v>19389316.136414587</v>
      </c>
      <c r="AH25" s="109">
        <f t="shared" si="4"/>
        <v>991655053.78040457</v>
      </c>
      <c r="AI25" s="109">
        <f t="shared" si="5"/>
        <v>288081034.67121607</v>
      </c>
      <c r="AJ25" s="109">
        <f t="shared" si="6"/>
        <v>216216178.10570118</v>
      </c>
      <c r="AK25" s="109">
        <f t="shared" si="7"/>
        <v>81028567.921927422</v>
      </c>
      <c r="AL25" s="109">
        <f t="shared" si="8"/>
        <v>55071927.269850954</v>
      </c>
      <c r="AM25" s="109">
        <f t="shared" si="9"/>
        <v>30605100.835932262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39178929.419519596</v>
      </c>
      <c r="AP25" s="106">
        <f>-'Levy Proposition'!D$11*'Incentive Relocation assumption'!L25/(1+Assumptions!$D$49)^('Incentive Relocation assumption'!$I25-2022)</f>
        <v>19916155.194039717</v>
      </c>
      <c r="AQ25" s="106">
        <f>-'Levy Proposition'!E$11*'Incentive Relocation assumption'!M25/(1+Assumptions!$D$49)^('Incentive Relocation assumption'!$I25-2022)</f>
        <v>11854939.487756595</v>
      </c>
      <c r="AR25" s="106">
        <f>-'Levy Proposition'!F$11*'Incentive Relocation assumption'!N25/(1+Assumptions!$D$49)^('Incentive Relocation assumption'!$I25-2022)</f>
        <v>4698053.4357316364</v>
      </c>
      <c r="AS25" s="106">
        <f>-'Levy Proposition'!G$11*'Incentive Relocation assumption'!O25/(1+Assumptions!$D$49)^('Incentive Relocation assumption'!$I25-2022)</f>
        <v>5107027.9203129541</v>
      </c>
    </row>
    <row r="26" spans="1:45" x14ac:dyDescent="0.35">
      <c r="A26">
        <v>2044</v>
      </c>
      <c r="B26" s="84">
        <f>'Future 95% Cost'!V25</f>
        <v>557876718.07487524</v>
      </c>
      <c r="C26" s="84">
        <f>'Future 95% Cost'!W25</f>
        <v>1002281425.9197452</v>
      </c>
      <c r="D26" s="84">
        <f>'Future 95% Cost'!X25</f>
        <v>750226247.40746093</v>
      </c>
      <c r="E26" s="84">
        <f>'Future 95% Cost'!Y25</f>
        <v>278704285.1180349</v>
      </c>
      <c r="F26" s="84">
        <f>'Future 95% Cost'!Z25</f>
        <v>189739886.56409293</v>
      </c>
      <c r="G26" s="84">
        <f>'Future 95% Cost'!AA25</f>
        <v>105537256.56010933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1558188552.3054123</v>
      </c>
      <c r="W26" s="107">
        <f>Q26*'Levy Proposition'!C$5/(1+Assumptions!$D$49)^('Incentive Relocation assumption'!$I26-2022)</f>
        <v>423528645.68581802</v>
      </c>
      <c r="X26" s="107">
        <f>R26*'Levy Proposition'!D$5/(1+Assumptions!$D$49)^('Incentive Relocation assumption'!$I26-2022)</f>
        <v>317874952.07028615</v>
      </c>
      <c r="Y26" s="107">
        <f>S26*'Levy Proposition'!E$5/(1+Assumptions!$D$49)^('Incentive Relocation assumption'!$I26-2022)</f>
        <v>119125924.66561335</v>
      </c>
      <c r="Z26" s="107">
        <f>T26*'Levy Proposition'!F$5/(1+Assumptions!$D$49)^('Incentive Relocation assumption'!$I26-2022)</f>
        <v>80965200.637132898</v>
      </c>
      <c r="AA26" s="107">
        <f>U26*'Levy Proposition'!G$5/(1+Assumptions!$D$49)^('Incentive Relocation assumption'!$I26-2022)</f>
        <v>44994759.626970395</v>
      </c>
      <c r="AB26" s="81">
        <f>P26*'Levy Proposition'!B$33/(1+Assumptions!$D$49)^('Incentive Relocation assumption'!$I26-2022)</f>
        <v>604311686.59298372</v>
      </c>
      <c r="AC26" s="81">
        <f>Q26*'Levy Proposition'!C$33/(1+Assumptions!$D$49)^('Incentive Relocation assumption'!$I26-2022)</f>
        <v>164256957.10327151</v>
      </c>
      <c r="AD26" s="81">
        <f>R26*'Levy Proposition'!D$33/(1+Assumptions!$D$49)^('Incentive Relocation assumption'!$I26-2022)</f>
        <v>123281324.41163437</v>
      </c>
      <c r="AE26" s="81">
        <f>S26*'Levy Proposition'!E$33/(1+Assumptions!$D$49)^('Incentive Relocation assumption'!$I26-2022)</f>
        <v>46200563.048107482</v>
      </c>
      <c r="AF26" s="81">
        <f>T26*'Levy Proposition'!F$33/(1+Assumptions!$D$49)^('Incentive Relocation assumption'!$I26-2022)</f>
        <v>31400703.643967561</v>
      </c>
      <c r="AG26" s="81">
        <f>U26*'Levy Proposition'!G$33/(1+Assumptions!$D$49)^('Incentive Relocation assumption'!$I26-2022)</f>
        <v>17450300.888034526</v>
      </c>
      <c r="AH26" s="109">
        <f t="shared" si="4"/>
        <v>953876865.71242857</v>
      </c>
      <c r="AI26" s="109">
        <f t="shared" si="5"/>
        <v>259271688.5825465</v>
      </c>
      <c r="AJ26" s="109">
        <f t="shared" si="6"/>
        <v>194593627.65865177</v>
      </c>
      <c r="AK26" s="109">
        <f t="shared" si="7"/>
        <v>72925361.617505878</v>
      </c>
      <c r="AL26" s="109">
        <f t="shared" si="8"/>
        <v>49564496.993165337</v>
      </c>
      <c r="AM26" s="109">
        <f t="shared" si="9"/>
        <v>27544458.738935869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35260867.481430918</v>
      </c>
      <c r="AP26" s="106">
        <f>-'Levy Proposition'!D$11*'Incentive Relocation assumption'!L26/(1+Assumptions!$D$49)^('Incentive Relocation assumption'!$I26-2022)</f>
        <v>17924453.767406117</v>
      </c>
      <c r="AQ26" s="106">
        <f>-'Levy Proposition'!E$11*'Incentive Relocation assumption'!M26/(1+Assumptions!$D$49)^('Incentive Relocation assumption'!$I26-2022)</f>
        <v>10669394.403357675</v>
      </c>
      <c r="AR26" s="106">
        <f>-'Levy Proposition'!F$11*'Incentive Relocation assumption'!N26/(1+Assumptions!$D$49)^('Incentive Relocation assumption'!$I26-2022)</f>
        <v>4228227.8273658277</v>
      </c>
      <c r="AS26" s="106">
        <f>-'Levy Proposition'!G$11*'Incentive Relocation assumption'!O26/(1+Assumptions!$D$49)^('Incentive Relocation assumption'!$I26-2022)</f>
        <v>4596303.0994002819</v>
      </c>
    </row>
    <row r="27" spans="1:45" x14ac:dyDescent="0.35">
      <c r="A27">
        <v>2045</v>
      </c>
      <c r="B27" s="84">
        <f>'Future 95% Cost'!V26</f>
        <v>533508328.24286205</v>
      </c>
      <c r="C27" s="84">
        <f>'Future 95% Cost'!W26</f>
        <v>958572188.99372327</v>
      </c>
      <c r="D27" s="84">
        <f>'Future 95% Cost'!X26</f>
        <v>717603687.28273439</v>
      </c>
      <c r="E27" s="84">
        <f>'Future 95% Cost'!Y26</f>
        <v>266694435.41757712</v>
      </c>
      <c r="F27" s="84">
        <f>'Future 95% Cost'!Z26</f>
        <v>181541147.80612984</v>
      </c>
      <c r="G27" s="84">
        <f>'Future 95% Cost'!AA26</f>
        <v>100972337.51933102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1497369500.4159904</v>
      </c>
      <c r="W27" s="107">
        <f>Q27*'Levy Proposition'!C$5/(1+Assumptions!$D$49)^('Incentive Relocation assumption'!$I27-2022)</f>
        <v>381173954.24993861</v>
      </c>
      <c r="X27" s="107">
        <f>R27*'Levy Proposition'!D$5/(1+Assumptions!$D$49)^('Incentive Relocation assumption'!$I27-2022)</f>
        <v>286086085.72730106</v>
      </c>
      <c r="Y27" s="107">
        <f>S27*'Levy Proposition'!E$5/(1+Assumptions!$D$49)^('Incentive Relocation assumption'!$I27-2022)</f>
        <v>107212818.3559902</v>
      </c>
      <c r="Z27" s="107">
        <f>T27*'Levy Proposition'!F$5/(1+Assumptions!$D$49)^('Incentive Relocation assumption'!$I27-2022)</f>
        <v>72868331.334522098</v>
      </c>
      <c r="AA27" s="107">
        <f>U27*'Levy Proposition'!G$5/(1+Assumptions!$D$49)^('Incentive Relocation assumption'!$I27-2022)</f>
        <v>40495089.581875943</v>
      </c>
      <c r="AB27" s="81">
        <f>P27*'Levy Proposition'!B$33/(1+Assumptions!$D$49)^('Incentive Relocation assumption'!$I27-2022)</f>
        <v>580724256.3234545</v>
      </c>
      <c r="AC27" s="81">
        <f>Q27*'Levy Proposition'!C$33/(1+Assumptions!$D$49)^('Incentive Relocation assumption'!$I27-2022)</f>
        <v>147830552.87967992</v>
      </c>
      <c r="AD27" s="81">
        <f>R27*'Levy Proposition'!D$33/(1+Assumptions!$D$49)^('Incentive Relocation assumption'!$I27-2022)</f>
        <v>110952660.20332302</v>
      </c>
      <c r="AE27" s="81">
        <f>S27*'Levy Proposition'!E$33/(1+Assumptions!$D$49)^('Incentive Relocation assumption'!$I27-2022)</f>
        <v>41580307.459733211</v>
      </c>
      <c r="AF27" s="81">
        <f>T27*'Levy Proposition'!F$33/(1+Assumptions!$D$49)^('Incentive Relocation assumption'!$I27-2022)</f>
        <v>28260497.834379092</v>
      </c>
      <c r="AG27" s="81">
        <f>U27*'Levy Proposition'!G$33/(1+Assumptions!$D$49)^('Incentive Relocation assumption'!$I27-2022)</f>
        <v>15705195.528327083</v>
      </c>
      <c r="AH27" s="109">
        <f t="shared" si="4"/>
        <v>916645244.09253585</v>
      </c>
      <c r="AI27" s="109">
        <f t="shared" si="5"/>
        <v>233343401.37025869</v>
      </c>
      <c r="AJ27" s="109">
        <f t="shared" si="6"/>
        <v>175133425.52397805</v>
      </c>
      <c r="AK27" s="109">
        <f t="shared" si="7"/>
        <v>65632510.896256991</v>
      </c>
      <c r="AL27" s="109">
        <f t="shared" si="8"/>
        <v>44607833.500143006</v>
      </c>
      <c r="AM27" s="109">
        <f t="shared" si="9"/>
        <v>24789894.053548858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31734628.637493726</v>
      </c>
      <c r="AP27" s="106">
        <f>-'Levy Proposition'!D$11*'Incentive Relocation assumption'!L27/(1+Assumptions!$D$49)^('Incentive Relocation assumption'!$I27-2022)</f>
        <v>16131931.074529396</v>
      </c>
      <c r="AQ27" s="106">
        <f>-'Levy Proposition'!E$11*'Incentive Relocation assumption'!M27/(1+Assumptions!$D$49)^('Incentive Relocation assumption'!$I27-2022)</f>
        <v>9602408.9411815461</v>
      </c>
      <c r="AR27" s="106">
        <f>-'Levy Proposition'!F$11*'Incentive Relocation assumption'!N27/(1+Assumptions!$D$49)^('Incentive Relocation assumption'!$I27-2022)</f>
        <v>3805386.8064032751</v>
      </c>
      <c r="AS27" s="106">
        <f>-'Levy Proposition'!G$11*'Incentive Relocation assumption'!O27/(1+Assumptions!$D$49)^('Incentive Relocation assumption'!$I27-2022)</f>
        <v>4136652.963562035</v>
      </c>
    </row>
    <row r="28" spans="1:45" x14ac:dyDescent="0.35">
      <c r="A28">
        <v>2046</v>
      </c>
      <c r="B28" s="84">
        <f>'Future 95% Cost'!V27</f>
        <v>510208946.27696055</v>
      </c>
      <c r="C28" s="84">
        <f>'Future 95% Cost'!W27</f>
        <v>916776810.77364254</v>
      </c>
      <c r="D28" s="84">
        <f>'Future 95% Cost'!X27</f>
        <v>686405829.36386573</v>
      </c>
      <c r="E28" s="84">
        <f>'Future 95% Cost'!Y27</f>
        <v>255204971.63629144</v>
      </c>
      <c r="F28" s="84">
        <f>'Future 95% Cost'!Z27</f>
        <v>173698727.20323128</v>
      </c>
      <c r="G28" s="84">
        <f>'Future 95% Cost'!AA27</f>
        <v>96605985.404081464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1437631841.2862568</v>
      </c>
      <c r="W28" s="107">
        <f>Q28*'Levy Proposition'!C$5/(1+Assumptions!$D$49)^('Incentive Relocation assumption'!$I28-2022)</f>
        <v>343054914.65225697</v>
      </c>
      <c r="X28" s="107">
        <f>R28*'Levy Proposition'!D$5/(1+Assumptions!$D$49)^('Incentive Relocation assumption'!$I28-2022)</f>
        <v>257476243.13812459</v>
      </c>
      <c r="Y28" s="107">
        <f>S28*'Levy Proposition'!E$5/(1+Assumptions!$D$49)^('Incentive Relocation assumption'!$I28-2022)</f>
        <v>96491074.063851982</v>
      </c>
      <c r="Z28" s="107">
        <f>T28*'Levy Proposition'!F$5/(1+Assumptions!$D$49)^('Incentive Relocation assumption'!$I28-2022)</f>
        <v>65581183.887568541</v>
      </c>
      <c r="AA28" s="107">
        <f>U28*'Levy Proposition'!G$5/(1+Assumptions!$D$49)^('Incentive Relocation assumption'!$I28-2022)</f>
        <v>36445405.950367846</v>
      </c>
      <c r="AB28" s="81">
        <f>P28*'Levy Proposition'!B$33/(1+Assumptions!$D$49)^('Incentive Relocation assumption'!$I28-2022)</f>
        <v>557556222.20563602</v>
      </c>
      <c r="AC28" s="81">
        <f>Q28*'Levy Proposition'!C$33/(1+Assumptions!$D$49)^('Incentive Relocation assumption'!$I28-2022)</f>
        <v>133046859.93283008</v>
      </c>
      <c r="AD28" s="81">
        <f>R28*'Levy Proposition'!D$33/(1+Assumptions!$D$49)^('Incentive Relocation assumption'!$I28-2022)</f>
        <v>99856915.594851375</v>
      </c>
      <c r="AE28" s="81">
        <f>S28*'Levy Proposition'!E$33/(1+Assumptions!$D$49)^('Incentive Relocation assumption'!$I28-2022)</f>
        <v>37422097.359412327</v>
      </c>
      <c r="AF28" s="81">
        <f>T28*'Levy Proposition'!F$33/(1+Assumptions!$D$49)^('Incentive Relocation assumption'!$I28-2022)</f>
        <v>25434326.150852885</v>
      </c>
      <c r="AG28" s="81">
        <f>U28*'Levy Proposition'!G$33/(1+Assumptions!$D$49)^('Incentive Relocation assumption'!$I28-2022)</f>
        <v>14134608.232005464</v>
      </c>
      <c r="AH28" s="109">
        <f t="shared" si="4"/>
        <v>880075619.08062077</v>
      </c>
      <c r="AI28" s="109">
        <f t="shared" si="5"/>
        <v>210008054.71942687</v>
      </c>
      <c r="AJ28" s="109">
        <f t="shared" si="6"/>
        <v>157619327.54327321</v>
      </c>
      <c r="AK28" s="109">
        <f t="shared" si="7"/>
        <v>59068976.704439655</v>
      </c>
      <c r="AL28" s="109">
        <f t="shared" si="8"/>
        <v>40146857.736715659</v>
      </c>
      <c r="AM28" s="109">
        <f t="shared" si="9"/>
        <v>22310797.718362384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28561028.888185728</v>
      </c>
      <c r="AP28" s="106">
        <f>-'Levy Proposition'!D$11*'Incentive Relocation assumption'!L28/(1+Assumptions!$D$49)^('Incentive Relocation assumption'!$I28-2022)</f>
        <v>14518668.38288746</v>
      </c>
      <c r="AQ28" s="106">
        <f>-'Levy Proposition'!E$11*'Incentive Relocation assumption'!M28/(1+Assumptions!$D$49)^('Incentive Relocation assumption'!$I28-2022)</f>
        <v>8642126.6276055779</v>
      </c>
      <c r="AR28" s="106">
        <f>-'Levy Proposition'!F$11*'Incentive Relocation assumption'!N28/(1+Assumptions!$D$49)^('Incentive Relocation assumption'!$I28-2022)</f>
        <v>3424831.7114382451</v>
      </c>
      <c r="AS28" s="106">
        <f>-'Levy Proposition'!G$11*'Incentive Relocation assumption'!O28/(1+Assumptions!$D$49)^('Incentive Relocation assumption'!$I28-2022)</f>
        <v>3722969.8239829522</v>
      </c>
    </row>
    <row r="29" spans="1:45" x14ac:dyDescent="0.35">
      <c r="A29">
        <v>2047</v>
      </c>
      <c r="B29" s="84">
        <f>'Future 95% Cost'!V28</f>
        <v>487931491.65086651</v>
      </c>
      <c r="C29" s="84">
        <f>'Future 95% Cost'!W28</f>
        <v>876811179.65510631</v>
      </c>
      <c r="D29" s="84">
        <f>'Future 95% Cost'!X28</f>
        <v>656570207.66751385</v>
      </c>
      <c r="E29" s="84">
        <f>'Future 95% Cost'!Y28</f>
        <v>244213230.77750599</v>
      </c>
      <c r="F29" s="84">
        <f>'Future 95% Cost'!Z28</f>
        <v>166197057.60537478</v>
      </c>
      <c r="G29" s="84">
        <f>'Future 95% Cost'!AA28</f>
        <v>92429519.056566373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1379130652.3536172</v>
      </c>
      <c r="W29" s="107">
        <f>Q29*'Levy Proposition'!C$5/(1+Assumptions!$D$49)^('Incentive Relocation assumption'!$I29-2022)</f>
        <v>308747943.43870443</v>
      </c>
      <c r="X29" s="107">
        <f>R29*'Levy Proposition'!D$5/(1+Assumptions!$D$49)^('Incentive Relocation assumption'!$I29-2022)</f>
        <v>231727508.21483323</v>
      </c>
      <c r="Y29" s="107">
        <f>S29*'Levy Proposition'!E$5/(1+Assumptions!$D$49)^('Incentive Relocation assumption'!$I29-2022)</f>
        <v>86841550.448576286</v>
      </c>
      <c r="Z29" s="107">
        <f>T29*'Levy Proposition'!F$5/(1+Assumptions!$D$49)^('Incentive Relocation assumption'!$I29-2022)</f>
        <v>59022782.618016273</v>
      </c>
      <c r="AA29" s="107">
        <f>U29*'Levy Proposition'!G$5/(1+Assumptions!$D$49)^('Incentive Relocation assumption'!$I29-2022)</f>
        <v>32800708.150096055</v>
      </c>
      <c r="AB29" s="81">
        <f>P29*'Levy Proposition'!B$33/(1+Assumptions!$D$49)^('Incentive Relocation assumption'!$I29-2022)</f>
        <v>534867727.86438835</v>
      </c>
      <c r="AC29" s="81">
        <f>Q29*'Levy Proposition'!C$33/(1+Assumptions!$D$49)^('Incentive Relocation assumption'!$I29-2022)</f>
        <v>119741600.04930393</v>
      </c>
      <c r="AD29" s="81">
        <f>R29*'Levy Proposition'!D$33/(1+Assumptions!$D$49)^('Incentive Relocation assumption'!$I29-2022)</f>
        <v>89870793.308105186</v>
      </c>
      <c r="AE29" s="81">
        <f>S29*'Levy Proposition'!E$33/(1+Assumptions!$D$49)^('Incentive Relocation assumption'!$I29-2022)</f>
        <v>33679726.205331922</v>
      </c>
      <c r="AF29" s="81">
        <f>T29*'Levy Proposition'!F$33/(1+Assumptions!$D$49)^('Incentive Relocation assumption'!$I29-2022)</f>
        <v>22890783.826213941</v>
      </c>
      <c r="AG29" s="81">
        <f>U29*'Levy Proposition'!G$33/(1+Assumptions!$D$49)^('Incentive Relocation assumption'!$I29-2022)</f>
        <v>12721086.439957106</v>
      </c>
      <c r="AH29" s="109">
        <f t="shared" si="4"/>
        <v>844262924.48922884</v>
      </c>
      <c r="AI29" s="109">
        <f t="shared" si="5"/>
        <v>189006343.38940048</v>
      </c>
      <c r="AJ29" s="109">
        <f t="shared" si="6"/>
        <v>141856714.90672803</v>
      </c>
      <c r="AK29" s="109">
        <f t="shared" si="7"/>
        <v>53161824.243244365</v>
      </c>
      <c r="AL29" s="109">
        <f t="shared" si="8"/>
        <v>36131998.791802332</v>
      </c>
      <c r="AM29" s="109">
        <f t="shared" si="9"/>
        <v>20079621.710138947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25704802.802954845</v>
      </c>
      <c r="AP29" s="106">
        <f>-'Levy Proposition'!D$11*'Incentive Relocation assumption'!L29/(1+Assumptions!$D$49)^('Incentive Relocation assumption'!$I29-2022)</f>
        <v>13066738.919128768</v>
      </c>
      <c r="AQ29" s="106">
        <f>-'Levy Proposition'!E$11*'Incentive Relocation assumption'!M29/(1+Assumptions!$D$49)^('Incentive Relocation assumption'!$I29-2022)</f>
        <v>7777876.687511649</v>
      </c>
      <c r="AR29" s="106">
        <f>-'Levy Proposition'!F$11*'Incentive Relocation assumption'!N29/(1+Assumptions!$D$49)^('Incentive Relocation assumption'!$I29-2022)</f>
        <v>3082333.7674729908</v>
      </c>
      <c r="AS29" s="106">
        <f>-'Levy Proposition'!G$11*'Incentive Relocation assumption'!O29/(1+Assumptions!$D$49)^('Incentive Relocation assumption'!$I29-2022)</f>
        <v>3350656.7827610318</v>
      </c>
    </row>
    <row r="30" spans="1:45" x14ac:dyDescent="0.35">
      <c r="A30">
        <v>2048</v>
      </c>
      <c r="B30" s="84">
        <f>'Future 95% Cost'!V29</f>
        <v>466630964.85358244</v>
      </c>
      <c r="C30" s="84">
        <f>'Future 95% Cost'!W29</f>
        <v>838594893.27575195</v>
      </c>
      <c r="D30" s="84">
        <f>'Future 95% Cost'!X29</f>
        <v>628037104.93556571</v>
      </c>
      <c r="E30" s="84">
        <f>'Future 95% Cost'!Y29</f>
        <v>233697541.48231864</v>
      </c>
      <c r="F30" s="84">
        <f>'Future 95% Cost'!Z29</f>
        <v>159021255.27041104</v>
      </c>
      <c r="G30" s="84">
        <f>'Future 95% Cost'!AA29</f>
        <v>88434638.597029611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1321991647.6909389</v>
      </c>
      <c r="W30" s="107">
        <f>Q30*'Levy Proposition'!C$5/(1+Assumptions!$D$49)^('Incentive Relocation assumption'!$I30-2022)</f>
        <v>277871817.32772255</v>
      </c>
      <c r="X30" s="107">
        <f>R30*'Levy Proposition'!D$5/(1+Assumptions!$D$49)^('Incentive Relocation assumption'!$I30-2022)</f>
        <v>208553757.8496094</v>
      </c>
      <c r="Y30" s="107">
        <f>S30*'Levy Proposition'!E$5/(1+Assumptions!$D$49)^('Incentive Relocation assumption'!$I30-2022)</f>
        <v>78157020.817512497</v>
      </c>
      <c r="Z30" s="107">
        <f>T30*'Levy Proposition'!F$5/(1+Assumptions!$D$49)^('Incentive Relocation assumption'!$I30-2022)</f>
        <v>53120249.764718927</v>
      </c>
      <c r="AA30" s="107">
        <f>U30*'Levy Proposition'!G$5/(1+Assumptions!$D$49)^('Incentive Relocation assumption'!$I30-2022)</f>
        <v>29520495.851053033</v>
      </c>
      <c r="AB30" s="81">
        <f>P30*'Levy Proposition'!B$33/(1+Assumptions!$D$49)^('Incentive Relocation assumption'!$I30-2022)</f>
        <v>512707528.94182581</v>
      </c>
      <c r="AC30" s="81">
        <f>Q30*'Levy Proposition'!C$33/(1+Assumptions!$D$49)^('Incentive Relocation assumption'!$I30-2022)</f>
        <v>107766923.54563013</v>
      </c>
      <c r="AD30" s="81">
        <f>R30*'Levy Proposition'!D$33/(1+Assumptions!$D$49)^('Incentive Relocation assumption'!$I30-2022)</f>
        <v>80883326.324617609</v>
      </c>
      <c r="AE30" s="81">
        <f>S30*'Levy Proposition'!E$33/(1+Assumptions!$D$49)^('Incentive Relocation assumption'!$I30-2022)</f>
        <v>30311608.309169739</v>
      </c>
      <c r="AF30" s="81">
        <f>T30*'Levy Proposition'!F$33/(1+Assumptions!$D$49)^('Incentive Relocation assumption'!$I30-2022)</f>
        <v>20601606.705467474</v>
      </c>
      <c r="AG30" s="81">
        <f>U30*'Levy Proposition'!G$33/(1+Assumptions!$D$49)^('Incentive Relocation assumption'!$I30-2022)</f>
        <v>11448922.924261346</v>
      </c>
      <c r="AH30" s="109">
        <f t="shared" si="4"/>
        <v>809284118.74911308</v>
      </c>
      <c r="AI30" s="109">
        <f t="shared" si="5"/>
        <v>170104893.78209242</v>
      </c>
      <c r="AJ30" s="109">
        <f t="shared" si="6"/>
        <v>127670431.5249918</v>
      </c>
      <c r="AK30" s="109">
        <f t="shared" si="7"/>
        <v>47845412.508342758</v>
      </c>
      <c r="AL30" s="109">
        <f t="shared" si="8"/>
        <v>32518643.059251454</v>
      </c>
      <c r="AM30" s="109">
        <f t="shared" si="9"/>
        <v>18071572.926791687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23134211.64641967</v>
      </c>
      <c r="AP30" s="106">
        <f>-'Levy Proposition'!D$11*'Incentive Relocation assumption'!L30/(1+Assumptions!$D$49)^('Incentive Relocation assumption'!$I30-2022)</f>
        <v>11760008.664563067</v>
      </c>
      <c r="AQ30" s="106">
        <f>-'Levy Proposition'!E$11*'Incentive Relocation assumption'!M30/(1+Assumptions!$D$49)^('Incentive Relocation assumption'!$I30-2022)</f>
        <v>7000055.4693212416</v>
      </c>
      <c r="AR30" s="106">
        <f>-'Levy Proposition'!F$11*'Incentive Relocation assumption'!N30/(1+Assumptions!$D$49)^('Incentive Relocation assumption'!$I30-2022)</f>
        <v>2774087.095250125</v>
      </c>
      <c r="AS30" s="106">
        <f>-'Levy Proposition'!G$11*'Incentive Relocation assumption'!O30/(1+Assumptions!$D$49)^('Incentive Relocation assumption'!$I30-2022)</f>
        <v>3015576.6516129347</v>
      </c>
    </row>
    <row r="31" spans="1:45" x14ac:dyDescent="0.35">
      <c r="A31">
        <v>2049</v>
      </c>
      <c r="B31" s="84">
        <f>'Future 95% Cost'!V30</f>
        <v>446264355.09553534</v>
      </c>
      <c r="C31" s="84">
        <f>'Future 95% Cost'!W30</f>
        <v>802051094.42334795</v>
      </c>
      <c r="D31" s="84">
        <f>'Future 95% Cost'!X30</f>
        <v>600749431.27924812</v>
      </c>
      <c r="E31" s="84">
        <f>'Future 95% Cost'!Y30</f>
        <v>223637180.44846267</v>
      </c>
      <c r="F31" s="84">
        <f>'Future 95% Cost'!Z30</f>
        <v>152157089.72670925</v>
      </c>
      <c r="G31" s="84">
        <f>'Future 95% Cost'!AA30</f>
        <v>84613408.607307538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1266314843.7405641</v>
      </c>
      <c r="W31" s="107">
        <f>Q31*'Levy Proposition'!C$5/(1+Assumptions!$D$49)^('Incentive Relocation assumption'!$I31-2022)</f>
        <v>250083437.01029456</v>
      </c>
      <c r="X31" s="107">
        <f>R31*'Levy Proposition'!D$5/(1+Assumptions!$D$49)^('Incentive Relocation assumption'!$I31-2022)</f>
        <v>187697482.47959355</v>
      </c>
      <c r="Y31" s="107">
        <f>S31*'Levy Proposition'!E$5/(1+Assumptions!$D$49)^('Incentive Relocation assumption'!$I31-2022)</f>
        <v>70340981.609791458</v>
      </c>
      <c r="Z31" s="107">
        <f>T31*'Levy Proposition'!F$5/(1+Assumptions!$D$49)^('Incentive Relocation assumption'!$I31-2022)</f>
        <v>47807995.656999074</v>
      </c>
      <c r="AA31" s="107">
        <f>U31*'Levy Proposition'!G$5/(1+Assumptions!$D$49)^('Incentive Relocation assumption'!$I31-2022)</f>
        <v>26568318.930927947</v>
      </c>
      <c r="AB31" s="81">
        <f>P31*'Levy Proposition'!B$33/(1+Assumptions!$D$49)^('Incentive Relocation assumption'!$I31-2022)</f>
        <v>491114414.77757603</v>
      </c>
      <c r="AC31" s="81">
        <f>Q31*'Levy Proposition'!C$33/(1+Assumptions!$D$49)^('Incentive Relocation assumption'!$I31-2022)</f>
        <v>96989766.344425946</v>
      </c>
      <c r="AD31" s="81">
        <f>R31*'Levy Proposition'!D$33/(1+Assumptions!$D$49)^('Incentive Relocation assumption'!$I31-2022)</f>
        <v>72794644.806418657</v>
      </c>
      <c r="AE31" s="81">
        <f>S31*'Levy Proposition'!E$33/(1+Assumptions!$D$49)^('Incentive Relocation assumption'!$I31-2022)</f>
        <v>27280316.730813317</v>
      </c>
      <c r="AF31" s="81">
        <f>T31*'Levy Proposition'!F$33/(1+Assumptions!$D$49)^('Incentive Relocation assumption'!$I31-2022)</f>
        <v>18541357.171034064</v>
      </c>
      <c r="AG31" s="81">
        <f>U31*'Levy Proposition'!G$33/(1+Assumptions!$D$49)^('Incentive Relocation assumption'!$I31-2022)</f>
        <v>10303981.24754186</v>
      </c>
      <c r="AH31" s="109">
        <f t="shared" si="4"/>
        <v>775200428.96298814</v>
      </c>
      <c r="AI31" s="109">
        <f t="shared" si="5"/>
        <v>153093670.66586861</v>
      </c>
      <c r="AJ31" s="109">
        <f t="shared" si="6"/>
        <v>114902837.67317489</v>
      </c>
      <c r="AK31" s="109">
        <f t="shared" si="7"/>
        <v>43060664.878978141</v>
      </c>
      <c r="AL31" s="109">
        <f t="shared" si="8"/>
        <v>29266638.48596501</v>
      </c>
      <c r="AM31" s="109">
        <f t="shared" si="9"/>
        <v>16264337.683386087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20820690.693640254</v>
      </c>
      <c r="AP31" s="106">
        <f>-'Levy Proposition'!D$11*'Incentive Relocation assumption'!L31/(1+Assumptions!$D$49)^('Incentive Relocation assumption'!$I31-2022)</f>
        <v>10583957.071962336</v>
      </c>
      <c r="AQ31" s="106">
        <f>-'Levy Proposition'!E$11*'Incentive Relocation assumption'!M31/(1+Assumptions!$D$49)^('Incentive Relocation assumption'!$I31-2022)</f>
        <v>6300019.7280385159</v>
      </c>
      <c r="AR31" s="106">
        <f>-'Levy Proposition'!F$11*'Incentive Relocation assumption'!N31/(1+Assumptions!$D$49)^('Incentive Relocation assumption'!$I31-2022)</f>
        <v>2496666.4198544538</v>
      </c>
      <c r="AS31" s="106">
        <f>-'Levy Proposition'!G$11*'Incentive Relocation assumption'!O31/(1+Assumptions!$D$49)^('Incentive Relocation assumption'!$I31-2022)</f>
        <v>2714005.9789291886</v>
      </c>
    </row>
    <row r="32" spans="1:45" x14ac:dyDescent="0.35">
      <c r="A32">
        <v>2050</v>
      </c>
      <c r="B32" s="84">
        <f>'Future 95% Cost'!V31</f>
        <v>535458673.6984694</v>
      </c>
      <c r="C32" s="84">
        <f>'Future 95% Cost'!W31</f>
        <v>962424607.47810137</v>
      </c>
      <c r="D32" s="84">
        <f>'Future 95% Cost'!X31</f>
        <v>720968919.98590732</v>
      </c>
      <c r="E32" s="84">
        <f>'Future 95% Cost'!Y31</f>
        <v>268503504.16862452</v>
      </c>
      <c r="F32" s="84">
        <f>'Future 95% Cost'!Z31</f>
        <v>182660884.27581713</v>
      </c>
      <c r="G32" s="84">
        <f>'Future 95% Cost'!AA31</f>
        <v>101571585.17786904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1212177820.0731177</v>
      </c>
      <c r="W32" s="107">
        <f>Q32*'Levy Proposition'!C$5/(1+Assumptions!$D$49)^('Incentive Relocation assumption'!$I32-2022)</f>
        <v>225074014.58824492</v>
      </c>
      <c r="X32" s="107">
        <f>R32*'Levy Proposition'!D$5/(1+Assumptions!$D$49)^('Incentive Relocation assumption'!$I32-2022)</f>
        <v>168926924.60896504</v>
      </c>
      <c r="Y32" s="107">
        <f>S32*'Levy Proposition'!E$5/(1+Assumptions!$D$49)^('Incentive Relocation assumption'!$I32-2022)</f>
        <v>63306580.036893688</v>
      </c>
      <c r="Z32" s="107">
        <f>T32*'Levy Proposition'!F$5/(1+Assumptions!$D$49)^('Incentive Relocation assumption'!$I32-2022)</f>
        <v>43026989.87416435</v>
      </c>
      <c r="AA32" s="107">
        <f>U32*'Levy Proposition'!G$5/(1+Assumptions!$D$49)^('Incentive Relocation assumption'!$I32-2022)</f>
        <v>23911372.436866596</v>
      </c>
      <c r="AB32" s="81">
        <f>P32*'Levy Proposition'!B$33/(1+Assumptions!$D$49)^('Incentive Relocation assumption'!$I32-2022)</f>
        <v>470118473.02765471</v>
      </c>
      <c r="AC32" s="81">
        <f>Q32*'Levy Proposition'!C$33/(1+Assumptions!$D$49)^('Incentive Relocation assumption'!$I32-2022)</f>
        <v>87290371.350011379</v>
      </c>
      <c r="AD32" s="81">
        <f>R32*'Levy Proposition'!D$33/(1+Assumptions!$D$49)^('Incentive Relocation assumption'!$I32-2022)</f>
        <v>65514866.330118187</v>
      </c>
      <c r="AE32" s="81">
        <f>S32*'Levy Proposition'!E$33/(1+Assumptions!$D$49)^('Incentive Relocation assumption'!$I32-2022)</f>
        <v>24552167.385600455</v>
      </c>
      <c r="AF32" s="81">
        <f>T32*'Levy Proposition'!F$33/(1+Assumptions!$D$49)^('Incentive Relocation assumption'!$I32-2022)</f>
        <v>16687141.476815972</v>
      </c>
      <c r="AG32" s="81">
        <f>U32*'Levy Proposition'!G$33/(1+Assumptions!$D$49)^('Incentive Relocation assumption'!$I32-2022)</f>
        <v>9273538.6771366708</v>
      </c>
      <c r="AH32" s="109">
        <f t="shared" si="4"/>
        <v>742059347.04546309</v>
      </c>
      <c r="AI32" s="109">
        <f t="shared" si="5"/>
        <v>137783643.23823354</v>
      </c>
      <c r="AJ32" s="109">
        <f t="shared" si="6"/>
        <v>103412058.27884686</v>
      </c>
      <c r="AK32" s="109">
        <f t="shared" si="7"/>
        <v>38754412.651293233</v>
      </c>
      <c r="AL32" s="109">
        <f t="shared" si="8"/>
        <v>26339848.397348378</v>
      </c>
      <c r="AM32" s="109">
        <f t="shared" si="9"/>
        <v>14637833.759729926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18738531.815382946</v>
      </c>
      <c r="AP32" s="106">
        <f>-'Levy Proposition'!D$11*'Incentive Relocation assumption'!L32/(1+Assumptions!$D$49)^('Incentive Relocation assumption'!$I32-2022)</f>
        <v>9525515.7114549261</v>
      </c>
      <c r="AQ32" s="106">
        <f>-'Levy Proposition'!E$11*'Incentive Relocation assumption'!M32/(1+Assumptions!$D$49)^('Incentive Relocation assumption'!$I32-2022)</f>
        <v>5669990.5804493641</v>
      </c>
      <c r="AR32" s="106">
        <f>-'Levy Proposition'!F$11*'Incentive Relocation assumption'!N32/(1+Assumptions!$D$49)^('Incentive Relocation assumption'!$I32-2022)</f>
        <v>2246989.0086370287</v>
      </c>
      <c r="AS32" s="106">
        <f>-'Levy Proposition'!G$11*'Incentive Relocation assumption'!O32/(1+Assumptions!$D$49)^('Incentive Relocation assumption'!$I32-2022)</f>
        <v>2442593.6743221693</v>
      </c>
    </row>
    <row r="33" spans="1:45" x14ac:dyDescent="0.35">
      <c r="A33">
        <v>2051</v>
      </c>
      <c r="B33" s="84">
        <f>'Future 95% Cost'!V32</f>
        <v>512097341.46436411</v>
      </c>
      <c r="C33" s="84">
        <f>'Future 95% Cost'!W32</f>
        <v>920500336.58522987</v>
      </c>
      <c r="D33" s="84">
        <f>'Future 95% Cost'!X32</f>
        <v>689656000.61538851</v>
      </c>
      <c r="E33" s="84">
        <f>'Future 95% Cost'!Y32</f>
        <v>256950628.87854806</v>
      </c>
      <c r="F33" s="84">
        <f>'Future 95% Cost'!Z32</f>
        <v>174780493.21081308</v>
      </c>
      <c r="G33" s="84">
        <f>'Future 95% Cost'!AA32</f>
        <v>97184996.183756277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1159638617.6908712</v>
      </c>
      <c r="W33" s="107">
        <f>Q33*'Levy Proposition'!C$5/(1+Assumptions!$D$49)^('Incentive Relocation assumption'!$I33-2022)</f>
        <v>202565642.28515527</v>
      </c>
      <c r="X33" s="107">
        <f>R33*'Levy Proposition'!D$5/(1+Assumptions!$D$49)^('Incentive Relocation assumption'!$I33-2022)</f>
        <v>152033503.49115852</v>
      </c>
      <c r="Y33" s="107">
        <f>S33*'Levy Proposition'!E$5/(1+Assumptions!$D$49)^('Incentive Relocation assumption'!$I33-2022)</f>
        <v>56975648.963786304</v>
      </c>
      <c r="Z33" s="107">
        <f>T33*'Levy Proposition'!F$5/(1+Assumptions!$D$49)^('Incentive Relocation assumption'!$I33-2022)</f>
        <v>38724105.29221607</v>
      </c>
      <c r="AA33" s="107">
        <f>U33*'Levy Proposition'!G$5/(1+Assumptions!$D$49)^('Incentive Relocation assumption'!$I33-2022)</f>
        <v>21520132.052802559</v>
      </c>
      <c r="AB33" s="81">
        <f>P33*'Levy Proposition'!B$33/(1+Assumptions!$D$49)^('Incentive Relocation assumption'!$I33-2022)</f>
        <v>449742213.7123813</v>
      </c>
      <c r="AC33" s="81">
        <f>Q33*'Levy Proposition'!C$33/(1+Assumptions!$D$49)^('Incentive Relocation assumption'!$I33-2022)</f>
        <v>78560957.69284004</v>
      </c>
      <c r="AD33" s="81">
        <f>R33*'Levy Proposition'!D$33/(1+Assumptions!$D$49)^('Incentive Relocation assumption'!$I33-2022)</f>
        <v>58963097.102368027</v>
      </c>
      <c r="AE33" s="81">
        <f>S33*'Levy Proposition'!E$33/(1+Assumptions!$D$49)^('Incentive Relocation assumption'!$I33-2022)</f>
        <v>22096844.742629599</v>
      </c>
      <c r="AF33" s="81">
        <f>T33*'Levy Proposition'!F$33/(1+Assumptions!$D$49)^('Incentive Relocation assumption'!$I33-2022)</f>
        <v>15018355.350076135</v>
      </c>
      <c r="AG33" s="81">
        <f>U33*'Levy Proposition'!G$33/(1+Assumptions!$D$49)^('Incentive Relocation assumption'!$I33-2022)</f>
        <v>8346144.8085288135</v>
      </c>
      <c r="AH33" s="109">
        <f t="shared" si="4"/>
        <v>709896403.97848988</v>
      </c>
      <c r="AI33" s="109">
        <f t="shared" si="5"/>
        <v>124004684.59231523</v>
      </c>
      <c r="AJ33" s="109">
        <f t="shared" si="6"/>
        <v>93070406.388790488</v>
      </c>
      <c r="AK33" s="109">
        <f t="shared" si="7"/>
        <v>34878804.221156701</v>
      </c>
      <c r="AL33" s="109">
        <f t="shared" si="8"/>
        <v>23705749.942139935</v>
      </c>
      <c r="AM33" s="109">
        <f t="shared" si="9"/>
        <v>13173987.244273745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16864597.806228083</v>
      </c>
      <c r="AP33" s="106">
        <f>-'Levy Proposition'!D$11*'Incentive Relocation assumption'!L33/(1+Assumptions!$D$49)^('Incentive Relocation assumption'!$I33-2022)</f>
        <v>8572923.052526297</v>
      </c>
      <c r="AQ33" s="106">
        <f>-'Levy Proposition'!E$11*'Incentive Relocation assumption'!M33/(1+Assumptions!$D$49)^('Incentive Relocation assumption'!$I33-2022)</f>
        <v>5102967.0652148733</v>
      </c>
      <c r="AR33" s="106">
        <f>-'Levy Proposition'!F$11*'Incentive Relocation assumption'!N33/(1+Assumptions!$D$49)^('Incentive Relocation assumption'!$I33-2022)</f>
        <v>2022280.4155109967</v>
      </c>
      <c r="AS33" s="106">
        <f>-'Levy Proposition'!G$11*'Incentive Relocation assumption'!O33/(1+Assumptions!$D$49)^('Incentive Relocation assumption'!$I33-2022)</f>
        <v>2198323.7708977587</v>
      </c>
    </row>
    <row r="34" spans="1:45" x14ac:dyDescent="0.35">
      <c r="A34">
        <v>2052</v>
      </c>
      <c r="B34" s="84">
        <f>'Future 95% Cost'!V33</f>
        <v>489759719.6796928</v>
      </c>
      <c r="C34" s="84">
        <f>'Future 95% Cost'!W33</f>
        <v>880409880.55561686</v>
      </c>
      <c r="D34" s="84">
        <f>'Future 95% Cost'!X33</f>
        <v>659709094.73782039</v>
      </c>
      <c r="E34" s="84">
        <f>'Future 95% Cost'!Y33</f>
        <v>245897642.20536736</v>
      </c>
      <c r="F34" s="84">
        <f>'Future 95% Cost'!Z33</f>
        <v>167242089.7729204</v>
      </c>
      <c r="G34" s="84">
        <f>'Future 95% Cost'!AA33</f>
        <v>92988950.62835376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1108738313.0369048</v>
      </c>
      <c r="W34" s="107">
        <f>Q34*'Levy Proposition'!C$5/(1+Assumptions!$D$49)^('Incentive Relocation assumption'!$I34-2022)</f>
        <v>182308204.30098876</v>
      </c>
      <c r="X34" s="107">
        <f>R34*'Levy Proposition'!D$5/(1+Assumptions!$D$49)^('Incentive Relocation assumption'!$I34-2022)</f>
        <v>136829497.35396671</v>
      </c>
      <c r="Y34" s="107">
        <f>S34*'Levy Proposition'!E$5/(1+Assumptions!$D$49)^('Incentive Relocation assumption'!$I34-2022)</f>
        <v>51277838.306109317</v>
      </c>
      <c r="Z34" s="107">
        <f>T34*'Levy Proposition'!F$5/(1+Assumptions!$D$49)^('Incentive Relocation assumption'!$I34-2022)</f>
        <v>34851527.728716366</v>
      </c>
      <c r="AA34" s="107">
        <f>U34*'Levy Proposition'!G$5/(1+Assumptions!$D$49)^('Incentive Relocation assumption'!$I34-2022)</f>
        <v>19368026.021627557</v>
      </c>
      <c r="AB34" s="81">
        <f>P34*'Levy Proposition'!B$33/(1+Assumptions!$D$49)^('Incentive Relocation assumption'!$I34-2022)</f>
        <v>430001567.49339527</v>
      </c>
      <c r="AC34" s="81">
        <f>Q34*'Levy Proposition'!C$33/(1+Assumptions!$D$49)^('Incentive Relocation assumption'!$I34-2022)</f>
        <v>70704523.055226967</v>
      </c>
      <c r="AD34" s="81">
        <f>R34*'Levy Proposition'!D$33/(1+Assumptions!$D$49)^('Incentive Relocation assumption'!$I34-2022)</f>
        <v>53066533.058085673</v>
      </c>
      <c r="AE34" s="81">
        <f>S34*'Levy Proposition'!E$33/(1+Assumptions!$D$49)^('Incentive Relocation assumption'!$I34-2022)</f>
        <v>19887064.954853725</v>
      </c>
      <c r="AF34" s="81">
        <f>T34*'Levy Proposition'!F$33/(1+Assumptions!$D$49)^('Incentive Relocation assumption'!$I34-2022)</f>
        <v>13516455.034226583</v>
      </c>
      <c r="AG34" s="81">
        <f>U34*'Levy Proposition'!G$33/(1+Assumptions!$D$49)^('Incentive Relocation assumption'!$I34-2022)</f>
        <v>7511494.3270437019</v>
      </c>
      <c r="AH34" s="109">
        <f t="shared" si="4"/>
        <v>678736745.54350948</v>
      </c>
      <c r="AI34" s="109">
        <f t="shared" si="5"/>
        <v>111603681.2457618</v>
      </c>
      <c r="AJ34" s="109">
        <f t="shared" si="6"/>
        <v>83762964.295881033</v>
      </c>
      <c r="AK34" s="109">
        <f t="shared" si="7"/>
        <v>31390773.351255592</v>
      </c>
      <c r="AL34" s="109">
        <f t="shared" si="8"/>
        <v>21335072.694489785</v>
      </c>
      <c r="AM34" s="109">
        <f t="shared" si="9"/>
        <v>11856531.694583856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15178065.281099012</v>
      </c>
      <c r="AP34" s="106">
        <f>-'Levy Proposition'!D$11*'Incentive Relocation assumption'!L34/(1+Assumptions!$D$49)^('Incentive Relocation assumption'!$I34-2022)</f>
        <v>7715593.7684460729</v>
      </c>
      <c r="AQ34" s="106">
        <f>-'Levy Proposition'!E$11*'Incentive Relocation assumption'!M34/(1+Assumptions!$D$49)^('Incentive Relocation assumption'!$I34-2022)</f>
        <v>4592648.347328281</v>
      </c>
      <c r="AR34" s="106">
        <f>-'Levy Proposition'!F$11*'Incentive Relocation assumption'!N34/(1+Assumptions!$D$49)^('Incentive Relocation assumption'!$I34-2022)</f>
        <v>1820043.6509656075</v>
      </c>
      <c r="AS34" s="106">
        <f>-'Levy Proposition'!G$11*'Incentive Relocation assumption'!O34/(1+Assumptions!$D$49)^('Incentive Relocation assumption'!$I34-2022)</f>
        <v>1978481.9114604539</v>
      </c>
    </row>
    <row r="35" spans="1:45" x14ac:dyDescent="0.35">
      <c r="A35">
        <v>2053</v>
      </c>
      <c r="B35" s="84">
        <f>'Future 95% Cost'!V34</f>
        <v>468400768.32559049</v>
      </c>
      <c r="C35" s="84">
        <f>'Future 95% Cost'!W34</f>
        <v>842072722.22184157</v>
      </c>
      <c r="D35" s="84">
        <f>'Future 95% Cost'!X34</f>
        <v>631068369.66796708</v>
      </c>
      <c r="E35" s="84">
        <f>'Future 95% Cost'!Y34</f>
        <v>235322802.04193202</v>
      </c>
      <c r="F35" s="84">
        <f>'Future 95% Cost'!Z34</f>
        <v>160030752.87216675</v>
      </c>
      <c r="G35" s="84">
        <f>'Future 95% Cost'!AA34</f>
        <v>88975128.730121121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1059503301.9542758</v>
      </c>
      <c r="W35" s="107">
        <f>Q35*'Levy Proposition'!C$5/(1+Assumptions!$D$49)^('Incentive Relocation assumption'!$I35-2022)</f>
        <v>164076597.49457294</v>
      </c>
      <c r="X35" s="107">
        <f>R35*'Levy Proposition'!D$5/(1+Assumptions!$D$49)^('Incentive Relocation assumption'!$I35-2022)</f>
        <v>123145957.41213039</v>
      </c>
      <c r="Y35" s="107">
        <f>S35*'Levy Proposition'!E$5/(1+Assumptions!$D$49)^('Incentive Relocation assumption'!$I35-2022)</f>
        <v>46149833.29138995</v>
      </c>
      <c r="Z35" s="107">
        <f>T35*'Levy Proposition'!F$5/(1+Assumptions!$D$49)^('Incentive Relocation assumption'!$I35-2022)</f>
        <v>31366224.625714935</v>
      </c>
      <c r="AA35" s="107">
        <f>U35*'Levy Proposition'!G$5/(1+Assumptions!$D$49)^('Incentive Relocation assumption'!$I35-2022)</f>
        <v>17431139.876559924</v>
      </c>
      <c r="AB35" s="81">
        <f>P35*'Levy Proposition'!B$33/(1+Assumptions!$D$49)^('Incentive Relocation assumption'!$I35-2022)</f>
        <v>410906771.4606902</v>
      </c>
      <c r="AC35" s="81">
        <f>Q35*'Levy Proposition'!C$33/(1+Assumptions!$D$49)^('Incentive Relocation assumption'!$I35-2022)</f>
        <v>63633765.769669801</v>
      </c>
      <c r="AD35" s="81">
        <f>R35*'Levy Proposition'!D$33/(1+Assumptions!$D$49)^('Incentive Relocation assumption'!$I35-2022)</f>
        <v>47759650.852733172</v>
      </c>
      <c r="AE35" s="81">
        <f>S35*'Levy Proposition'!E$33/(1+Assumptions!$D$49)^('Incentive Relocation assumption'!$I35-2022)</f>
        <v>17898272.677617859</v>
      </c>
      <c r="AF35" s="81">
        <f>T35*'Levy Proposition'!F$33/(1+Assumptions!$D$49)^('Incentive Relocation assumption'!$I35-2022)</f>
        <v>12164751.228325609</v>
      </c>
      <c r="AG35" s="81">
        <f>U35*'Levy Proposition'!G$33/(1+Assumptions!$D$49)^('Incentive Relocation assumption'!$I35-2022)</f>
        <v>6760312.4939256124</v>
      </c>
      <c r="AH35" s="109">
        <f t="shared" si="4"/>
        <v>648596530.49358559</v>
      </c>
      <c r="AI35" s="109">
        <f t="shared" si="5"/>
        <v>100442831.72490314</v>
      </c>
      <c r="AJ35" s="109">
        <f t="shared" si="6"/>
        <v>75386306.559397221</v>
      </c>
      <c r="AK35" s="109">
        <f t="shared" si="7"/>
        <v>28251560.613772091</v>
      </c>
      <c r="AL35" s="109">
        <f t="shared" si="8"/>
        <v>19201473.397389326</v>
      </c>
      <c r="AM35" s="109">
        <f t="shared" si="9"/>
        <v>10670827.382634312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13660193.283247251</v>
      </c>
      <c r="AP35" s="106">
        <f>-'Levy Proposition'!D$11*'Incentive Relocation assumption'!L35/(1+Assumptions!$D$49)^('Incentive Relocation assumption'!$I35-2022)</f>
        <v>6944001.1108161379</v>
      </c>
      <c r="AQ35" s="106">
        <f>-'Levy Proposition'!E$11*'Incentive Relocation assumption'!M35/(1+Assumptions!$D$49)^('Incentive Relocation assumption'!$I35-2022)</f>
        <v>4133363.7024618047</v>
      </c>
      <c r="AR35" s="106">
        <f>-'Levy Proposition'!F$11*'Incentive Relocation assumption'!N35/(1+Assumptions!$D$49)^('Incentive Relocation assumption'!$I35-2022)</f>
        <v>1638031.4352118124</v>
      </c>
      <c r="AS35" s="106">
        <f>-'Levy Proposition'!G$11*'Incentive Relocation assumption'!O35/(1+Assumptions!$D$49)^('Incentive Relocation assumption'!$I35-2022)</f>
        <v>1780625.1862425343</v>
      </c>
    </row>
    <row r="36" spans="1:45" x14ac:dyDescent="0.35">
      <c r="A36">
        <v>2054</v>
      </c>
      <c r="B36" s="84">
        <f>'Future 95% Cost'!V35</f>
        <v>447977436.3296243</v>
      </c>
      <c r="C36" s="84">
        <f>'Future 95% Cost'!W35</f>
        <v>805411892.01382124</v>
      </c>
      <c r="D36" s="84">
        <f>'Future 95% Cost'!X35</f>
        <v>603676623.13476431</v>
      </c>
      <c r="E36" s="84">
        <f>'Future 95% Cost'!Y35</f>
        <v>225205316.46747068</v>
      </c>
      <c r="F36" s="84">
        <f>'Future 95% Cost'!Z35</f>
        <v>153132215.64577112</v>
      </c>
      <c r="G36" s="84">
        <f>'Future 95% Cost'!AA35</f>
        <v>85135575.685981467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1011947324.3193768</v>
      </c>
      <c r="W36" s="107">
        <f>Q36*'Levy Proposition'!C$5/(1+Assumptions!$D$49)^('Incentive Relocation assumption'!$I36-2022)</f>
        <v>147668230.00982237</v>
      </c>
      <c r="X36" s="107">
        <f>R36*'Levy Proposition'!D$5/(1+Assumptions!$D$49)^('Incentive Relocation assumption'!$I36-2022)</f>
        <v>110830830.48766749</v>
      </c>
      <c r="Y36" s="107">
        <f>S36*'Levy Proposition'!E$5/(1+Assumptions!$D$49)^('Incentive Relocation assumption'!$I36-2022)</f>
        <v>41534650.897507429</v>
      </c>
      <c r="Z36" s="107">
        <f>T36*'Levy Proposition'!F$5/(1+Assumptions!$D$49)^('Incentive Relocation assumption'!$I36-2022)</f>
        <v>28229466.86667506</v>
      </c>
      <c r="AA36" s="107">
        <f>U36*'Levy Proposition'!G$5/(1+Assumptions!$D$49)^('Incentive Relocation assumption'!$I36-2022)</f>
        <v>15687950.700649902</v>
      </c>
      <c r="AB36" s="81">
        <f>P36*'Levy Proposition'!B$33/(1+Assumptions!$D$49)^('Incentive Relocation assumption'!$I36-2022)</f>
        <v>392463154.34541631</v>
      </c>
      <c r="AC36" s="81">
        <f>Q36*'Levy Proposition'!C$33/(1+Assumptions!$D$49)^('Incentive Relocation assumption'!$I36-2022)</f>
        <v>57270114.711987309</v>
      </c>
      <c r="AD36" s="81">
        <f>R36*'Levy Proposition'!D$33/(1+Assumptions!$D$49)^('Incentive Relocation assumption'!$I36-2022)</f>
        <v>42983479.758857653</v>
      </c>
      <c r="AE36" s="81">
        <f>S36*'Levy Proposition'!E$33/(1+Assumptions!$D$49)^('Incentive Relocation assumption'!$I36-2022)</f>
        <v>16108368.206650641</v>
      </c>
      <c r="AF36" s="81">
        <f>T36*'Levy Proposition'!F$33/(1+Assumptions!$D$49)^('Incentive Relocation assumption'!$I36-2022)</f>
        <v>10948223.633514047</v>
      </c>
      <c r="AG36" s="81">
        <f>U36*'Levy Proposition'!G$33/(1+Assumptions!$D$49)^('Incentive Relocation assumption'!$I36-2022)</f>
        <v>6084252.0843004612</v>
      </c>
      <c r="AH36" s="109">
        <f t="shared" si="4"/>
        <v>619484169.97396052</v>
      </c>
      <c r="AI36" s="109">
        <f t="shared" si="5"/>
        <v>90398115.297835052</v>
      </c>
      <c r="AJ36" s="109">
        <f t="shared" si="6"/>
        <v>67847350.728809834</v>
      </c>
      <c r="AK36" s="109">
        <f t="shared" si="7"/>
        <v>25426282.690856788</v>
      </c>
      <c r="AL36" s="109">
        <f t="shared" si="8"/>
        <v>17281243.233161014</v>
      </c>
      <c r="AM36" s="109">
        <f t="shared" si="9"/>
        <v>9603698.6163494401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12294115.032437254</v>
      </c>
      <c r="AP36" s="106">
        <f>-'Levy Proposition'!D$11*'Incentive Relocation assumption'!L36/(1+Assumptions!$D$49)^('Incentive Relocation assumption'!$I36-2022)</f>
        <v>6249571.0471712835</v>
      </c>
      <c r="AQ36" s="106">
        <f>-'Levy Proposition'!E$11*'Incentive Relocation assumption'!M36/(1+Assumptions!$D$49)^('Incentive Relocation assumption'!$I36-2022)</f>
        <v>3720009.5031807907</v>
      </c>
      <c r="AR36" s="106">
        <f>-'Levy Proposition'!F$11*'Incentive Relocation assumption'!N36/(1+Assumptions!$D$49)^('Incentive Relocation assumption'!$I36-2022)</f>
        <v>1474221.2261329838</v>
      </c>
      <c r="AS36" s="106">
        <f>-'Levy Proposition'!G$11*'Incentive Relocation assumption'!O36/(1+Assumptions!$D$49)^('Incentive Relocation assumption'!$I36-2022)</f>
        <v>1602554.9869904057</v>
      </c>
    </row>
    <row r="37" spans="1:45" x14ac:dyDescent="0.35">
      <c r="A37">
        <v>2055</v>
      </c>
      <c r="B37" s="84">
        <f>'Future 95% Cost'!V36</f>
        <v>428448573.43343514</v>
      </c>
      <c r="C37" s="84">
        <f>'Future 95% Cost'!W36</f>
        <v>770353811.1470089</v>
      </c>
      <c r="D37" s="84">
        <f>'Future 95% Cost'!X36</f>
        <v>577479167.2484194</v>
      </c>
      <c r="E37" s="84">
        <f>'Future 95% Cost'!Y36</f>
        <v>215525302.03618783</v>
      </c>
      <c r="F37" s="84">
        <f>'Future 95% Cost'!Z36</f>
        <v>146532836.64164656</v>
      </c>
      <c r="G37" s="84">
        <f>'Future 95% Cost'!AA36</f>
        <v>81462685.591311678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966073256.91069984</v>
      </c>
      <c r="W37" s="107">
        <f>Q37*'Levy Proposition'!C$5/(1+Assumptions!$D$49)^('Incentive Relocation assumption'!$I37-2022)</f>
        <v>132900770.05012897</v>
      </c>
      <c r="X37" s="107">
        <f>R37*'Levy Proposition'!D$5/(1+Assumptions!$D$49)^('Incentive Relocation assumption'!$I37-2022)</f>
        <v>99747269.376267076</v>
      </c>
      <c r="Y37" s="107">
        <f>S37*'Levy Proposition'!E$5/(1+Assumptions!$D$49)^('Incentive Relocation assumption'!$I37-2022)</f>
        <v>37381006.650346167</v>
      </c>
      <c r="Z37" s="107">
        <f>T37*'Levy Proposition'!F$5/(1+Assumptions!$D$49)^('Incentive Relocation assumption'!$I37-2022)</f>
        <v>25406398.41376961</v>
      </c>
      <c r="AA37" s="107">
        <f>U37*'Levy Proposition'!G$5/(1+Assumptions!$D$49)^('Incentive Relocation assumption'!$I37-2022)</f>
        <v>14119087.961480606</v>
      </c>
      <c r="AB37" s="81">
        <f>P37*'Levy Proposition'!B$33/(1+Assumptions!$D$49)^('Incentive Relocation assumption'!$I37-2022)</f>
        <v>374671831.84750581</v>
      </c>
      <c r="AC37" s="81">
        <f>Q37*'Levy Proposition'!C$33/(1+Assumptions!$D$49)^('Incentive Relocation assumption'!$I37-2022)</f>
        <v>51542856.209328569</v>
      </c>
      <c r="AD37" s="81">
        <f>R37*'Levy Proposition'!D$33/(1+Assumptions!$D$49)^('Incentive Relocation assumption'!$I37-2022)</f>
        <v>38684946.376118526</v>
      </c>
      <c r="AE37" s="81">
        <f>S37*'Levy Proposition'!E$33/(1+Assumptions!$D$49)^('Incentive Relocation assumption'!$I37-2022)</f>
        <v>14497461.903433701</v>
      </c>
      <c r="AF37" s="81">
        <f>T37*'Levy Proposition'!F$33/(1+Assumptions!$D$49)^('Incentive Relocation assumption'!$I37-2022)</f>
        <v>9853354.0456078779</v>
      </c>
      <c r="AG37" s="81">
        <f>U37*'Levy Proposition'!G$33/(1+Assumptions!$D$49)^('Incentive Relocation assumption'!$I37-2022)</f>
        <v>5475800.6317868652</v>
      </c>
      <c r="AH37" s="109">
        <f t="shared" si="4"/>
        <v>591401425.06319404</v>
      </c>
      <c r="AI37" s="109">
        <f t="shared" si="5"/>
        <v>81357913.840800405</v>
      </c>
      <c r="AJ37" s="109">
        <f t="shared" si="6"/>
        <v>61062323.00014855</v>
      </c>
      <c r="AK37" s="109">
        <f t="shared" si="7"/>
        <v>22883544.746912464</v>
      </c>
      <c r="AL37" s="109">
        <f t="shared" si="8"/>
        <v>15553044.368161732</v>
      </c>
      <c r="AM37" s="109">
        <f t="shared" si="9"/>
        <v>8643287.3296937421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11064650.499210941</v>
      </c>
      <c r="AP37" s="106">
        <f>-'Levy Proposition'!D$11*'Incentive Relocation assumption'!L37/(1+Assumptions!$D$49)^('Incentive Relocation assumption'!$I37-2022)</f>
        <v>5624586.9852764392</v>
      </c>
      <c r="AQ37" s="106">
        <f>-'Levy Proposition'!E$11*'Incentive Relocation assumption'!M37/(1+Assumptions!$D$49)^('Incentive Relocation assumption'!$I37-2022)</f>
        <v>3347992.5068082651</v>
      </c>
      <c r="AR37" s="106">
        <f>-'Levy Proposition'!F$11*'Incentive Relocation assumption'!N37/(1+Assumptions!$D$49)^('Incentive Relocation assumption'!$I37-2022)</f>
        <v>1326792.7445482798</v>
      </c>
      <c r="AS37" s="106">
        <f>-'Levy Proposition'!G$11*'Incentive Relocation assumption'!O37/(1+Assumptions!$D$49)^('Incentive Relocation assumption'!$I37-2022)</f>
        <v>1442292.5757594074</v>
      </c>
    </row>
    <row r="38" spans="1:45" x14ac:dyDescent="0.35">
      <c r="A38">
        <v>2056</v>
      </c>
      <c r="B38" s="84">
        <f>'Future 95% Cost'!V37</f>
        <v>409774845.97817075</v>
      </c>
      <c r="C38" s="84">
        <f>'Future 95% Cost'!W37</f>
        <v>736828141.76279593</v>
      </c>
      <c r="D38" s="84">
        <f>'Future 95% Cost'!X37</f>
        <v>552423717.60198188</v>
      </c>
      <c r="E38" s="84">
        <f>'Future 95% Cost'!Y37</f>
        <v>206263743.90461075</v>
      </c>
      <c r="F38" s="84">
        <f>'Future 95% Cost'!Z37</f>
        <v>140219572.27662712</v>
      </c>
      <c r="G38" s="84">
        <f>'Future 95% Cost'!AA37</f>
        <v>77949186.071193337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921874699.23230374</v>
      </c>
      <c r="W38" s="107">
        <f>Q38*'Levy Proposition'!C$5/(1+Assumptions!$D$49)^('Incentive Relocation assumption'!$I38-2022)</f>
        <v>119610119.7850235</v>
      </c>
      <c r="X38" s="107">
        <f>R38*'Levy Proposition'!D$5/(1+Assumptions!$D$49)^('Incentive Relocation assumption'!$I38-2022)</f>
        <v>89772112.184332177</v>
      </c>
      <c r="Y38" s="107">
        <f>S38*'Levy Proposition'!E$5/(1+Assumptions!$D$49)^('Incentive Relocation assumption'!$I38-2022)</f>
        <v>33642744.744414866</v>
      </c>
      <c r="Z38" s="107">
        <f>T38*'Levy Proposition'!F$5/(1+Assumptions!$D$49)^('Incentive Relocation assumption'!$I38-2022)</f>
        <v>22865648.983303733</v>
      </c>
      <c r="AA38" s="107">
        <f>U38*'Levy Proposition'!G$5/(1+Assumptions!$D$49)^('Incentive Relocation assumption'!$I38-2022)</f>
        <v>12707118.26343056</v>
      </c>
      <c r="AB38" s="81">
        <f>P38*'Levy Proposition'!B$33/(1+Assumptions!$D$49)^('Incentive Relocation assumption'!$I38-2022)</f>
        <v>357530321.66499895</v>
      </c>
      <c r="AC38" s="81">
        <f>Q38*'Levy Proposition'!C$33/(1+Assumptions!$D$49)^('Incentive Relocation assumption'!$I38-2022)</f>
        <v>46388348.261147261</v>
      </c>
      <c r="AD38" s="81">
        <f>R38*'Levy Proposition'!D$33/(1+Assumptions!$D$49)^('Incentive Relocation assumption'!$I38-2022)</f>
        <v>34816284.873138383</v>
      </c>
      <c r="AE38" s="81">
        <f>S38*'Levy Proposition'!E$33/(1+Assumptions!$D$49)^('Incentive Relocation assumption'!$I38-2022)</f>
        <v>13047653.179093353</v>
      </c>
      <c r="AF38" s="81">
        <f>T38*'Levy Proposition'!F$33/(1+Assumptions!$D$49)^('Incentive Relocation assumption'!$I38-2022)</f>
        <v>8867976.1391515024</v>
      </c>
      <c r="AG38" s="81">
        <f>U38*'Levy Proposition'!G$33/(1+Assumptions!$D$49)^('Incentive Relocation assumption'!$I38-2022)</f>
        <v>4928196.9490461871</v>
      </c>
      <c r="AH38" s="109">
        <f t="shared" si="4"/>
        <v>564344377.56730485</v>
      </c>
      <c r="AI38" s="109">
        <f t="shared" si="5"/>
        <v>73221771.523876235</v>
      </c>
      <c r="AJ38" s="109">
        <f t="shared" si="6"/>
        <v>54955827.311193794</v>
      </c>
      <c r="AK38" s="109">
        <f t="shared" si="7"/>
        <v>20595091.565321513</v>
      </c>
      <c r="AL38" s="109">
        <f t="shared" si="8"/>
        <v>13997672.844152231</v>
      </c>
      <c r="AM38" s="109">
        <f t="shared" si="9"/>
        <v>7778921.3143843729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9958137.7225342598</v>
      </c>
      <c r="AP38" s="106">
        <f>-'Levy Proposition'!D$11*'Incentive Relocation assumption'!L38/(1+Assumptions!$D$49)^('Incentive Relocation assumption'!$I38-2022)</f>
        <v>5062104.0254051276</v>
      </c>
      <c r="AQ38" s="106">
        <f>-'Levy Proposition'!E$11*'Incentive Relocation assumption'!M38/(1+Assumptions!$D$49)^('Incentive Relocation assumption'!$I38-2022)</f>
        <v>3013178.8147476516</v>
      </c>
      <c r="AR38" s="106">
        <f>-'Levy Proposition'!F$11*'Incentive Relocation assumption'!N38/(1+Assumptions!$D$49)^('Incentive Relocation assumption'!$I38-2022)</f>
        <v>1194107.7470466155</v>
      </c>
      <c r="AS38" s="106">
        <f>-'Levy Proposition'!G$11*'Incentive Relocation assumption'!O38/(1+Assumptions!$D$49)^('Incentive Relocation assumption'!$I38-2022)</f>
        <v>1298057.0969345216</v>
      </c>
    </row>
    <row r="39" spans="1:45" x14ac:dyDescent="0.35">
      <c r="A39">
        <v>2057</v>
      </c>
      <c r="B39" s="84">
        <f>'Future 95% Cost'!V38</f>
        <v>391918656.43301642</v>
      </c>
      <c r="C39" s="84">
        <f>'Future 95% Cost'!W38</f>
        <v>704767643.71202159</v>
      </c>
      <c r="D39" s="84">
        <f>'Future 95% Cost'!X38</f>
        <v>528460287.27952474</v>
      </c>
      <c r="E39" s="84">
        <f>'Future 95% Cost'!Y38</f>
        <v>197402457.71630639</v>
      </c>
      <c r="F39" s="84">
        <f>'Future 95% Cost'!Z38</f>
        <v>134179950.51279984</v>
      </c>
      <c r="G39" s="84">
        <f>'Future 95% Cost'!AA38</f>
        <v>74588123.591346979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879337374.45810139</v>
      </c>
      <c r="W39" s="107">
        <f>Q39*'Levy Proposition'!C$5/(1+Assumptions!$D$49)^('Incentive Relocation assumption'!$I39-2022)</f>
        <v>107648591.87491053</v>
      </c>
      <c r="X39" s="107">
        <f>R39*'Levy Proposition'!D$5/(1+Assumptions!$D$49)^('Incentive Relocation assumption'!$I39-2022)</f>
        <v>80794513.738877475</v>
      </c>
      <c r="Y39" s="107">
        <f>S39*'Levy Proposition'!E$5/(1+Assumptions!$D$49)^('Incentive Relocation assumption'!$I39-2022)</f>
        <v>30278325.153861873</v>
      </c>
      <c r="Z39" s="107">
        <f>T39*'Levy Proposition'!F$5/(1+Assumptions!$D$49)^('Incentive Relocation assumption'!$I39-2022)</f>
        <v>20578985.455266036</v>
      </c>
      <c r="AA39" s="107">
        <f>U39*'Levy Proposition'!G$5/(1+Assumptions!$D$49)^('Incentive Relocation assumption'!$I39-2022)</f>
        <v>11436351.62563841</v>
      </c>
      <c r="AB39" s="81">
        <f>P39*'Levy Proposition'!B$33/(1+Assumptions!$D$49)^('Incentive Relocation assumption'!$I39-2022)</f>
        <v>341033086.82174534</v>
      </c>
      <c r="AC39" s="81">
        <f>Q39*'Levy Proposition'!C$33/(1+Assumptions!$D$49)^('Incentive Relocation assumption'!$I39-2022)</f>
        <v>41749313.341467932</v>
      </c>
      <c r="AD39" s="81">
        <f>R39*'Levy Proposition'!D$33/(1+Assumptions!$D$49)^('Incentive Relocation assumption'!$I39-2022)</f>
        <v>31334506.207712848</v>
      </c>
      <c r="AE39" s="81">
        <f>S39*'Levy Proposition'!E$33/(1+Assumptions!$D$49)^('Incentive Relocation assumption'!$I39-2022)</f>
        <v>11742831.580856476</v>
      </c>
      <c r="AF39" s="81">
        <f>T39*'Levy Proposition'!F$33/(1+Assumptions!$D$49)^('Incentive Relocation assumption'!$I39-2022)</f>
        <v>7981140.2737136511</v>
      </c>
      <c r="AG39" s="81">
        <f>U39*'Levy Proposition'!G$33/(1+Assumptions!$D$49)^('Incentive Relocation assumption'!$I39-2022)</f>
        <v>4435355.9966376564</v>
      </c>
      <c r="AH39" s="109">
        <f t="shared" si="4"/>
        <v>538304287.63635612</v>
      </c>
      <c r="AI39" s="109">
        <f t="shared" si="5"/>
        <v>65899278.533442602</v>
      </c>
      <c r="AJ39" s="109">
        <f t="shared" si="6"/>
        <v>49460007.531164631</v>
      </c>
      <c r="AK39" s="109">
        <f t="shared" si="7"/>
        <v>18535493.573005397</v>
      </c>
      <c r="AL39" s="109">
        <f t="shared" si="8"/>
        <v>12597845.181552384</v>
      </c>
      <c r="AM39" s="109">
        <f t="shared" si="9"/>
        <v>7000995.6290007541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8962280.9964066725</v>
      </c>
      <c r="AP39" s="106">
        <f>-'Levy Proposition'!D$11*'Incentive Relocation assumption'!L39/(1+Assumptions!$D$49)^('Incentive Relocation assumption'!$I39-2022)</f>
        <v>4555871.7877599644</v>
      </c>
      <c r="AQ39" s="106">
        <f>-'Levy Proposition'!E$11*'Incentive Relocation assumption'!M39/(1+Assumptions!$D$49)^('Incentive Relocation assumption'!$I39-2022)</f>
        <v>2711847.9360933695</v>
      </c>
      <c r="AR39" s="106">
        <f>-'Levy Proposition'!F$11*'Incentive Relocation assumption'!N39/(1+Assumptions!$D$49)^('Incentive Relocation assumption'!$I39-2022)</f>
        <v>1074691.8216244874</v>
      </c>
      <c r="AS39" s="106">
        <f>-'Levy Proposition'!G$11*'Incentive Relocation assumption'!O39/(1+Assumptions!$D$49)^('Incentive Relocation assumption'!$I39-2022)</f>
        <v>1168245.7881438539</v>
      </c>
    </row>
    <row r="40" spans="1:45" x14ac:dyDescent="0.35">
      <c r="A40">
        <v>2058</v>
      </c>
      <c r="B40" s="84">
        <f>'Future 95% Cost'!V39</f>
        <v>374844066.49995118</v>
      </c>
      <c r="C40" s="84">
        <f>'Future 95% Cost'!W39</f>
        <v>674108037.68629229</v>
      </c>
      <c r="D40" s="84">
        <f>'Future 95% Cost'!X39</f>
        <v>505541085.55321449</v>
      </c>
      <c r="E40" s="84">
        <f>'Future 95% Cost'!Y39</f>
        <v>188924053.16620463</v>
      </c>
      <c r="F40" s="84">
        <f>'Future 95% Cost'!Z39</f>
        <v>128402045.69784757</v>
      </c>
      <c r="G40" s="84">
        <f>'Future 95% Cost'!AA39</f>
        <v>71372849.418578327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838440365.36948204</v>
      </c>
      <c r="W40" s="107">
        <f>Q40*'Levy Proposition'!C$5/(1+Assumptions!$D$49)^('Incentive Relocation assumption'!$I40-2022)</f>
        <v>96883268.351195425</v>
      </c>
      <c r="X40" s="107">
        <f>R40*'Levy Proposition'!D$5/(1+Assumptions!$D$49)^('Incentive Relocation assumption'!$I40-2022)</f>
        <v>72714713.862340674</v>
      </c>
      <c r="Y40" s="107">
        <f>S40*'Levy Proposition'!E$5/(1+Assumptions!$D$49)^('Incentive Relocation assumption'!$I40-2022)</f>
        <v>27250362.034601275</v>
      </c>
      <c r="Z40" s="107">
        <f>T40*'Levy Proposition'!F$5/(1+Assumptions!$D$49)^('Incentive Relocation assumption'!$I40-2022)</f>
        <v>18520998.143428281</v>
      </c>
      <c r="AA40" s="107">
        <f>U40*'Levy Proposition'!G$5/(1+Assumptions!$D$49)^('Incentive Relocation assumption'!$I40-2022)</f>
        <v>10292667.133006813</v>
      </c>
      <c r="AB40" s="81">
        <f>P40*'Levy Proposition'!B$33/(1+Assumptions!$D$49)^('Incentive Relocation assumption'!$I40-2022)</f>
        <v>325172015.00063246</v>
      </c>
      <c r="AC40" s="81">
        <f>Q40*'Levy Proposition'!C$33/(1+Assumptions!$D$49)^('Incentive Relocation assumption'!$I40-2022)</f>
        <v>37574201.923976086</v>
      </c>
      <c r="AD40" s="81">
        <f>R40*'Levy Proposition'!D$33/(1+Assumptions!$D$49)^('Incentive Relocation assumption'!$I40-2022)</f>
        <v>28200920.427288827</v>
      </c>
      <c r="AE40" s="81">
        <f>S40*'Levy Proposition'!E$33/(1+Assumptions!$D$49)^('Incentive Relocation assumption'!$I40-2022)</f>
        <v>10568497.770718802</v>
      </c>
      <c r="AF40" s="81">
        <f>T40*'Levy Proposition'!F$33/(1+Assumptions!$D$49)^('Incentive Relocation assumption'!$I40-2022)</f>
        <v>7182991.8201368526</v>
      </c>
      <c r="AG40" s="81">
        <f>U40*'Levy Proposition'!G$33/(1+Assumptions!$D$49)^('Incentive Relocation assumption'!$I40-2022)</f>
        <v>3991801.2653120635</v>
      </c>
      <c r="AH40" s="109">
        <f t="shared" si="4"/>
        <v>513268350.36884958</v>
      </c>
      <c r="AI40" s="109">
        <f t="shared" si="5"/>
        <v>59309066.427219339</v>
      </c>
      <c r="AJ40" s="109">
        <f t="shared" si="6"/>
        <v>44513793.435051844</v>
      </c>
      <c r="AK40" s="109">
        <f t="shared" si="7"/>
        <v>16681864.263882473</v>
      </c>
      <c r="AL40" s="109">
        <f t="shared" si="8"/>
        <v>11338006.323291428</v>
      </c>
      <c r="AM40" s="109">
        <f t="shared" si="9"/>
        <v>6300865.8676947495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8066014.2384645389</v>
      </c>
      <c r="AP40" s="106">
        <f>-'Levy Proposition'!D$11*'Incentive Relocation assumption'!L40/(1+Assumptions!$D$49)^('Incentive Relocation assumption'!$I40-2022)</f>
        <v>4100264.9574839673</v>
      </c>
      <c r="AQ40" s="106">
        <f>-'Levy Proposition'!E$11*'Incentive Relocation assumption'!M40/(1+Assumptions!$D$49)^('Incentive Relocation assumption'!$I40-2022)</f>
        <v>2440651.4450785303</v>
      </c>
      <c r="AR40" s="106">
        <f>-'Levy Proposition'!F$11*'Incentive Relocation assumption'!N40/(1+Assumptions!$D$49)^('Incentive Relocation assumption'!$I40-2022)</f>
        <v>967218.00383853633</v>
      </c>
      <c r="AS40" s="106">
        <f>-'Levy Proposition'!G$11*'Incentive Relocation assumption'!O40/(1+Assumptions!$D$49)^('Incentive Relocation assumption'!$I40-2022)</f>
        <v>1051416.1701661258</v>
      </c>
    </row>
    <row r="41" spans="1:45" x14ac:dyDescent="0.35">
      <c r="A41">
        <v>2059</v>
      </c>
      <c r="B41" s="84">
        <f>'Future 95% Cost'!V40</f>
        <v>358516723.63530922</v>
      </c>
      <c r="C41" s="84">
        <f>'Future 95% Cost'!W40</f>
        <v>644787874.41495526</v>
      </c>
      <c r="D41" s="84">
        <f>'Future 95% Cost'!X40</f>
        <v>483620421.06123549</v>
      </c>
      <c r="E41" s="84">
        <f>'Future 95% Cost'!Y40</f>
        <v>180811899.17021689</v>
      </c>
      <c r="F41" s="84">
        <f>'Future 95% Cost'!Z40</f>
        <v>122874454.51772186</v>
      </c>
      <c r="G41" s="84">
        <f>'Future 95% Cost'!AA40</f>
        <v>68297006.201909363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799157203.09861481</v>
      </c>
      <c r="W41" s="107">
        <f>Q41*'Levy Proposition'!C$5/(1+Assumptions!$D$49)^('Incentive Relocation assumption'!$I41-2022)</f>
        <v>87194523.6154771</v>
      </c>
      <c r="X41" s="107">
        <f>R41*'Levy Proposition'!D$5/(1+Assumptions!$D$49)^('Incentive Relocation assumption'!$I41-2022)</f>
        <v>65442928.825225718</v>
      </c>
      <c r="Y41" s="107">
        <f>S41*'Levy Proposition'!E$5/(1+Assumptions!$D$49)^('Incentive Relocation assumption'!$I41-2022)</f>
        <v>24525208.288217537</v>
      </c>
      <c r="Z41" s="107">
        <f>T41*'Levy Proposition'!F$5/(1+Assumptions!$D$49)^('Incentive Relocation assumption'!$I41-2022)</f>
        <v>16668818.439788304</v>
      </c>
      <c r="AA41" s="107">
        <f>U41*'Levy Proposition'!G$5/(1+Assumptions!$D$49)^('Incentive Relocation assumption'!$I41-2022)</f>
        <v>9263356.0228579342</v>
      </c>
      <c r="AB41" s="81">
        <f>P41*'Levy Proposition'!B$33/(1+Assumptions!$D$49)^('Incentive Relocation assumption'!$I41-2022)</f>
        <v>309936840.79049575</v>
      </c>
      <c r="AC41" s="81">
        <f>Q41*'Levy Proposition'!C$33/(1+Assumptions!$D$49)^('Incentive Relocation assumption'!$I41-2022)</f>
        <v>33816619.657344714</v>
      </c>
      <c r="AD41" s="81">
        <f>R41*'Levy Proposition'!D$33/(1+Assumptions!$D$49)^('Incentive Relocation assumption'!$I41-2022)</f>
        <v>25380706.741455484</v>
      </c>
      <c r="AE41" s="81">
        <f>S41*'Levy Proposition'!E$33/(1+Assumptions!$D$49)^('Incentive Relocation assumption'!$I41-2022)</f>
        <v>9511602.4070185814</v>
      </c>
      <c r="AF41" s="81">
        <f>T41*'Levy Proposition'!F$33/(1+Assumptions!$D$49)^('Incentive Relocation assumption'!$I41-2022)</f>
        <v>6464661.6546867741</v>
      </c>
      <c r="AG41" s="81">
        <f>U41*'Levy Proposition'!G$33/(1+Assumptions!$D$49)^('Incentive Relocation assumption'!$I41-2022)</f>
        <v>3592603.9203677364</v>
      </c>
      <c r="AH41" s="109">
        <f t="shared" si="4"/>
        <v>489220362.30811906</v>
      </c>
      <c r="AI41" s="109">
        <f t="shared" si="5"/>
        <v>53377903.958132386</v>
      </c>
      <c r="AJ41" s="109">
        <f t="shared" si="6"/>
        <v>40062222.08377023</v>
      </c>
      <c r="AK41" s="109">
        <f t="shared" si="7"/>
        <v>15013605.881198956</v>
      </c>
      <c r="AL41" s="109">
        <f t="shared" si="8"/>
        <v>10204156.785101529</v>
      </c>
      <c r="AM41" s="109">
        <f t="shared" si="9"/>
        <v>5670752.1024901979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7259378.0223135184</v>
      </c>
      <c r="AP41" s="106">
        <f>-'Levy Proposition'!D$11*'Incentive Relocation assumption'!L41/(1+Assumptions!$D$49)^('Incentive Relocation assumption'!$I41-2022)</f>
        <v>3690220.7754703364</v>
      </c>
      <c r="AQ41" s="106">
        <f>-'Levy Proposition'!E$11*'Incentive Relocation assumption'!M41/(1+Assumptions!$D$49)^('Incentive Relocation assumption'!$I41-2022)</f>
        <v>2196575.7729561813</v>
      </c>
      <c r="AR41" s="106">
        <f>-'Levy Proposition'!F$11*'Incentive Relocation assumption'!N41/(1+Assumptions!$D$49)^('Incentive Relocation assumption'!$I41-2022)</f>
        <v>870492.03141352604</v>
      </c>
      <c r="AS41" s="106">
        <f>-'Levy Proposition'!G$11*'Incentive Relocation assumption'!O41/(1+Assumptions!$D$49)^('Incentive Relocation assumption'!$I41-2022)</f>
        <v>946270.01792424102</v>
      </c>
    </row>
    <row r="42" spans="1:45" x14ac:dyDescent="0.35">
      <c r="A42">
        <v>2060</v>
      </c>
      <c r="B42" s="84">
        <f>'Future 95% Cost'!V41</f>
        <v>442491137.87967408</v>
      </c>
      <c r="C42" s="84">
        <f>'Future 95% Cost'!W41</f>
        <v>795866691.67431426</v>
      </c>
      <c r="D42" s="84">
        <f>'Future 95% Cost'!X41</f>
        <v>597020417.88792634</v>
      </c>
      <c r="E42" s="84">
        <f>'Future 95% Cost'!Y41</f>
        <v>223307917.65079349</v>
      </c>
      <c r="F42" s="84">
        <f>'Future 95% Cost'!Z41</f>
        <v>151736099.55549544</v>
      </c>
      <c r="G42" s="84">
        <f>'Future 95% Cost'!AA41</f>
        <v>84335007.502868965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761456824.63945878</v>
      </c>
      <c r="W42" s="107">
        <f>Q42*'Levy Proposition'!C$5/(1+Assumptions!$D$49)^('Incentive Relocation assumption'!$I42-2022)</f>
        <v>78474695.14519307</v>
      </c>
      <c r="X42" s="107">
        <f>R42*'Levy Proposition'!D$5/(1+Assumptions!$D$49)^('Incentive Relocation assumption'!$I42-2022)</f>
        <v>58898353.658263236</v>
      </c>
      <c r="Y42" s="107">
        <f>S42*'Levy Proposition'!E$5/(1+Assumptions!$D$49)^('Incentive Relocation assumption'!$I42-2022)</f>
        <v>22072581.671271548</v>
      </c>
      <c r="Z42" s="107">
        <f>T42*'Levy Proposition'!F$5/(1+Assumptions!$D$49)^('Incentive Relocation assumption'!$I42-2022)</f>
        <v>15001864.695786636</v>
      </c>
      <c r="AA42" s="107">
        <f>U42*'Levy Proposition'!G$5/(1+Assumptions!$D$49)^('Incentive Relocation assumption'!$I42-2022)</f>
        <v>8336980.4636002639</v>
      </c>
      <c r="AB42" s="81">
        <f>P42*'Levy Proposition'!B$33/(1+Assumptions!$D$49)^('Incentive Relocation assumption'!$I42-2022)</f>
        <v>295315517.03725797</v>
      </c>
      <c r="AC42" s="81">
        <f>Q42*'Levy Proposition'!C$33/(1+Assumptions!$D$49)^('Incentive Relocation assumption'!$I42-2022)</f>
        <v>30434811.82549895</v>
      </c>
      <c r="AD42" s="81">
        <f>R42*'Levy Proposition'!D$33/(1+Assumptions!$D$49)^('Incentive Relocation assumption'!$I42-2022)</f>
        <v>22842526.589040615</v>
      </c>
      <c r="AE42" s="81">
        <f>S42*'Levy Proposition'!E$33/(1+Assumptions!$D$49)^('Incentive Relocation assumption'!$I42-2022)</f>
        <v>8560401.1385478545</v>
      </c>
      <c r="AF42" s="81">
        <f>T42*'Levy Proposition'!F$33/(1+Assumptions!$D$49)^('Incentive Relocation assumption'!$I42-2022)</f>
        <v>5818167.6042589871</v>
      </c>
      <c r="AG42" s="81">
        <f>U42*'Levy Proposition'!G$33/(1+Assumptions!$D$49)^('Incentive Relocation assumption'!$I42-2022)</f>
        <v>3233328.0318334242</v>
      </c>
      <c r="AH42" s="109">
        <f t="shared" si="4"/>
        <v>466141307.60220081</v>
      </c>
      <c r="AI42" s="109">
        <f t="shared" si="5"/>
        <v>48039883.319694117</v>
      </c>
      <c r="AJ42" s="109">
        <f t="shared" si="6"/>
        <v>36055827.069222622</v>
      </c>
      <c r="AK42" s="109">
        <f t="shared" si="7"/>
        <v>13512180.532723693</v>
      </c>
      <c r="AL42" s="109">
        <f t="shared" si="8"/>
        <v>9183697.0915276483</v>
      </c>
      <c r="AM42" s="109">
        <f t="shared" si="9"/>
        <v>5103652.4317668397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6533408.9071581298</v>
      </c>
      <c r="AP42" s="106">
        <f>-'Levy Proposition'!D$11*'Incentive Relocation assumption'!L42/(1+Assumptions!$D$49)^('Incentive Relocation assumption'!$I42-2022)</f>
        <v>3321182.7803608798</v>
      </c>
      <c r="AQ42" s="106">
        <f>-'Levy Proposition'!E$11*'Incentive Relocation assumption'!M42/(1+Assumptions!$D$49)^('Incentive Relocation assumption'!$I42-2022)</f>
        <v>1976908.7208529271</v>
      </c>
      <c r="AR42" s="106">
        <f>-'Levy Proposition'!F$11*'Incentive Relocation assumption'!N42/(1+Assumptions!$D$49)^('Incentive Relocation assumption'!$I42-2022)</f>
        <v>783439.07345312845</v>
      </c>
      <c r="AS42" s="106">
        <f>-'Levy Proposition'!G$11*'Incentive Relocation assumption'!O42/(1+Assumptions!$D$49)^('Incentive Relocation assumption'!$I42-2022)</f>
        <v>851638.93444863439</v>
      </c>
    </row>
    <row r="43" spans="1:45" x14ac:dyDescent="0.35">
      <c r="A43">
        <v>2061</v>
      </c>
      <c r="B43" s="84">
        <f>'Future 95% Cost'!V42</f>
        <v>423225228.27890682</v>
      </c>
      <c r="C43" s="84">
        <f>'Future 95% Cost'!W42</f>
        <v>761264080.22182691</v>
      </c>
      <c r="D43" s="84">
        <f>'Future 95% Cost'!X42</f>
        <v>571143908.34874082</v>
      </c>
      <c r="E43" s="84">
        <f>'Future 95% Cost'!Y42</f>
        <v>213724362.04049209</v>
      </c>
      <c r="F43" s="84">
        <f>'Future 95% Cost'!Z42</f>
        <v>145207590.62935749</v>
      </c>
      <c r="G43" s="84">
        <f>'Future 95% Cost'!AA42</f>
        <v>80702527.847993985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725304413.42686689</v>
      </c>
      <c r="W43" s="107">
        <f>Q43*'Levy Proposition'!C$5/(1+Assumptions!$D$49)^('Incentive Relocation assumption'!$I43-2022)</f>
        <v>70626887.134433404</v>
      </c>
      <c r="X43" s="107">
        <f>R43*'Levy Proposition'!D$5/(1+Assumptions!$D$49)^('Incentive Relocation assumption'!$I43-2022)</f>
        <v>53008264.23765862</v>
      </c>
      <c r="Y43" s="107">
        <f>S43*'Levy Proposition'!E$5/(1+Assumptions!$D$49)^('Incentive Relocation assumption'!$I43-2022)</f>
        <v>19865228.295288883</v>
      </c>
      <c r="Z43" s="107">
        <f>T43*'Levy Proposition'!F$5/(1+Assumptions!$D$49)^('Incentive Relocation assumption'!$I43-2022)</f>
        <v>13501613.516497554</v>
      </c>
      <c r="AA43" s="107">
        <f>U43*'Levy Proposition'!G$5/(1+Assumptions!$D$49)^('Incentive Relocation assumption'!$I43-2022)</f>
        <v>7503246.4561379002</v>
      </c>
      <c r="AB43" s="81">
        <f>P43*'Levy Proposition'!B$33/(1+Assumptions!$D$49)^('Incentive Relocation assumption'!$I43-2022)</f>
        <v>281294540.84540975</v>
      </c>
      <c r="AC43" s="81">
        <f>Q43*'Levy Proposition'!C$33/(1+Assumptions!$D$49)^('Incentive Relocation assumption'!$I43-2022)</f>
        <v>27391199.364078075</v>
      </c>
      <c r="AD43" s="81">
        <f>R43*'Levy Proposition'!D$33/(1+Assumptions!$D$49)^('Incentive Relocation assumption'!$I43-2022)</f>
        <v>20558175.400166396</v>
      </c>
      <c r="AE43" s="81">
        <f>S43*'Levy Proposition'!E$33/(1+Assumptions!$D$49)^('Incentive Relocation assumption'!$I43-2022)</f>
        <v>7704324.099878056</v>
      </c>
      <c r="AF43" s="81">
        <f>T43*'Levy Proposition'!F$33/(1+Assumptions!$D$49)^('Incentive Relocation assumption'!$I43-2022)</f>
        <v>5236325.7474901685</v>
      </c>
      <c r="AG43" s="81">
        <f>U43*'Levy Proposition'!G$33/(1+Assumptions!$D$49)^('Incentive Relocation assumption'!$I43-2022)</f>
        <v>2909981.2818691395</v>
      </c>
      <c r="AH43" s="109">
        <f t="shared" si="4"/>
        <v>444009872.58145714</v>
      </c>
      <c r="AI43" s="109">
        <f t="shared" si="5"/>
        <v>43235687.770355329</v>
      </c>
      <c r="AJ43" s="109">
        <f t="shared" si="6"/>
        <v>32450088.837492224</v>
      </c>
      <c r="AK43" s="109">
        <f t="shared" si="7"/>
        <v>12160904.195410827</v>
      </c>
      <c r="AL43" s="109">
        <f t="shared" si="8"/>
        <v>8265287.7690073857</v>
      </c>
      <c r="AM43" s="109">
        <f t="shared" si="9"/>
        <v>4593265.1742687607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5880039.8349457495</v>
      </c>
      <c r="AP43" s="106">
        <f>-'Levy Proposition'!D$11*'Incentive Relocation assumption'!L43/(1+Assumptions!$D$49)^('Incentive Relocation assumption'!$I43-2022)</f>
        <v>2989050.1765872701</v>
      </c>
      <c r="AQ43" s="106">
        <f>-'Levy Proposition'!E$11*'Incentive Relocation assumption'!M43/(1+Assumptions!$D$49)^('Incentive Relocation assumption'!$I43-2022)</f>
        <v>1779209.3214816307</v>
      </c>
      <c r="AR43" s="106">
        <f>-'Levy Proposition'!F$11*'Incentive Relocation assumption'!N43/(1+Assumptions!$D$49)^('Incentive Relocation assumption'!$I43-2022)</f>
        <v>705091.78678687091</v>
      </c>
      <c r="AS43" s="106">
        <f>-'Levy Proposition'!G$11*'Incentive Relocation assumption'!O43/(1+Assumptions!$D$49)^('Incentive Relocation assumption'!$I43-2022)</f>
        <v>766471.36750651244</v>
      </c>
    </row>
    <row r="44" spans="1:45" x14ac:dyDescent="0.35">
      <c r="A44">
        <v>2062</v>
      </c>
      <c r="B44" s="84">
        <f>'Future 95% Cost'!V43</f>
        <v>404801987.57614487</v>
      </c>
      <c r="C44" s="84">
        <f>'Future 95% Cost'!W43</f>
        <v>728172364.50523043</v>
      </c>
      <c r="D44" s="84">
        <f>'Future 95% Cost'!X43</f>
        <v>546394137.61076713</v>
      </c>
      <c r="E44" s="84">
        <f>'Future 95% Cost'!Y43</f>
        <v>204554499.36985734</v>
      </c>
      <c r="F44" s="84">
        <f>'Future 95% Cost'!Z43</f>
        <v>138961701.12991488</v>
      </c>
      <c r="G44" s="84">
        <f>'Future 95% Cost'!AA43</f>
        <v>77227456.317478731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690662135.792135</v>
      </c>
      <c r="W44" s="107">
        <f>Q44*'Levy Proposition'!C$5/(1+Assumptions!$D$49)^('Incentive Relocation assumption'!$I44-2022)</f>
        <v>63563893.775833823</v>
      </c>
      <c r="X44" s="107">
        <f>R44*'Levy Proposition'!D$5/(1+Assumptions!$D$49)^('Incentive Relocation assumption'!$I44-2022)</f>
        <v>47707209.165688142</v>
      </c>
      <c r="Y44" s="107">
        <f>S44*'Levy Proposition'!E$5/(1+Assumptions!$D$49)^('Incentive Relocation assumption'!$I44-2022)</f>
        <v>17878619.778200727</v>
      </c>
      <c r="Z44" s="107">
        <f>T44*'Levy Proposition'!F$5/(1+Assumptions!$D$49)^('Incentive Relocation assumption'!$I44-2022)</f>
        <v>12151393.926387547</v>
      </c>
      <c r="AA44" s="107">
        <f>U44*'Levy Proposition'!G$5/(1+Assumptions!$D$49)^('Incentive Relocation assumption'!$I44-2022)</f>
        <v>6752889.4456871254</v>
      </c>
      <c r="AB44" s="81">
        <f>P44*'Levy Proposition'!B$33/(1+Assumptions!$D$49)^('Incentive Relocation assumption'!$I44-2022)</f>
        <v>267859239.19729197</v>
      </c>
      <c r="AC44" s="81">
        <f>Q44*'Levy Proposition'!C$33/(1+Assumptions!$D$49)^('Incentive Relocation assumption'!$I44-2022)</f>
        <v>24651961.277252655</v>
      </c>
      <c r="AD44" s="81">
        <f>R44*'Levy Proposition'!D$33/(1+Assumptions!$D$49)^('Incentive Relocation assumption'!$I44-2022)</f>
        <v>18502269.183601622</v>
      </c>
      <c r="AE44" s="81">
        <f>S44*'Levy Proposition'!E$33/(1+Assumptions!$D$49)^('Incentive Relocation assumption'!$I44-2022)</f>
        <v>6933858.4577160133</v>
      </c>
      <c r="AF44" s="81">
        <f>T44*'Levy Proposition'!F$33/(1+Assumptions!$D$49)^('Incentive Relocation assumption'!$I44-2022)</f>
        <v>4712670.5861407761</v>
      </c>
      <c r="AG44" s="81">
        <f>U44*'Levy Proposition'!G$33/(1+Assumptions!$D$49)^('Incentive Relocation assumption'!$I44-2022)</f>
        <v>2618970.6016395376</v>
      </c>
      <c r="AH44" s="109">
        <f t="shared" si="4"/>
        <v>422802896.59484303</v>
      </c>
      <c r="AI44" s="109">
        <f t="shared" si="5"/>
        <v>38911932.498581171</v>
      </c>
      <c r="AJ44" s="109">
        <f t="shared" si="6"/>
        <v>29204939.982086521</v>
      </c>
      <c r="AK44" s="109">
        <f t="shared" si="7"/>
        <v>10944761.320484713</v>
      </c>
      <c r="AL44" s="109">
        <f t="shared" si="8"/>
        <v>7438723.3402467705</v>
      </c>
      <c r="AM44" s="109">
        <f t="shared" si="9"/>
        <v>4133918.8440475878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5292010.4882258242</v>
      </c>
      <c r="AP44" s="106">
        <f>-'Levy Proposition'!D$11*'Incentive Relocation assumption'!L44/(1+Assumptions!$D$49)^('Incentive Relocation assumption'!$I44-2022)</f>
        <v>2690132.2658265675</v>
      </c>
      <c r="AQ44" s="106">
        <f>-'Levy Proposition'!E$11*'Incentive Relocation assumption'!M44/(1+Assumptions!$D$49)^('Incentive Relocation assumption'!$I44-2022)</f>
        <v>1601280.7148128464</v>
      </c>
      <c r="AR44" s="106">
        <f>-'Levy Proposition'!F$11*'Incentive Relocation assumption'!N44/(1+Assumptions!$D$49)^('Incentive Relocation assumption'!$I44-2022)</f>
        <v>634579.56673391047</v>
      </c>
      <c r="AS44" s="106">
        <f>-'Levy Proposition'!G$11*'Incentive Relocation assumption'!O44/(1+Assumptions!$D$49)^('Incentive Relocation assumption'!$I44-2022)</f>
        <v>689820.92462417448</v>
      </c>
    </row>
    <row r="45" spans="1:45" x14ac:dyDescent="0.35">
      <c r="A45">
        <v>2063</v>
      </c>
      <c r="B45" s="84">
        <f>'Future 95% Cost'!V44</f>
        <v>387184404.92137438</v>
      </c>
      <c r="C45" s="84">
        <f>'Future 95% Cost'!W44</f>
        <v>696525313.50419819</v>
      </c>
      <c r="D45" s="84">
        <f>'Future 95% Cost'!X44</f>
        <v>522721838.2363081</v>
      </c>
      <c r="E45" s="84">
        <f>'Future 95% Cost'!Y44</f>
        <v>195780376.21024364</v>
      </c>
      <c r="F45" s="84">
        <f>'Future 95% Cost'!Z44</f>
        <v>132986128.32599494</v>
      </c>
      <c r="G45" s="84">
        <f>'Future 95% Cost'!AA44</f>
        <v>73902934.909089297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657489784.76378703</v>
      </c>
      <c r="W45" s="107">
        <f>Q45*'Levy Proposition'!C$5/(1+Assumptions!$D$49)^('Incentive Relocation assumption'!$I45-2022)</f>
        <v>57207230.218923904</v>
      </c>
      <c r="X45" s="107">
        <f>R45*'Levy Proposition'!D$5/(1+Assumptions!$D$49)^('Incentive Relocation assumption'!$I45-2022)</f>
        <v>42936282.466721445</v>
      </c>
      <c r="Y45" s="107">
        <f>S45*'Levy Proposition'!E$5/(1+Assumptions!$D$49)^('Incentive Relocation assumption'!$I45-2022)</f>
        <v>16090680.681946913</v>
      </c>
      <c r="Z45" s="107">
        <f>T45*'Levy Proposition'!F$5/(1+Assumptions!$D$49)^('Incentive Relocation assumption'!$I45-2022)</f>
        <v>10936202.119385773</v>
      </c>
      <c r="AA45" s="107">
        <f>U45*'Levy Proposition'!G$5/(1+Assumptions!$D$49)^('Incentive Relocation assumption'!$I45-2022)</f>
        <v>6077571.372904731</v>
      </c>
      <c r="AB45" s="81">
        <f>P45*'Levy Proposition'!B$33/(1+Assumptions!$D$49)^('Incentive Relocation assumption'!$I45-2022)</f>
        <v>254994018.63811389</v>
      </c>
      <c r="AC45" s="81">
        <f>Q45*'Levy Proposition'!C$33/(1+Assumptions!$D$49)^('Incentive Relocation assumption'!$I45-2022)</f>
        <v>22186658.814661171</v>
      </c>
      <c r="AD45" s="81">
        <f>R45*'Levy Proposition'!D$33/(1+Assumptions!$D$49)^('Incentive Relocation assumption'!$I45-2022)</f>
        <v>16651962.456730638</v>
      </c>
      <c r="AE45" s="81">
        <f>S45*'Levy Proposition'!E$33/(1+Assumptions!$D$49)^('Incentive Relocation assumption'!$I45-2022)</f>
        <v>6240442.7031309437</v>
      </c>
      <c r="AF45" s="81">
        <f>T45*'Levy Proposition'!F$33/(1+Assumptions!$D$49)^('Incentive Relocation assumption'!$I45-2022)</f>
        <v>4241383.1996837873</v>
      </c>
      <c r="AG45" s="81">
        <f>U45*'Levy Proposition'!G$33/(1+Assumptions!$D$49)^('Incentive Relocation assumption'!$I45-2022)</f>
        <v>2357062.2446913067</v>
      </c>
      <c r="AH45" s="109">
        <f t="shared" si="4"/>
        <v>402495766.12567317</v>
      </c>
      <c r="AI45" s="109">
        <f t="shared" si="5"/>
        <v>35020571.404262736</v>
      </c>
      <c r="AJ45" s="109">
        <f t="shared" si="6"/>
        <v>26284320.009990808</v>
      </c>
      <c r="AK45" s="109">
        <f t="shared" si="7"/>
        <v>9850237.9788159691</v>
      </c>
      <c r="AL45" s="109">
        <f t="shared" si="8"/>
        <v>6694818.919701986</v>
      </c>
      <c r="AM45" s="109">
        <f t="shared" si="9"/>
        <v>3720509.1282134242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4762786.6126098298</v>
      </c>
      <c r="AP45" s="106">
        <f>-'Levy Proposition'!D$11*'Incentive Relocation assumption'!L45/(1+Assumptions!$D$49)^('Incentive Relocation assumption'!$I45-2022)</f>
        <v>2421107.4355077464</v>
      </c>
      <c r="AQ45" s="106">
        <f>-'Levy Proposition'!E$11*'Incentive Relocation assumption'!M45/(1+Assumptions!$D$49)^('Incentive Relocation assumption'!$I45-2022)</f>
        <v>1441145.7362961064</v>
      </c>
      <c r="AR45" s="106">
        <f>-'Levy Proposition'!F$11*'Incentive Relocation assumption'!N45/(1+Assumptions!$D$49)^('Incentive Relocation assumption'!$I45-2022)</f>
        <v>571118.87283679203</v>
      </c>
      <c r="AS45" s="106">
        <f>-'Levy Proposition'!G$11*'Incentive Relocation assumption'!O45/(1+Assumptions!$D$49)^('Incentive Relocation assumption'!$I45-2022)</f>
        <v>620835.85665749956</v>
      </c>
    </row>
    <row r="46" spans="1:45" x14ac:dyDescent="0.35">
      <c r="A46">
        <v>2064</v>
      </c>
      <c r="B46" s="84">
        <f>'Future 95% Cost'!V45</f>
        <v>370337101.2260198</v>
      </c>
      <c r="C46" s="84">
        <f>'Future 95% Cost'!W45</f>
        <v>666259609.95136869</v>
      </c>
      <c r="D46" s="84">
        <f>'Future 95% Cost'!X45</f>
        <v>500079905.29567444</v>
      </c>
      <c r="E46" s="84">
        <f>'Future 95% Cost'!Y45</f>
        <v>187384822.12412101</v>
      </c>
      <c r="F46" s="84">
        <f>'Future 95% Cost'!Z45</f>
        <v>127269107.76507711</v>
      </c>
      <c r="G46" s="84">
        <f>'Future 95% Cost'!AA45</f>
        <v>70722405.871104643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625745341.47987795</v>
      </c>
      <c r="W46" s="107">
        <f>Q46*'Levy Proposition'!C$5/(1+Assumptions!$D$49)^('Incentive Relocation assumption'!$I46-2022)</f>
        <v>51486260.436820269</v>
      </c>
      <c r="X46" s="107">
        <f>R46*'Levy Proposition'!D$5/(1+Assumptions!$D$49)^('Incentive Relocation assumption'!$I46-2022)</f>
        <v>38642469.016778819</v>
      </c>
      <c r="Y46" s="107">
        <f>S46*'Levy Proposition'!E$5/(1+Assumptions!$D$49)^('Incentive Relocation assumption'!$I46-2022)</f>
        <v>14481543.207494501</v>
      </c>
      <c r="Z46" s="107">
        <f>T46*'Levy Proposition'!F$5/(1+Assumptions!$D$49)^('Incentive Relocation assumption'!$I46-2022)</f>
        <v>9842534.7347465642</v>
      </c>
      <c r="AA46" s="107">
        <f>U46*'Levy Proposition'!G$5/(1+Assumptions!$D$49)^('Incentive Relocation assumption'!$I46-2022)</f>
        <v>5469788.020347584</v>
      </c>
      <c r="AB46" s="81">
        <f>P46*'Levy Proposition'!B$33/(1+Assumptions!$D$49)^('Incentive Relocation assumption'!$I46-2022)</f>
        <v>242682583.00827855</v>
      </c>
      <c r="AC46" s="81">
        <f>Q46*'Levy Proposition'!C$33/(1+Assumptions!$D$49)^('Incentive Relocation assumption'!$I46-2022)</f>
        <v>19967897.232274126</v>
      </c>
      <c r="AD46" s="81">
        <f>R46*'Levy Proposition'!D$33/(1+Assumptions!$D$49)^('Incentive Relocation assumption'!$I46-2022)</f>
        <v>14986694.383742079</v>
      </c>
      <c r="AE46" s="81">
        <f>S46*'Levy Proposition'!E$33/(1+Assumptions!$D$49)^('Incentive Relocation assumption'!$I46-2022)</f>
        <v>5616371.515014736</v>
      </c>
      <c r="AF46" s="81">
        <f>T46*'Levy Proposition'!F$33/(1+Assumptions!$D$49)^('Incentive Relocation assumption'!$I46-2022)</f>
        <v>3817226.5847444702</v>
      </c>
      <c r="AG46" s="81">
        <f>U46*'Levy Proposition'!G$33/(1+Assumptions!$D$49)^('Incentive Relocation assumption'!$I46-2022)</f>
        <v>2121345.8531650542</v>
      </c>
      <c r="AH46" s="109">
        <f t="shared" si="4"/>
        <v>383062758.4715994</v>
      </c>
      <c r="AI46" s="109">
        <f t="shared" si="5"/>
        <v>31518363.204546142</v>
      </c>
      <c r="AJ46" s="109">
        <f t="shared" si="6"/>
        <v>23655774.63303674</v>
      </c>
      <c r="AK46" s="109">
        <f t="shared" si="7"/>
        <v>8865171.692479765</v>
      </c>
      <c r="AL46" s="109">
        <f t="shared" si="8"/>
        <v>6025308.150002094</v>
      </c>
      <c r="AM46" s="109">
        <f t="shared" si="9"/>
        <v>3348442.1671825298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4286487.4073332371</v>
      </c>
      <c r="AP46" s="106">
        <f>-'Levy Proposition'!D$11*'Incentive Relocation assumption'!L46/(1+Assumptions!$D$49)^('Incentive Relocation assumption'!$I46-2022)</f>
        <v>2178986.2486444758</v>
      </c>
      <c r="AQ46" s="106">
        <f>-'Levy Proposition'!E$11*'Incentive Relocation assumption'!M46/(1+Assumptions!$D$49)^('Incentive Relocation assumption'!$I46-2022)</f>
        <v>1297024.9463643788</v>
      </c>
      <c r="AR46" s="106">
        <f>-'Levy Proposition'!F$11*'Incentive Relocation assumption'!N46/(1+Assumptions!$D$49)^('Incentive Relocation assumption'!$I46-2022)</f>
        <v>514004.52206356509</v>
      </c>
      <c r="AS46" s="106">
        <f>-'Levy Proposition'!G$11*'Incentive Relocation assumption'!O46/(1+Assumptions!$D$49)^('Incentive Relocation assumption'!$I46-2022)</f>
        <v>558749.59305075242</v>
      </c>
    </row>
    <row r="47" spans="1:45" x14ac:dyDescent="0.35">
      <c r="A47">
        <v>2065</v>
      </c>
      <c r="B47" s="84">
        <f>'Future 95% Cost'!V46</f>
        <v>354226256.96660012</v>
      </c>
      <c r="C47" s="84">
        <f>'Future 95% Cost'!W46</f>
        <v>637314721.71848309</v>
      </c>
      <c r="D47" s="84">
        <f>'Future 95% Cost'!X46</f>
        <v>478423301.11423397</v>
      </c>
      <c r="E47" s="84">
        <f>'Future 95% Cost'!Y46</f>
        <v>179351415.36014032</v>
      </c>
      <c r="F47" s="84">
        <f>'Future 95% Cost'!Z46</f>
        <v>121799389.61126801</v>
      </c>
      <c r="G47" s="84">
        <f>'Future 95% Cost'!AA46</f>
        <v>67679598.498571664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595385463.39876366</v>
      </c>
      <c r="W47" s="107">
        <f>Q47*'Levy Proposition'!C$5/(1+Assumptions!$D$49)^('Incentive Relocation assumption'!$I47-2022)</f>
        <v>46337412.310012527</v>
      </c>
      <c r="X47" s="107">
        <f>R47*'Levy Proposition'!D$5/(1+Assumptions!$D$49)^('Incentive Relocation assumption'!$I47-2022)</f>
        <v>34778055.432956383</v>
      </c>
      <c r="Y47" s="107">
        <f>S47*'Levy Proposition'!E$5/(1+Assumptions!$D$49)^('Incentive Relocation assumption'!$I47-2022)</f>
        <v>13033326.421412485</v>
      </c>
      <c r="Z47" s="107">
        <f>T47*'Levy Proposition'!F$5/(1+Assumptions!$D$49)^('Incentive Relocation assumption'!$I47-2022)</f>
        <v>8858238.8060448151</v>
      </c>
      <c r="AA47" s="107">
        <f>U47*'Levy Proposition'!G$5/(1+Assumptions!$D$49)^('Incentive Relocation assumption'!$I47-2022)</f>
        <v>4922785.6246858994</v>
      </c>
      <c r="AB47" s="81">
        <f>P47*'Levy Proposition'!B$33/(1+Assumptions!$D$49)^('Incentive Relocation assumption'!$I47-2022)</f>
        <v>230908122.78598356</v>
      </c>
      <c r="AC47" s="81">
        <f>Q47*'Levy Proposition'!C$33/(1+Assumptions!$D$49)^('Incentive Relocation assumption'!$I47-2022)</f>
        <v>17971021.378630679</v>
      </c>
      <c r="AD47" s="81">
        <f>R47*'Levy Proposition'!D$33/(1+Assumptions!$D$49)^('Incentive Relocation assumption'!$I47-2022)</f>
        <v>13487960.301093755</v>
      </c>
      <c r="AE47" s="81">
        <f>S47*'Levy Proposition'!E$33/(1+Assumptions!$D$49)^('Incentive Relocation assumption'!$I47-2022)</f>
        <v>5054710.1376065705</v>
      </c>
      <c r="AF47" s="81">
        <f>T47*'Levy Proposition'!F$33/(1+Assumptions!$D$49)^('Incentive Relocation assumption'!$I47-2022)</f>
        <v>3435487.4608750939</v>
      </c>
      <c r="AG47" s="81">
        <f>U47*'Levy Proposition'!G$33/(1+Assumptions!$D$49)^('Incentive Relocation assumption'!$I47-2022)</f>
        <v>1909202.1175409947</v>
      </c>
      <c r="AH47" s="109">
        <f t="shared" si="4"/>
        <v>364477340.61278009</v>
      </c>
      <c r="AI47" s="109">
        <f t="shared" si="5"/>
        <v>28366390.931381848</v>
      </c>
      <c r="AJ47" s="109">
        <f t="shared" si="6"/>
        <v>21290095.131862625</v>
      </c>
      <c r="AK47" s="109">
        <f t="shared" si="7"/>
        <v>7978616.2838059142</v>
      </c>
      <c r="AL47" s="109">
        <f t="shared" si="8"/>
        <v>5422751.3451697212</v>
      </c>
      <c r="AM47" s="109">
        <f t="shared" si="9"/>
        <v>3013583.5071449047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3857820.1770744808</v>
      </c>
      <c r="AP47" s="106">
        <f>-'Levy Proposition'!D$11*'Incentive Relocation assumption'!L47/(1+Assumptions!$D$49)^('Incentive Relocation assumption'!$I47-2022)</f>
        <v>1961078.2248438285</v>
      </c>
      <c r="AQ47" s="106">
        <f>-'Levy Proposition'!E$11*'Incentive Relocation assumption'!M47/(1+Assumptions!$D$49)^('Incentive Relocation assumption'!$I47-2022)</f>
        <v>1167316.8570828496</v>
      </c>
      <c r="AR47" s="106">
        <f>-'Levy Proposition'!F$11*'Incentive Relocation assumption'!N47/(1+Assumptions!$D$49)^('Incentive Relocation assumption'!$I47-2022)</f>
        <v>462601.8527272417</v>
      </c>
      <c r="AS47" s="106">
        <f>-'Levy Proposition'!G$11*'Incentive Relocation assumption'!O47/(1+Assumptions!$D$49)^('Incentive Relocation assumption'!$I47-2022)</f>
        <v>502872.22361033101</v>
      </c>
    </row>
    <row r="48" spans="1:45" x14ac:dyDescent="0.35">
      <c r="A48">
        <v>2066</v>
      </c>
      <c r="B48" s="84">
        <f>'Future 95% Cost'!V47</f>
        <v>338819543.19318891</v>
      </c>
      <c r="C48" s="84">
        <f>'Future 95% Cost'!W47</f>
        <v>609632778.89708745</v>
      </c>
      <c r="D48" s="84">
        <f>'Future 95% Cost'!X47</f>
        <v>457708964.22868162</v>
      </c>
      <c r="E48" s="84">
        <f>'Future 95% Cost'!Y47</f>
        <v>171664450.0576562</v>
      </c>
      <c r="F48" s="84">
        <f>'Future 95% Cost'!Z47</f>
        <v>116566216.02799958</v>
      </c>
      <c r="G48" s="84">
        <f>'Future 95% Cost'!AA47</f>
        <v>64768516.512581408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566365907.5266664</v>
      </c>
      <c r="W48" s="107">
        <f>Q48*'Levy Proposition'!C$5/(1+Assumptions!$D$49)^('Incentive Relocation assumption'!$I48-2022)</f>
        <v>41703471.205156066</v>
      </c>
      <c r="X48" s="107">
        <f>R48*'Levy Proposition'!D$5/(1+Assumptions!$D$49)^('Incentive Relocation assumption'!$I48-2022)</f>
        <v>31300099.876449611</v>
      </c>
      <c r="Y48" s="107">
        <f>S48*'Levy Proposition'!E$5/(1+Assumptions!$D$49)^('Incentive Relocation assumption'!$I48-2022)</f>
        <v>11729937.560741367</v>
      </c>
      <c r="Z48" s="107">
        <f>T48*'Levy Proposition'!F$5/(1+Assumptions!$D$49)^('Incentive Relocation assumption'!$I48-2022)</f>
        <v>7972376.7159190783</v>
      </c>
      <c r="AA48" s="107">
        <f>U48*'Levy Proposition'!G$5/(1+Assumptions!$D$49)^('Incentive Relocation assumption'!$I48-2022)</f>
        <v>4430485.8280548453</v>
      </c>
      <c r="AB48" s="81">
        <f>P48*'Levy Proposition'!B$33/(1+Assumptions!$D$49)^('Incentive Relocation assumption'!$I48-2022)</f>
        <v>219653479.22741047</v>
      </c>
      <c r="AC48" s="81">
        <f>Q48*'Levy Proposition'!C$33/(1+Assumptions!$D$49)^('Incentive Relocation assumption'!$I48-2022)</f>
        <v>16173841.723764699</v>
      </c>
      <c r="AD48" s="81">
        <f>R48*'Levy Proposition'!D$33/(1+Assumptions!$D$49)^('Incentive Relocation assumption'!$I48-2022)</f>
        <v>12139106.091416512</v>
      </c>
      <c r="AE48" s="81">
        <f>S48*'Levy Proposition'!E$33/(1+Assumptions!$D$49)^('Incentive Relocation assumption'!$I48-2022)</f>
        <v>4549217.3206343874</v>
      </c>
      <c r="AF48" s="81">
        <f>T48*'Levy Proposition'!F$33/(1+Assumptions!$D$49)^('Incentive Relocation assumption'!$I48-2022)</f>
        <v>3091923.8960031704</v>
      </c>
      <c r="AG48" s="81">
        <f>U48*'Levy Proposition'!G$33/(1+Assumptions!$D$49)^('Incentive Relocation assumption'!$I48-2022)</f>
        <v>1718273.6705495662</v>
      </c>
      <c r="AH48" s="109">
        <f t="shared" si="4"/>
        <v>346712428.29925597</v>
      </c>
      <c r="AI48" s="109">
        <f t="shared" si="5"/>
        <v>25529629.481391367</v>
      </c>
      <c r="AJ48" s="109">
        <f t="shared" si="6"/>
        <v>19160993.785033099</v>
      </c>
      <c r="AK48" s="109">
        <f t="shared" si="7"/>
        <v>7180720.2401069794</v>
      </c>
      <c r="AL48" s="109">
        <f t="shared" si="8"/>
        <v>4880452.8199159075</v>
      </c>
      <c r="AM48" s="109">
        <f t="shared" si="9"/>
        <v>2712212.1575052794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3472021.5188738969</v>
      </c>
      <c r="AP48" s="106">
        <f>-'Levy Proposition'!D$11*'Incentive Relocation assumption'!L48/(1+Assumptions!$D$49)^('Incentive Relocation assumption'!$I48-2022)</f>
        <v>1764961.9433574076</v>
      </c>
      <c r="AQ48" s="106">
        <f>-'Levy Proposition'!E$11*'Incentive Relocation assumption'!M48/(1+Assumptions!$D$49)^('Incentive Relocation assumption'!$I48-2022)</f>
        <v>1050580.1362181145</v>
      </c>
      <c r="AR48" s="106">
        <f>-'Levy Proposition'!F$11*'Incentive Relocation assumption'!N48/(1+Assumptions!$D$49)^('Incentive Relocation assumption'!$I48-2022)</f>
        <v>416339.6720471108</v>
      </c>
      <c r="AS48" s="106">
        <f>-'Levy Proposition'!G$11*'Incentive Relocation assumption'!O48/(1+Assumptions!$D$49)^('Incentive Relocation assumption'!$I48-2022)</f>
        <v>452582.83213788236</v>
      </c>
    </row>
    <row r="49" spans="1:45" x14ac:dyDescent="0.35">
      <c r="A49">
        <v>2067</v>
      </c>
      <c r="B49" s="84">
        <f>'Future 95% Cost'!V48</f>
        <v>324086055.59997821</v>
      </c>
      <c r="C49" s="84">
        <f>'Future 95% Cost'!W48</f>
        <v>583158456.32095206</v>
      </c>
      <c r="D49" s="84">
        <f>'Future 95% Cost'!X48</f>
        <v>437895722.36596692</v>
      </c>
      <c r="E49" s="84">
        <f>'Future 95% Cost'!Y48</f>
        <v>164308904.89401919</v>
      </c>
      <c r="F49" s="84">
        <f>'Future 95% Cost'!Z48</f>
        <v>111559299.55913359</v>
      </c>
      <c r="G49" s="84">
        <f>'Future 95% Cost'!AA48</f>
        <v>61983425.996725917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538641896.01123822</v>
      </c>
      <c r="W49" s="107">
        <f>Q49*'Levy Proposition'!C$5/(1+Assumptions!$D$49)^('Incentive Relocation assumption'!$I49-2022)</f>
        <v>37532944.199032925</v>
      </c>
      <c r="X49" s="107">
        <f>R49*'Levy Proposition'!D$5/(1+Assumptions!$D$49)^('Incentive Relocation assumption'!$I49-2022)</f>
        <v>28169954.877561707</v>
      </c>
      <c r="Y49" s="107">
        <f>S49*'Levy Proposition'!E$5/(1+Assumptions!$D$49)^('Incentive Relocation assumption'!$I49-2022)</f>
        <v>10556893.208232842</v>
      </c>
      <c r="Z49" s="107">
        <f>T49*'Levy Proposition'!F$5/(1+Assumptions!$D$49)^('Incentive Relocation assumption'!$I49-2022)</f>
        <v>7175104.6559228571</v>
      </c>
      <c r="AA49" s="107">
        <f>U49*'Levy Proposition'!G$5/(1+Assumptions!$D$49)^('Incentive Relocation assumption'!$I49-2022)</f>
        <v>3987418.1345947348</v>
      </c>
      <c r="AB49" s="81">
        <f>P49*'Levy Proposition'!B$33/(1+Assumptions!$D$49)^('Incentive Relocation assumption'!$I49-2022)</f>
        <v>208901286.15474063</v>
      </c>
      <c r="AC49" s="81">
        <f>Q49*'Levy Proposition'!C$33/(1+Assumptions!$D$49)^('Incentive Relocation assumption'!$I49-2022)</f>
        <v>14556387.786419975</v>
      </c>
      <c r="AD49" s="81">
        <f>R49*'Levy Proposition'!D$33/(1+Assumptions!$D$49)^('Incentive Relocation assumption'!$I49-2022)</f>
        <v>10925143.120914733</v>
      </c>
      <c r="AE49" s="81">
        <f>S49*'Levy Proposition'!E$33/(1+Assumptions!$D$49)^('Incentive Relocation assumption'!$I49-2022)</f>
        <v>4094275.9657746223</v>
      </c>
      <c r="AF49" s="81">
        <f>T49*'Levy Proposition'!F$33/(1+Assumptions!$D$49)^('Incentive Relocation assumption'!$I49-2022)</f>
        <v>2782718.1695608008</v>
      </c>
      <c r="AG49" s="81">
        <f>U49*'Levy Proposition'!G$33/(1+Assumptions!$D$49)^('Incentive Relocation assumption'!$I49-2022)</f>
        <v>1546438.8918165353</v>
      </c>
      <c r="AH49" s="109">
        <f t="shared" si="4"/>
        <v>329740609.85649759</v>
      </c>
      <c r="AI49" s="109">
        <f t="shared" si="5"/>
        <v>22976556.412612952</v>
      </c>
      <c r="AJ49" s="109">
        <f t="shared" si="6"/>
        <v>17244811.756646976</v>
      </c>
      <c r="AK49" s="109">
        <f t="shared" si="7"/>
        <v>6462617.2424582206</v>
      </c>
      <c r="AL49" s="109">
        <f t="shared" si="8"/>
        <v>4392386.4863620568</v>
      </c>
      <c r="AM49" s="109">
        <f t="shared" si="9"/>
        <v>2440979.2427781997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3124804.3906144621</v>
      </c>
      <c r="AP49" s="106">
        <f>-'Levy Proposition'!D$11*'Incentive Relocation assumption'!L49/(1+Assumptions!$D$49)^('Incentive Relocation assumption'!$I49-2022)</f>
        <v>1588458.13595632</v>
      </c>
      <c r="AQ49" s="106">
        <f>-'Levy Proposition'!E$11*'Incentive Relocation assumption'!M49/(1+Assumptions!$D$49)^('Incentive Relocation assumption'!$I49-2022)</f>
        <v>945517.59097721661</v>
      </c>
      <c r="AR49" s="106">
        <f>-'Levy Proposition'!F$11*'Incentive Relocation assumption'!N49/(1+Assumptions!$D$49)^('Incentive Relocation assumption'!$I49-2022)</f>
        <v>374703.90898434084</v>
      </c>
      <c r="AS49" s="106">
        <f>-'Levy Proposition'!G$11*'Incentive Relocation assumption'!O49/(1+Assumptions!$D$49)^('Incentive Relocation assumption'!$I49-2022)</f>
        <v>407322.59673317644</v>
      </c>
    </row>
    <row r="50" spans="1:45" x14ac:dyDescent="0.35">
      <c r="A50">
        <v>2068</v>
      </c>
      <c r="B50" s="84">
        <f>'Future 95% Cost'!V49</f>
        <v>309996251.52161616</v>
      </c>
      <c r="C50" s="84">
        <f>'Future 95% Cost'!W49</f>
        <v>557838861.28859568</v>
      </c>
      <c r="D50" s="84">
        <f>'Future 95% Cost'!X49</f>
        <v>418944209.26660925</v>
      </c>
      <c r="E50" s="84">
        <f>'Future 95% Cost'!Y49</f>
        <v>157270413.11090794</v>
      </c>
      <c r="F50" s="84">
        <f>'Future 95% Cost'!Z49</f>
        <v>106768802.46421501</v>
      </c>
      <c r="G50" s="84">
        <f>'Future 95% Cost'!AA49</f>
        <v>59318843.866042227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512168430.67060077</v>
      </c>
      <c r="W50" s="107">
        <f>Q50*'Levy Proposition'!C$5/(1+Assumptions!$D$49)^('Incentive Relocation assumption'!$I50-2022)</f>
        <v>33779487.882858768</v>
      </c>
      <c r="X50" s="107">
        <f>R50*'Levy Proposition'!D$5/(1+Assumptions!$D$49)^('Incentive Relocation assumption'!$I50-2022)</f>
        <v>25352837.880269252</v>
      </c>
      <c r="Y50" s="107">
        <f>S50*'Levy Proposition'!E$5/(1+Assumptions!$D$49)^('Incentive Relocation assumption'!$I50-2022)</f>
        <v>9501158.3508368544</v>
      </c>
      <c r="Z50" s="107">
        <f>T50*'Levy Proposition'!F$5/(1+Assumptions!$D$49)^('Incentive Relocation assumption'!$I50-2022)</f>
        <v>6457563.2409150219</v>
      </c>
      <c r="AA50" s="107">
        <f>U50*'Levy Proposition'!G$5/(1+Assumptions!$D$49)^('Incentive Relocation assumption'!$I50-2022)</f>
        <v>3588659.1216285313</v>
      </c>
      <c r="AB50" s="81">
        <f>P50*'Levy Proposition'!B$33/(1+Assumptions!$D$49)^('Incentive Relocation assumption'!$I50-2022)</f>
        <v>198634091.93983549</v>
      </c>
      <c r="AC50" s="81">
        <f>Q50*'Levy Proposition'!C$33/(1+Assumptions!$D$49)^('Incentive Relocation assumption'!$I50-2022)</f>
        <v>13100686.219607476</v>
      </c>
      <c r="AD50" s="81">
        <f>R50*'Levy Proposition'!D$33/(1+Assumptions!$D$49)^('Incentive Relocation assumption'!$I50-2022)</f>
        <v>9832581.6838250048</v>
      </c>
      <c r="AE50" s="81">
        <f>S50*'Levy Proposition'!E$33/(1+Assumptions!$D$49)^('Incentive Relocation assumption'!$I50-2022)</f>
        <v>3684830.7087651081</v>
      </c>
      <c r="AF50" s="81">
        <f>T50*'Levy Proposition'!F$33/(1+Assumptions!$D$49)^('Incentive Relocation assumption'!$I50-2022)</f>
        <v>2504434.349504401</v>
      </c>
      <c r="AG50" s="81">
        <f>U50*'Levy Proposition'!G$33/(1+Assumptions!$D$49)^('Incentive Relocation assumption'!$I50-2022)</f>
        <v>1391788.3321565848</v>
      </c>
      <c r="AH50" s="109">
        <f t="shared" si="4"/>
        <v>313534338.73076528</v>
      </c>
      <c r="AI50" s="109">
        <f t="shared" si="5"/>
        <v>20678801.663251292</v>
      </c>
      <c r="AJ50" s="109">
        <f t="shared" si="6"/>
        <v>15520256.196444247</v>
      </c>
      <c r="AK50" s="109">
        <f t="shared" si="7"/>
        <v>5816327.6420717463</v>
      </c>
      <c r="AL50" s="109">
        <f t="shared" si="8"/>
        <v>3953128.8914106209</v>
      </c>
      <c r="AM50" s="109">
        <f t="shared" si="9"/>
        <v>2196870.7894719467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2812310.4728827761</v>
      </c>
      <c r="AP50" s="106">
        <f>-'Levy Proposition'!D$11*'Incentive Relocation assumption'!L50/(1+Assumptions!$D$49)^('Incentive Relocation assumption'!$I50-2022)</f>
        <v>1429605.4706347145</v>
      </c>
      <c r="AQ50" s="106">
        <f>-'Levy Proposition'!E$11*'Incentive Relocation assumption'!M50/(1+Assumptions!$D$49)^('Incentive Relocation assumption'!$I50-2022)</f>
        <v>850961.75344186428</v>
      </c>
      <c r="AR50" s="106">
        <f>-'Levy Proposition'!F$11*'Incentive Relocation assumption'!N50/(1+Assumptions!$D$49)^('Incentive Relocation assumption'!$I50-2022)</f>
        <v>337231.90182139998</v>
      </c>
      <c r="AS50" s="106">
        <f>-'Levy Proposition'!G$11*'Incentive Relocation assumption'!O50/(1+Assumptions!$D$49)^('Incentive Relocation assumption'!$I50-2022)</f>
        <v>366588.5800964536</v>
      </c>
    </row>
    <row r="51" spans="1:45" x14ac:dyDescent="0.35">
      <c r="A51">
        <v>2069</v>
      </c>
      <c r="B51" s="84">
        <f>'Future 95% Cost'!V50</f>
        <v>296521889.72507364</v>
      </c>
      <c r="C51" s="84">
        <f>'Future 95% Cost'!W50</f>
        <v>533623426.25507188</v>
      </c>
      <c r="D51" s="84">
        <f>'Future 95% Cost'!X50</f>
        <v>400816785.18205351</v>
      </c>
      <c r="E51" s="84">
        <f>'Future 95% Cost'!Y50</f>
        <v>150535233.85879678</v>
      </c>
      <c r="F51" s="84">
        <f>'Future 95% Cost'!Z50</f>
        <v>102185316.96558852</v>
      </c>
      <c r="G51" s="84">
        <f>'Future 95% Cost'!AA50</f>
        <v>56769526.844850048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486900562.32794464</v>
      </c>
      <c r="W51" s="107">
        <f>Q51*'Levy Proposition'!C$5/(1+Assumptions!$D$49)^('Incentive Relocation assumption'!$I51-2022)</f>
        <v>30401393.388627443</v>
      </c>
      <c r="X51" s="107">
        <f>R51*'Levy Proposition'!D$5/(1+Assumptions!$D$49)^('Incentive Relocation assumption'!$I51-2022)</f>
        <v>22817444.734183796</v>
      </c>
      <c r="Y51" s="107">
        <f>S51*'Levy Proposition'!E$5/(1+Assumptions!$D$49)^('Incentive Relocation assumption'!$I51-2022)</f>
        <v>8551001.5330341533</v>
      </c>
      <c r="Z51" s="107">
        <f>T51*'Levy Proposition'!F$5/(1+Assumptions!$D$49)^('Incentive Relocation assumption'!$I51-2022)</f>
        <v>5811779.0624830229</v>
      </c>
      <c r="AA51" s="107">
        <f>U51*'Levy Proposition'!G$5/(1+Assumptions!$D$49)^('Incentive Relocation assumption'!$I51-2022)</f>
        <v>3229777.7299838099</v>
      </c>
      <c r="AB51" s="81">
        <f>P51*'Levy Proposition'!B$33/(1+Assumptions!$D$49)^('Incentive Relocation assumption'!$I51-2022)</f>
        <v>188834463.9601742</v>
      </c>
      <c r="AC51" s="81">
        <f>Q51*'Levy Proposition'!C$33/(1+Assumptions!$D$49)^('Incentive Relocation assumption'!$I51-2022)</f>
        <v>11790561.088564107</v>
      </c>
      <c r="AD51" s="81">
        <f>R51*'Levy Proposition'!D$33/(1+Assumptions!$D$49)^('Incentive Relocation assumption'!$I51-2022)</f>
        <v>8849281.1031473447</v>
      </c>
      <c r="AE51" s="81">
        <f>S51*'Levy Proposition'!E$33/(1+Assumptions!$D$49)^('Incentive Relocation assumption'!$I51-2022)</f>
        <v>3316331.7435759269</v>
      </c>
      <c r="AF51" s="81">
        <f>T51*'Levy Proposition'!F$33/(1+Assumptions!$D$49)^('Incentive Relocation assumption'!$I51-2022)</f>
        <v>2253980.1118154479</v>
      </c>
      <c r="AG51" s="81">
        <f>U51*'Levy Proposition'!G$33/(1+Assumptions!$D$49)^('Incentive Relocation assumption'!$I51-2022)</f>
        <v>1252603.4955392317</v>
      </c>
      <c r="AH51" s="109">
        <f t="shared" si="4"/>
        <v>298066098.36777043</v>
      </c>
      <c r="AI51" s="109">
        <f t="shared" si="5"/>
        <v>18610832.300063334</v>
      </c>
      <c r="AJ51" s="109">
        <f t="shared" si="6"/>
        <v>13968163.631036451</v>
      </c>
      <c r="AK51" s="109">
        <f t="shared" si="7"/>
        <v>5234669.7894582264</v>
      </c>
      <c r="AL51" s="109">
        <f t="shared" si="8"/>
        <v>3557798.950667575</v>
      </c>
      <c r="AM51" s="109">
        <f t="shared" si="9"/>
        <v>1977174.2344445782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2531067.2948494209</v>
      </c>
      <c r="AP51" s="106">
        <f>-'Levy Proposition'!D$11*'Incentive Relocation assumption'!L51/(1+Assumptions!$D$49)^('Incentive Relocation assumption'!$I51-2022)</f>
        <v>1286638.7570474211</v>
      </c>
      <c r="AQ51" s="106">
        <f>-'Levy Proposition'!E$11*'Incentive Relocation assumption'!M51/(1+Assumptions!$D$49)^('Incentive Relocation assumption'!$I51-2022)</f>
        <v>765861.90752140223</v>
      </c>
      <c r="AR51" s="106">
        <f>-'Levy Proposition'!F$11*'Incentive Relocation assumption'!N51/(1+Assumptions!$D$49)^('Incentive Relocation assumption'!$I51-2022)</f>
        <v>303507.25700817554</v>
      </c>
      <c r="AS51" s="106">
        <f>-'Levy Proposition'!G$11*'Incentive Relocation assumption'!O51/(1+Assumptions!$D$49)^('Incentive Relocation assumption'!$I51-2022)</f>
        <v>329928.14082732209</v>
      </c>
    </row>
    <row r="52" spans="1:45" x14ac:dyDescent="0.35">
      <c r="A52">
        <v>2070</v>
      </c>
      <c r="B52" s="84">
        <f>'Future 95% Cost'!V51</f>
        <v>373951551.81252122</v>
      </c>
      <c r="C52" s="84">
        <f>'Future 95% Cost'!W51</f>
        <v>673006073.82914293</v>
      </c>
      <c r="D52" s="84">
        <f>'Future 95% Cost'!X51</f>
        <v>505584641.22191978</v>
      </c>
      <c r="E52" s="84">
        <f>'Future 95% Cost'!Y51</f>
        <v>189971542.11352918</v>
      </c>
      <c r="F52" s="84">
        <f>'Future 95% Cost'!Z51</f>
        <v>128941346.70421498</v>
      </c>
      <c r="G52" s="84">
        <f>'Future 95% Cost'!AA51</f>
        <v>71630406.996853054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462793620.19455844</v>
      </c>
      <c r="W52" s="107">
        <f>Q52*'Levy Proposition'!C$5/(1+Assumptions!$D$49)^('Incentive Relocation assumption'!$I52-2022)</f>
        <v>27361122.915042296</v>
      </c>
      <c r="X52" s="107">
        <f>R52*'Levy Proposition'!D$5/(1+Assumptions!$D$49)^('Incentive Relocation assumption'!$I52-2022)</f>
        <v>20535601.838984445</v>
      </c>
      <c r="Y52" s="107">
        <f>S52*'Levy Proposition'!E$5/(1+Assumptions!$D$49)^('Incentive Relocation assumption'!$I52-2022)</f>
        <v>7695864.4954604032</v>
      </c>
      <c r="Z52" s="107">
        <f>T52*'Levy Proposition'!F$5/(1+Assumptions!$D$49)^('Incentive Relocation assumption'!$I52-2022)</f>
        <v>5230576.0874484209</v>
      </c>
      <c r="AA52" s="107">
        <f>U52*'Levy Proposition'!G$5/(1+Assumptions!$D$49)^('Incentive Relocation assumption'!$I52-2022)</f>
        <v>2906786.0255185175</v>
      </c>
      <c r="AB52" s="81">
        <f>P52*'Levy Proposition'!B$33/(1+Assumptions!$D$49)^('Incentive Relocation assumption'!$I52-2022)</f>
        <v>179485077.56038848</v>
      </c>
      <c r="AC52" s="81">
        <f>Q52*'Levy Proposition'!C$33/(1+Assumptions!$D$49)^('Incentive Relocation assumption'!$I52-2022)</f>
        <v>10611454.121777089</v>
      </c>
      <c r="AD52" s="81">
        <f>R52*'Levy Proposition'!D$33/(1+Assumptions!$D$49)^('Incentive Relocation assumption'!$I52-2022)</f>
        <v>7964314.8219499104</v>
      </c>
      <c r="AE52" s="81">
        <f>S52*'Levy Proposition'!E$33/(1+Assumptions!$D$49)^('Incentive Relocation assumption'!$I52-2022)</f>
        <v>2984684.2644054908</v>
      </c>
      <c r="AF52" s="81">
        <f>T52*'Levy Proposition'!F$33/(1+Assumptions!$D$49)^('Incentive Relocation assumption'!$I52-2022)</f>
        <v>2028572.3782158385</v>
      </c>
      <c r="AG52" s="81">
        <f>U52*'Levy Proposition'!G$33/(1+Assumptions!$D$49)^('Incentive Relocation assumption'!$I52-2022)</f>
        <v>1127337.742949679</v>
      </c>
      <c r="AH52" s="109">
        <f t="shared" si="4"/>
        <v>283308542.63416994</v>
      </c>
      <c r="AI52" s="109">
        <f t="shared" si="5"/>
        <v>16749668.793265207</v>
      </c>
      <c r="AJ52" s="109">
        <f t="shared" si="6"/>
        <v>12571287.017034534</v>
      </c>
      <c r="AK52" s="109">
        <f t="shared" si="7"/>
        <v>4711180.2310549123</v>
      </c>
      <c r="AL52" s="109">
        <f t="shared" si="8"/>
        <v>3202003.7092325827</v>
      </c>
      <c r="AM52" s="109">
        <f t="shared" si="9"/>
        <v>1779448.2825688384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2277949.6477462351</v>
      </c>
      <c r="AP52" s="106">
        <f>-'Levy Proposition'!D$11*'Incentive Relocation assumption'!L52/(1+Assumptions!$D$49)^('Incentive Relocation assumption'!$I52-2022)</f>
        <v>1157969.3314978387</v>
      </c>
      <c r="AQ52" s="106">
        <f>-'Levy Proposition'!E$11*'Incentive Relocation assumption'!M52/(1+Assumptions!$D$49)^('Incentive Relocation assumption'!$I52-2022)</f>
        <v>689272.41326644691</v>
      </c>
      <c r="AR52" s="106">
        <f>-'Levy Proposition'!F$11*'Incentive Relocation assumption'!N52/(1+Assumptions!$D$49)^('Incentive Relocation assumption'!$I52-2022)</f>
        <v>273155.22214565653</v>
      </c>
      <c r="AS52" s="106">
        <f>-'Levy Proposition'!G$11*'Incentive Relocation assumption'!O52/(1+Assumptions!$D$49)^('Incentive Relocation assumption'!$I52-2022)</f>
        <v>296933.90361787297</v>
      </c>
    </row>
    <row r="53" spans="1:45" x14ac:dyDescent="0.35">
      <c r="A53">
        <v>2071</v>
      </c>
      <c r="B53" s="84">
        <f>'Future 95% Cost'!V52</f>
        <v>357704283.32167512</v>
      </c>
      <c r="C53" s="84">
        <f>'Future 95% Cost'!W52</f>
        <v>643803020.87604368</v>
      </c>
      <c r="D53" s="84">
        <f>'Future 95% Cost'!X52</f>
        <v>483717794.77038878</v>
      </c>
      <c r="E53" s="84">
        <f>'Future 95% Cost'!Y52</f>
        <v>181840302.28194869</v>
      </c>
      <c r="F53" s="84">
        <f>'Future 95% Cost'!Z52</f>
        <v>123409174.97698124</v>
      </c>
      <c r="G53" s="84">
        <f>'Future 95% Cost'!AA52</f>
        <v>68553727.671613812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439803405.98177856</v>
      </c>
      <c r="W53" s="107">
        <f>Q53*'Levy Proposition'!C$5/(1+Assumptions!$D$49)^('Incentive Relocation assumption'!$I53-2022)</f>
        <v>24624892.602853552</v>
      </c>
      <c r="X53" s="107">
        <f>R53*'Levy Proposition'!D$5/(1+Assumptions!$D$49)^('Incentive Relocation assumption'!$I53-2022)</f>
        <v>18481953.07590767</v>
      </c>
      <c r="Y53" s="107">
        <f>S53*'Levy Proposition'!E$5/(1+Assumptions!$D$49)^('Incentive Relocation assumption'!$I53-2022)</f>
        <v>6926244.8502301602</v>
      </c>
      <c r="Z53" s="107">
        <f>T53*'Levy Proposition'!F$5/(1+Assumptions!$D$49)^('Incentive Relocation assumption'!$I53-2022)</f>
        <v>4707495.9169040453</v>
      </c>
      <c r="AA53" s="107">
        <f>U53*'Levy Proposition'!G$5/(1+Assumptions!$D$49)^('Incentive Relocation assumption'!$I53-2022)</f>
        <v>2616094.8847065391</v>
      </c>
      <c r="AB53" s="81">
        <f>P53*'Levy Proposition'!B$33/(1+Assumptions!$D$49)^('Incentive Relocation assumption'!$I53-2022)</f>
        <v>170568791.33462763</v>
      </c>
      <c r="AC53" s="81">
        <f>Q53*'Levy Proposition'!C$33/(1+Assumptions!$D$49)^('Incentive Relocation assumption'!$I53-2022)</f>
        <v>9550262.9376812074</v>
      </c>
      <c r="AD53" s="81">
        <f>R53*'Levy Proposition'!D$33/(1+Assumptions!$D$49)^('Incentive Relocation assumption'!$I53-2022)</f>
        <v>7167848.9861251386</v>
      </c>
      <c r="AE53" s="81">
        <f>S53*'Levy Proposition'!E$33/(1+Assumptions!$D$49)^('Incentive Relocation assumption'!$I53-2022)</f>
        <v>2686202.9636950865</v>
      </c>
      <c r="AF53" s="81">
        <f>T53*'Levy Proposition'!F$33/(1+Assumptions!$D$49)^('Incentive Relocation assumption'!$I53-2022)</f>
        <v>1825706.3902599344</v>
      </c>
      <c r="AG53" s="81">
        <f>U53*'Levy Proposition'!G$33/(1+Assumptions!$D$49)^('Incentive Relocation assumption'!$I53-2022)</f>
        <v>1014599.1059459503</v>
      </c>
      <c r="AH53" s="109">
        <f t="shared" si="4"/>
        <v>269234614.64715093</v>
      </c>
      <c r="AI53" s="109">
        <f t="shared" si="5"/>
        <v>15074629.665172344</v>
      </c>
      <c r="AJ53" s="109">
        <f t="shared" si="6"/>
        <v>11314104.089782532</v>
      </c>
      <c r="AK53" s="109">
        <f t="shared" si="7"/>
        <v>4240041.8865350736</v>
      </c>
      <c r="AL53" s="109">
        <f t="shared" si="8"/>
        <v>2881789.5266441107</v>
      </c>
      <c r="AM53" s="109">
        <f t="shared" si="9"/>
        <v>1601495.7787605887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2050144.8571622854</v>
      </c>
      <c r="AP53" s="106">
        <f>-'Levy Proposition'!D$11*'Incentive Relocation assumption'!L53/(1+Assumptions!$D$49)^('Incentive Relocation assumption'!$I53-2022)</f>
        <v>1042167.4035116375</v>
      </c>
      <c r="AQ53" s="106">
        <f>-'Levy Proposition'!E$11*'Incentive Relocation assumption'!M53/(1+Assumptions!$D$49)^('Incentive Relocation assumption'!$I53-2022)</f>
        <v>620342.19880151819</v>
      </c>
      <c r="AR53" s="106">
        <f>-'Levy Proposition'!F$11*'Incentive Relocation assumption'!N53/(1+Assumptions!$D$49)^('Incentive Relocation assumption'!$I53-2022)</f>
        <v>245838.52169120661</v>
      </c>
      <c r="AS53" s="106">
        <f>-'Levy Proposition'!G$11*'Incentive Relocation assumption'!O53/(1+Assumptions!$D$49)^('Incentive Relocation assumption'!$I53-2022)</f>
        <v>267239.23244817916</v>
      </c>
    </row>
    <row r="54" spans="1:45" x14ac:dyDescent="0.35">
      <c r="A54">
        <v>2072</v>
      </c>
      <c r="B54" s="84">
        <f>'Future 95% Cost'!V53</f>
        <v>342166278.32918596</v>
      </c>
      <c r="C54" s="84">
        <f>'Future 95% Cost'!W53</f>
        <v>615872778.16498446</v>
      </c>
      <c r="D54" s="84">
        <f>'Future 95% Cost'!X53</f>
        <v>462801246.94467443</v>
      </c>
      <c r="E54" s="84">
        <f>'Future 95% Cost'!Y53</f>
        <v>174059205.26773208</v>
      </c>
      <c r="F54" s="84">
        <f>'Future 95% Cost'!Z53</f>
        <v>118115879.14200948</v>
      </c>
      <c r="G54" s="84">
        <f>'Future 95% Cost'!AA53</f>
        <v>65610038.87577901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417886356.91821569</v>
      </c>
      <c r="W54" s="107">
        <f>Q54*'Levy Proposition'!C$5/(1+Assumptions!$D$49)^('Incentive Relocation assumption'!$I54-2022)</f>
        <v>22162297.1244612</v>
      </c>
      <c r="X54" s="107">
        <f>R54*'Levy Proposition'!D$5/(1+Assumptions!$D$49)^('Incentive Relocation assumption'!$I54-2022)</f>
        <v>16633678.047438482</v>
      </c>
      <c r="Y54" s="107">
        <f>S54*'Levy Proposition'!E$5/(1+Assumptions!$D$49)^('Incentive Relocation assumption'!$I54-2022)</f>
        <v>6233590.4892345481</v>
      </c>
      <c r="Z54" s="107">
        <f>T54*'Levy Proposition'!F$5/(1+Assumptions!$D$49)^('Incentive Relocation assumption'!$I54-2022)</f>
        <v>4236726.019691376</v>
      </c>
      <c r="AA54" s="107">
        <f>U54*'Levy Proposition'!G$5/(1+Assumptions!$D$49)^('Incentive Relocation assumption'!$I54-2022)</f>
        <v>2354474.1118558529</v>
      </c>
      <c r="AB54" s="81">
        <f>P54*'Levy Proposition'!B$33/(1+Assumptions!$D$49)^('Incentive Relocation assumption'!$I54-2022)</f>
        <v>162068710.34946913</v>
      </c>
      <c r="AC54" s="81">
        <f>Q54*'Levy Proposition'!C$33/(1+Assumptions!$D$49)^('Incentive Relocation assumption'!$I54-2022)</f>
        <v>8595195.4493841641</v>
      </c>
      <c r="AD54" s="81">
        <f>R54*'Levy Proposition'!D$33/(1+Assumptions!$D$49)^('Incentive Relocation assumption'!$I54-2022)</f>
        <v>6451033.1693940032</v>
      </c>
      <c r="AE54" s="81">
        <f>S54*'Levy Proposition'!E$33/(1+Assumptions!$D$49)^('Incentive Relocation assumption'!$I54-2022)</f>
        <v>2417571.0805382403</v>
      </c>
      <c r="AF54" s="81">
        <f>T54*'Levy Proposition'!F$33/(1+Assumptions!$D$49)^('Incentive Relocation assumption'!$I54-2022)</f>
        <v>1643127.8761507948</v>
      </c>
      <c r="AG54" s="81">
        <f>U54*'Levy Proposition'!G$33/(1+Assumptions!$D$49)^('Incentive Relocation assumption'!$I54-2022)</f>
        <v>913134.81893444504</v>
      </c>
      <c r="AH54" s="109">
        <f t="shared" si="4"/>
        <v>255817646.56874657</v>
      </c>
      <c r="AI54" s="109">
        <f t="shared" si="5"/>
        <v>13567101.675077036</v>
      </c>
      <c r="AJ54" s="109">
        <f t="shared" si="6"/>
        <v>10182644.878044479</v>
      </c>
      <c r="AK54" s="109">
        <f t="shared" si="7"/>
        <v>3816019.4086963078</v>
      </c>
      <c r="AL54" s="109">
        <f t="shared" si="8"/>
        <v>2593598.1435405812</v>
      </c>
      <c r="AM54" s="109">
        <f t="shared" si="9"/>
        <v>1441339.2929214078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1845121.5282600452</v>
      </c>
      <c r="AP54" s="106">
        <f>-'Levy Proposition'!D$11*'Incentive Relocation assumption'!L54/(1+Assumptions!$D$49)^('Incentive Relocation assumption'!$I54-2022)</f>
        <v>937946.16782924288</v>
      </c>
      <c r="AQ54" s="106">
        <f>-'Levy Proposition'!E$11*'Incentive Relocation assumption'!M54/(1+Assumptions!$D$49)^('Incentive Relocation assumption'!$I54-2022)</f>
        <v>558305.30310973502</v>
      </c>
      <c r="AR54" s="106">
        <f>-'Levy Proposition'!F$11*'Incentive Relocation assumption'!N54/(1+Assumptions!$D$49)^('Incentive Relocation assumption'!$I54-2022)</f>
        <v>221253.60911127229</v>
      </c>
      <c r="AS54" s="106">
        <f>-'Levy Proposition'!G$11*'Incentive Relocation assumption'!O54/(1+Assumptions!$D$49)^('Incentive Relocation assumption'!$I54-2022)</f>
        <v>240514.15648176998</v>
      </c>
    </row>
    <row r="55" spans="1:45" x14ac:dyDescent="0.35">
      <c r="A55">
        <v>2073</v>
      </c>
      <c r="B55" s="84">
        <f>'Future 95% Cost'!V54</f>
        <v>327306440.67600459</v>
      </c>
      <c r="C55" s="84">
        <f>'Future 95% Cost'!W54</f>
        <v>589159644.88138056</v>
      </c>
      <c r="D55" s="84">
        <f>'Future 95% Cost'!X54</f>
        <v>442793519.1758005</v>
      </c>
      <c r="E55" s="84">
        <f>'Future 95% Cost'!Y54</f>
        <v>166613090.03557739</v>
      </c>
      <c r="F55" s="84">
        <f>'Future 95% Cost'!Z54</f>
        <v>113051085.08033556</v>
      </c>
      <c r="G55" s="84">
        <f>'Future 95% Cost'!AA54</f>
        <v>62793559.531286955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396999681.39679885</v>
      </c>
      <c r="W55" s="107">
        <f>Q55*'Levy Proposition'!C$5/(1+Assumptions!$D$49)^('Incentive Relocation assumption'!$I55-2022)</f>
        <v>19945971.816176947</v>
      </c>
      <c r="X55" s="107">
        <f>R55*'Levy Proposition'!D$5/(1+Assumptions!$D$49)^('Incentive Relocation assumption'!$I55-2022)</f>
        <v>14970238.494247928</v>
      </c>
      <c r="Y55" s="107">
        <f>S55*'Levy Proposition'!E$5/(1+Assumptions!$D$49)^('Incentive Relocation assumption'!$I55-2022)</f>
        <v>5610204.5520646255</v>
      </c>
      <c r="Z55" s="107">
        <f>T55*'Levy Proposition'!F$5/(1+Assumptions!$D$49)^('Incentive Relocation assumption'!$I55-2022)</f>
        <v>3813035.1428397885</v>
      </c>
      <c r="AA55" s="107">
        <f>U55*'Levy Proposition'!G$5/(1+Assumptions!$D$49)^('Incentive Relocation assumption'!$I55-2022)</f>
        <v>2119016.5447769132</v>
      </c>
      <c r="AB55" s="81">
        <f>P55*'Levy Proposition'!B$33/(1+Assumptions!$D$49)^('Incentive Relocation assumption'!$I55-2022)</f>
        <v>153968238.75186124</v>
      </c>
      <c r="AC55" s="81">
        <f>Q55*'Levy Proposition'!C$33/(1+Assumptions!$D$49)^('Incentive Relocation assumption'!$I55-2022)</f>
        <v>7735638.8295474071</v>
      </c>
      <c r="AD55" s="81">
        <f>R55*'Levy Proposition'!D$33/(1+Assumptions!$D$49)^('Incentive Relocation assumption'!$I55-2022)</f>
        <v>5805902.0262812069</v>
      </c>
      <c r="AE55" s="81">
        <f>S55*'Levy Proposition'!E$33/(1+Assumptions!$D$49)^('Incentive Relocation assumption'!$I55-2022)</f>
        <v>2175803.5444257907</v>
      </c>
      <c r="AF55" s="81">
        <f>T55*'Levy Proposition'!F$33/(1+Assumptions!$D$49)^('Incentive Relocation assumption'!$I55-2022)</f>
        <v>1478808.000994853</v>
      </c>
      <c r="AG55" s="81">
        <f>U55*'Levy Proposition'!G$33/(1+Assumptions!$D$49)^('Incentive Relocation assumption'!$I55-2022)</f>
        <v>821817.39828465902</v>
      </c>
      <c r="AH55" s="109">
        <f t="shared" si="4"/>
        <v>243031442.6449376</v>
      </c>
      <c r="AI55" s="109">
        <f t="shared" si="5"/>
        <v>12210332.98662954</v>
      </c>
      <c r="AJ55" s="109">
        <f t="shared" si="6"/>
        <v>9164336.4679667205</v>
      </c>
      <c r="AK55" s="109">
        <f t="shared" si="7"/>
        <v>3434401.0076388349</v>
      </c>
      <c r="AL55" s="109">
        <f t="shared" si="8"/>
        <v>2334227.1418449357</v>
      </c>
      <c r="AM55" s="109">
        <f t="shared" si="9"/>
        <v>1297199.1464922542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1660601.4166047752</v>
      </c>
      <c r="AP55" s="106">
        <f>-'Levy Proposition'!D$11*'Incentive Relocation assumption'!L55/(1+Assumptions!$D$49)^('Incentive Relocation assumption'!$I55-2022)</f>
        <v>844147.50526760111</v>
      </c>
      <c r="AQ55" s="106">
        <f>-'Levy Proposition'!E$11*'Incentive Relocation assumption'!M55/(1+Assumptions!$D$49)^('Incentive Relocation assumption'!$I55-2022)</f>
        <v>502472.36457983521</v>
      </c>
      <c r="AR55" s="106">
        <f>-'Levy Proposition'!F$11*'Incentive Relocation assumption'!N55/(1+Assumptions!$D$49)^('Incentive Relocation assumption'!$I55-2022)</f>
        <v>199127.29383498681</v>
      </c>
      <c r="AS55" s="106">
        <f>-'Levy Proposition'!G$11*'Incentive Relocation assumption'!O55/(1+Assumptions!$D$49)^('Incentive Relocation assumption'!$I55-2022)</f>
        <v>216461.70338913304</v>
      </c>
    </row>
    <row r="56" spans="1:45" x14ac:dyDescent="0.35">
      <c r="A56">
        <v>2074</v>
      </c>
      <c r="B56" s="84">
        <f>'Future 95% Cost'!V55</f>
        <v>313095042.93335462</v>
      </c>
      <c r="C56" s="84">
        <f>'Future 95% Cost'!W55</f>
        <v>563610366.89493978</v>
      </c>
      <c r="D56" s="84">
        <f>'Future 95% Cost'!X55</f>
        <v>423654950.54549348</v>
      </c>
      <c r="E56" s="84">
        <f>'Future 95% Cost'!Y55</f>
        <v>159487455.35907266</v>
      </c>
      <c r="F56" s="84">
        <f>'Future 95% Cost'!Z55</f>
        <v>108204871.58135745</v>
      </c>
      <c r="G56" s="84">
        <f>'Future 95% Cost'!AA55</f>
        <v>60098761.139113165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377101470.57133377</v>
      </c>
      <c r="W56" s="107">
        <f>Q56*'Levy Proposition'!C$5/(1+Assumptions!$D$49)^('Incentive Relocation assumption'!$I56-2022)</f>
        <v>17951288.598717287</v>
      </c>
      <c r="X56" s="107">
        <f>R56*'Levy Proposition'!D$5/(1+Assumptions!$D$49)^('Incentive Relocation assumption'!$I56-2022)</f>
        <v>13473150.071530584</v>
      </c>
      <c r="Y56" s="107">
        <f>S56*'Levy Proposition'!E$5/(1+Assumptions!$D$49)^('Incentive Relocation assumption'!$I56-2022)</f>
        <v>5049159.8975523226</v>
      </c>
      <c r="Z56" s="107">
        <f>T56*'Levy Proposition'!F$5/(1+Assumptions!$D$49)^('Incentive Relocation assumption'!$I56-2022)</f>
        <v>3431715.181240432</v>
      </c>
      <c r="AA56" s="107">
        <f>U56*'Levy Proposition'!G$5/(1+Assumptions!$D$49)^('Incentive Relocation assumption'!$I56-2022)</f>
        <v>1907105.7500390103</v>
      </c>
      <c r="AB56" s="81">
        <f>P56*'Levy Proposition'!B$33/(1+Assumptions!$D$49)^('Incentive Relocation assumption'!$I56-2022)</f>
        <v>146251123.04957446</v>
      </c>
      <c r="AC56" s="81">
        <f>Q56*'Levy Proposition'!C$33/(1+Assumptions!$D$49)^('Incentive Relocation assumption'!$I56-2022)</f>
        <v>6962041.5793440817</v>
      </c>
      <c r="AD56" s="81">
        <f>R56*'Levy Proposition'!D$33/(1+Assumptions!$D$49)^('Incentive Relocation assumption'!$I56-2022)</f>
        <v>5225286.7802170571</v>
      </c>
      <c r="AE56" s="81">
        <f>S56*'Levy Proposition'!E$33/(1+Assumptions!$D$49)^('Incentive Relocation assumption'!$I56-2022)</f>
        <v>1958213.8047754299</v>
      </c>
      <c r="AF56" s="81">
        <f>T56*'Levy Proposition'!F$33/(1+Assumptions!$D$49)^('Incentive Relocation assumption'!$I56-2022)</f>
        <v>1330920.8221391633</v>
      </c>
      <c r="AG56" s="81">
        <f>U56*'Levy Proposition'!G$33/(1+Assumptions!$D$49)^('Incentive Relocation assumption'!$I56-2022)</f>
        <v>739632.11359247542</v>
      </c>
      <c r="AH56" s="109">
        <f t="shared" si="4"/>
        <v>230850347.5217593</v>
      </c>
      <c r="AI56" s="109">
        <f t="shared" si="5"/>
        <v>10989247.019373205</v>
      </c>
      <c r="AJ56" s="109">
        <f t="shared" si="6"/>
        <v>8247863.2913135272</v>
      </c>
      <c r="AK56" s="109">
        <f t="shared" si="7"/>
        <v>3090946.0927768927</v>
      </c>
      <c r="AL56" s="109">
        <f t="shared" si="8"/>
        <v>2100794.3591012685</v>
      </c>
      <c r="AM56" s="109">
        <f t="shared" si="9"/>
        <v>1167473.6364465349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1494534.1120322887</v>
      </c>
      <c r="AP56" s="106">
        <f>-'Levy Proposition'!D$11*'Incentive Relocation assumption'!L56/(1+Assumptions!$D$49)^('Incentive Relocation assumption'!$I56-2022)</f>
        <v>759729.11355744675</v>
      </c>
      <c r="AQ56" s="106">
        <f>-'Levy Proposition'!E$11*'Incentive Relocation assumption'!M56/(1+Assumptions!$D$49)^('Incentive Relocation assumption'!$I56-2022)</f>
        <v>452222.96073520597</v>
      </c>
      <c r="AR56" s="106">
        <f>-'Levy Proposition'!F$11*'Incentive Relocation assumption'!N56/(1+Assumptions!$D$49)^('Incentive Relocation assumption'!$I56-2022)</f>
        <v>179213.70552696232</v>
      </c>
      <c r="AS56" s="106">
        <f>-'Levy Proposition'!G$11*'Incentive Relocation assumption'!O56/(1+Assumptions!$D$49)^('Incentive Relocation assumption'!$I56-2022)</f>
        <v>194814.59935468077</v>
      </c>
    </row>
    <row r="57" spans="1:45" x14ac:dyDescent="0.35">
      <c r="A57">
        <v>2075</v>
      </c>
      <c r="B57" s="84">
        <f>'Future 95% Cost'!V56</f>
        <v>299503665.9373399</v>
      </c>
      <c r="C57" s="84">
        <f>'Future 95% Cost'!W56</f>
        <v>539174028.91817224</v>
      </c>
      <c r="D57" s="84">
        <f>'Future 95% Cost'!X56</f>
        <v>405347617.84427422</v>
      </c>
      <c r="E57" s="84">
        <f>'Future 95% Cost'!Y56</f>
        <v>152668430.97021261</v>
      </c>
      <c r="F57" s="84">
        <f>'Future 95% Cost'!Z56</f>
        <v>103567750.47418059</v>
      </c>
      <c r="G57" s="84">
        <f>'Future 95% Cost'!AA56</f>
        <v>57520356.693085216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358150788.85962999</v>
      </c>
      <c r="W57" s="107">
        <f>Q57*'Levy Proposition'!C$5/(1+Assumptions!$D$49)^('Incentive Relocation assumption'!$I57-2022)</f>
        <v>16156082.306958897</v>
      </c>
      <c r="X57" s="107">
        <f>R57*'Levy Proposition'!D$5/(1+Assumptions!$D$49)^('Incentive Relocation assumption'!$I57-2022)</f>
        <v>12125776.948692761</v>
      </c>
      <c r="Y57" s="107">
        <f>S57*'Levy Proposition'!E$5/(1+Assumptions!$D$49)^('Incentive Relocation assumption'!$I57-2022)</f>
        <v>4544222.1285262173</v>
      </c>
      <c r="Z57" s="107">
        <f>T57*'Levy Proposition'!F$5/(1+Assumptions!$D$49)^('Incentive Relocation assumption'!$I57-2022)</f>
        <v>3088528.8606034941</v>
      </c>
      <c r="AA57" s="107">
        <f>U57*'Levy Proposition'!G$5/(1+Assumptions!$D$49)^('Incentive Relocation assumption'!$I57-2022)</f>
        <v>1716386.948840345</v>
      </c>
      <c r="AB57" s="81">
        <f>P57*'Levy Proposition'!B$33/(1+Assumptions!$D$49)^('Incentive Relocation assumption'!$I57-2022)</f>
        <v>138901487.21099603</v>
      </c>
      <c r="AC57" s="81">
        <f>Q57*'Levy Proposition'!C$33/(1+Assumptions!$D$49)^('Incentive Relocation assumption'!$I57-2022)</f>
        <v>6265807.3910298757</v>
      </c>
      <c r="AD57" s="81">
        <f>R57*'Levy Proposition'!D$33/(1+Assumptions!$D$49)^('Incentive Relocation assumption'!$I57-2022)</f>
        <v>4702735.5632109484</v>
      </c>
      <c r="AE57" s="81">
        <f>S57*'Levy Proposition'!E$33/(1+Assumptions!$D$49)^('Incentive Relocation assumption'!$I57-2022)</f>
        <v>1762383.977651366</v>
      </c>
      <c r="AF57" s="81">
        <f>T57*'Levy Proposition'!F$33/(1+Assumptions!$D$49)^('Incentive Relocation assumption'!$I57-2022)</f>
        <v>1197822.9990721773</v>
      </c>
      <c r="AG57" s="81">
        <f>U57*'Levy Proposition'!G$33/(1+Assumptions!$D$49)^('Incentive Relocation assumption'!$I57-2022)</f>
        <v>665665.71187117253</v>
      </c>
      <c r="AH57" s="109">
        <f t="shared" si="4"/>
        <v>219249301.64863396</v>
      </c>
      <c r="AI57" s="109">
        <f t="shared" si="5"/>
        <v>9890274.9159290213</v>
      </c>
      <c r="AJ57" s="109">
        <f t="shared" si="6"/>
        <v>7423041.385481813</v>
      </c>
      <c r="AK57" s="109">
        <f t="shared" si="7"/>
        <v>2781838.1508748513</v>
      </c>
      <c r="AL57" s="109">
        <f t="shared" si="8"/>
        <v>1890705.8615313168</v>
      </c>
      <c r="AM57" s="109">
        <f t="shared" si="9"/>
        <v>1050721.2369691725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1345074.2542391489</v>
      </c>
      <c r="AP57" s="106">
        <f>-'Levy Proposition'!D$11*'Incentive Relocation assumption'!L57/(1+Assumptions!$D$49)^('Incentive Relocation assumption'!$I57-2022)</f>
        <v>683752.92515235313</v>
      </c>
      <c r="AQ57" s="106">
        <f>-'Levy Proposition'!E$11*'Incentive Relocation assumption'!M57/(1+Assumptions!$D$49)^('Incentive Relocation assumption'!$I57-2022)</f>
        <v>406998.71402305301</v>
      </c>
      <c r="AR57" s="106">
        <f>-'Levy Proposition'!F$11*'Incentive Relocation assumption'!N57/(1+Assumptions!$D$49)^('Incentive Relocation assumption'!$I57-2022)</f>
        <v>161291.56194589782</v>
      </c>
      <c r="AS57" s="106">
        <f>-'Levy Proposition'!G$11*'Incentive Relocation assumption'!O57/(1+Assumptions!$D$49)^('Incentive Relocation assumption'!$I57-2022)</f>
        <v>175332.29909725511</v>
      </c>
    </row>
    <row r="58" spans="1:45" x14ac:dyDescent="0.35">
      <c r="A58">
        <v>2076</v>
      </c>
      <c r="B58" s="84">
        <f>'Future 95% Cost'!V57</f>
        <v>286505141.00372142</v>
      </c>
      <c r="C58" s="84">
        <f>'Future 95% Cost'!W57</f>
        <v>515801951.43331081</v>
      </c>
      <c r="D58" s="84">
        <f>'Future 95% Cost'!X57</f>
        <v>387835259.15722352</v>
      </c>
      <c r="E58" s="84">
        <f>'Future 95% Cost'!Y57</f>
        <v>146142749.97597864</v>
      </c>
      <c r="F58" s="84">
        <f>'Future 95% Cost'!Z57</f>
        <v>99130647.634509251</v>
      </c>
      <c r="G58" s="84">
        <f>'Future 95% Cost'!AA57</f>
        <v>55053290.082346365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340107745.98548079</v>
      </c>
      <c r="W58" s="107">
        <f>Q58*'Levy Proposition'!C$5/(1+Assumptions!$D$49)^('Incentive Relocation assumption'!$I58-2022)</f>
        <v>14540404.387899011</v>
      </c>
      <c r="X58" s="107">
        <f>R58*'Levy Proposition'!D$5/(1+Assumptions!$D$49)^('Incentive Relocation assumption'!$I58-2022)</f>
        <v>10913146.949957877</v>
      </c>
      <c r="Y58" s="107">
        <f>S58*'Levy Proposition'!E$5/(1+Assumptions!$D$49)^('Incentive Relocation assumption'!$I58-2022)</f>
        <v>4089780.3144237534</v>
      </c>
      <c r="Z58" s="107">
        <f>T58*'Levy Proposition'!F$5/(1+Assumptions!$D$49)^('Incentive Relocation assumption'!$I58-2022)</f>
        <v>2779662.6523453882</v>
      </c>
      <c r="AA58" s="107">
        <f>U58*'Levy Proposition'!G$5/(1+Assumptions!$D$49)^('Incentive Relocation assumption'!$I58-2022)</f>
        <v>1544740.8504165055</v>
      </c>
      <c r="AB58" s="81">
        <f>P58*'Levy Proposition'!B$33/(1+Assumptions!$D$49)^('Incentive Relocation assumption'!$I58-2022)</f>
        <v>131903860.60514386</v>
      </c>
      <c r="AC58" s="81">
        <f>Q58*'Levy Proposition'!C$33/(1+Assumptions!$D$49)^('Incentive Relocation assumption'!$I58-2022)</f>
        <v>5639199.6247146027</v>
      </c>
      <c r="AD58" s="81">
        <f>R58*'Levy Proposition'!D$33/(1+Assumptions!$D$49)^('Incentive Relocation assumption'!$I58-2022)</f>
        <v>4232441.7219011122</v>
      </c>
      <c r="AE58" s="81">
        <f>S58*'Levy Proposition'!E$33/(1+Assumptions!$D$49)^('Incentive Relocation assumption'!$I58-2022)</f>
        <v>1586137.9779407945</v>
      </c>
      <c r="AF58" s="81">
        <f>T58*'Levy Proposition'!F$33/(1+Assumptions!$D$49)^('Incentive Relocation assumption'!$I58-2022)</f>
        <v>1078035.5324219596</v>
      </c>
      <c r="AG58" s="81">
        <f>U58*'Levy Proposition'!G$33/(1+Assumptions!$D$49)^('Incentive Relocation assumption'!$I58-2022)</f>
        <v>599096.26937196683</v>
      </c>
      <c r="AH58" s="109">
        <f t="shared" si="4"/>
        <v>208203885.38033694</v>
      </c>
      <c r="AI58" s="109">
        <f t="shared" si="5"/>
        <v>8901204.7631844096</v>
      </c>
      <c r="AJ58" s="109">
        <f t="shared" si="6"/>
        <v>6680705.2280567652</v>
      </c>
      <c r="AK58" s="109">
        <f t="shared" si="7"/>
        <v>2503642.3364829589</v>
      </c>
      <c r="AL58" s="109">
        <f t="shared" si="8"/>
        <v>1701627.1199234286</v>
      </c>
      <c r="AM58" s="109">
        <f t="shared" si="9"/>
        <v>945644.58104453865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1210561.0269121209</v>
      </c>
      <c r="AP58" s="106">
        <f>-'Levy Proposition'!D$11*'Incentive Relocation assumption'!L58/(1+Assumptions!$D$49)^('Incentive Relocation assumption'!$I58-2022)</f>
        <v>615374.6833068392</v>
      </c>
      <c r="AQ58" s="106">
        <f>-'Levy Proposition'!E$11*'Incentive Relocation assumption'!M58/(1+Assumptions!$D$49)^('Incentive Relocation assumption'!$I58-2022)</f>
        <v>366297.0870543925</v>
      </c>
      <c r="AR58" s="106">
        <f>-'Levy Proposition'!F$11*'Incentive Relocation assumption'!N58/(1+Assumptions!$D$49)^('Incentive Relocation assumption'!$I58-2022)</f>
        <v>145161.71002911095</v>
      </c>
      <c r="AS58" s="106">
        <f>-'Levy Proposition'!G$11*'Incentive Relocation assumption'!O58/(1+Assumptions!$D$49)^('Incentive Relocation assumption'!$I58-2022)</f>
        <v>157798.3129013924</v>
      </c>
    </row>
    <row r="59" spans="1:45" x14ac:dyDescent="0.35">
      <c r="A59">
        <v>2077</v>
      </c>
      <c r="B59" s="84">
        <f>'Future 95% Cost'!V58</f>
        <v>274073494.70368457</v>
      </c>
      <c r="C59" s="84">
        <f>'Future 95% Cost'!W58</f>
        <v>493447592.17617822</v>
      </c>
      <c r="D59" s="84">
        <f>'Future 95% Cost'!X58</f>
        <v>371083200.82127649</v>
      </c>
      <c r="E59" s="84">
        <f>'Future 95% Cost'!Y58</f>
        <v>139897722.48610574</v>
      </c>
      <c r="F59" s="84">
        <f>'Future 95% Cost'!Z58</f>
        <v>94884884.828337133</v>
      </c>
      <c r="G59" s="84">
        <f>'Future 95% Cost'!AA58</f>
        <v>52692725.960845716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322933552.90101844</v>
      </c>
      <c r="W59" s="107">
        <f>Q59*'Levy Proposition'!C$5/(1+Assumptions!$D$49)^('Incentive Relocation assumption'!$I59-2022)</f>
        <v>13086301.229882106</v>
      </c>
      <c r="X59" s="107">
        <f>R59*'Levy Proposition'!D$5/(1+Assumptions!$D$49)^('Incentive Relocation assumption'!$I59-2022)</f>
        <v>9821785.1817086488</v>
      </c>
      <c r="Y59" s="107">
        <f>S59*'Levy Proposition'!E$5/(1+Assumptions!$D$49)^('Incentive Relocation assumption'!$I59-2022)</f>
        <v>3680784.6419410682</v>
      </c>
      <c r="Z59" s="107">
        <f>T59*'Levy Proposition'!F$5/(1+Assumptions!$D$49)^('Incentive Relocation assumption'!$I59-2022)</f>
        <v>2501684.3971903329</v>
      </c>
      <c r="AA59" s="107">
        <f>U59*'Levy Proposition'!G$5/(1+Assumptions!$D$49)^('Incentive Relocation assumption'!$I59-2022)</f>
        <v>1390260.1022209651</v>
      </c>
      <c r="AB59" s="81">
        <f>P59*'Levy Proposition'!B$33/(1+Assumptions!$D$49)^('Incentive Relocation assumption'!$I59-2022)</f>
        <v>125243199.69001301</v>
      </c>
      <c r="AC59" s="81">
        <f>Q59*'Levy Proposition'!C$33/(1+Assumptions!$D$49)^('Incentive Relocation assumption'!$I59-2022)</f>
        <v>5075255.3378686653</v>
      </c>
      <c r="AD59" s="81">
        <f>R59*'Levy Proposition'!D$33/(1+Assumptions!$D$49)^('Incentive Relocation assumption'!$I59-2022)</f>
        <v>3809179.2933086306</v>
      </c>
      <c r="AE59" s="81">
        <f>S59*'Levy Proposition'!E$33/(1+Assumptions!$D$49)^('Incentive Relocation assumption'!$I59-2022)</f>
        <v>1427517.3384286144</v>
      </c>
      <c r="AF59" s="81">
        <f>T59*'Levy Proposition'!F$33/(1+Assumptions!$D$49)^('Incentive Relocation assumption'!$I59-2022)</f>
        <v>970227.32913335017</v>
      </c>
      <c r="AG59" s="81">
        <f>U59*'Levy Proposition'!G$33/(1+Assumptions!$D$49)^('Incentive Relocation assumption'!$I59-2022)</f>
        <v>539184.0582662758</v>
      </c>
      <c r="AH59" s="109">
        <f t="shared" si="4"/>
        <v>197690353.21100545</v>
      </c>
      <c r="AI59" s="109">
        <f t="shared" si="5"/>
        <v>8011045.8920134408</v>
      </c>
      <c r="AJ59" s="109">
        <f t="shared" si="6"/>
        <v>6012605.8884000182</v>
      </c>
      <c r="AK59" s="109">
        <f t="shared" si="7"/>
        <v>2253267.303512454</v>
      </c>
      <c r="AL59" s="109">
        <f t="shared" si="8"/>
        <v>1531457.0680569827</v>
      </c>
      <c r="AM59" s="109">
        <f t="shared" si="9"/>
        <v>851076.04395468929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1089499.7025331331</v>
      </c>
      <c r="AP59" s="106">
        <f>-'Levy Proposition'!D$11*'Incentive Relocation assumption'!L59/(1+Assumptions!$D$49)^('Incentive Relocation assumption'!$I59-2022)</f>
        <v>553834.56059162621</v>
      </c>
      <c r="AQ59" s="106">
        <f>-'Levy Proposition'!E$11*'Incentive Relocation assumption'!M59/(1+Assumptions!$D$49)^('Incentive Relocation assumption'!$I59-2022)</f>
        <v>329665.79834680614</v>
      </c>
      <c r="AR59" s="106">
        <f>-'Levy Proposition'!F$11*'Incentive Relocation assumption'!N59/(1+Assumptions!$D$49)^('Incentive Relocation assumption'!$I59-2022)</f>
        <v>130644.91287922343</v>
      </c>
      <c r="AS59" s="106">
        <f>-'Levy Proposition'!G$11*'Incentive Relocation assumption'!O59/(1+Assumptions!$D$49)^('Incentive Relocation assumption'!$I59-2022)</f>
        <v>142017.80095699188</v>
      </c>
    </row>
    <row r="60" spans="1:45" x14ac:dyDescent="0.35">
      <c r="A60">
        <v>2078</v>
      </c>
      <c r="B60" s="84">
        <f>'Future 95% Cost'!V59</f>
        <v>262183896.08673674</v>
      </c>
      <c r="C60" s="84">
        <f>'Future 95% Cost'!W59</f>
        <v>472066451.97493064</v>
      </c>
      <c r="D60" s="84">
        <f>'Future 95% Cost'!X59</f>
        <v>355058287.60482216</v>
      </c>
      <c r="E60" s="84">
        <f>'Future 95% Cost'!Y59</f>
        <v>133921210.39863089</v>
      </c>
      <c r="F60" s="84">
        <f>'Future 95% Cost'!Z59</f>
        <v>90822162.355414003</v>
      </c>
      <c r="G60" s="84">
        <f>'Future 95% Cost'!AA59</f>
        <v>50434040.063192524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306590563.67073518</v>
      </c>
      <c r="W60" s="107">
        <f>Q60*'Levy Proposition'!C$5/(1+Assumptions!$D$49)^('Incentive Relocation assumption'!$I60-2022)</f>
        <v>11777614.659860132</v>
      </c>
      <c r="X60" s="107">
        <f>R60*'Levy Proposition'!D$5/(1+Assumptions!$D$49)^('Incentive Relocation assumption'!$I60-2022)</f>
        <v>8839564.2978127375</v>
      </c>
      <c r="Y60" s="107">
        <f>S60*'Levy Proposition'!E$5/(1+Assumptions!$D$49)^('Incentive Relocation assumption'!$I60-2022)</f>
        <v>3312690.3008867763</v>
      </c>
      <c r="Z60" s="107">
        <f>T60*'Levy Proposition'!F$5/(1+Assumptions!$D$49)^('Incentive Relocation assumption'!$I60-2022)</f>
        <v>2251505.1665945537</v>
      </c>
      <c r="AA60" s="107">
        <f>U60*'Levy Proposition'!G$5/(1+Assumptions!$D$49)^('Incentive Relocation assumption'!$I60-2022)</f>
        <v>1251228.095189109</v>
      </c>
      <c r="AB60" s="81">
        <f>P60*'Levy Proposition'!B$33/(1+Assumptions!$D$49)^('Incentive Relocation assumption'!$I60-2022)</f>
        <v>118904904.25643978</v>
      </c>
      <c r="AC60" s="81">
        <f>Q60*'Levy Proposition'!C$33/(1+Assumptions!$D$49)^('Incentive Relocation assumption'!$I60-2022)</f>
        <v>4567707.9122496927</v>
      </c>
      <c r="AD60" s="81">
        <f>R60*'Levy Proposition'!D$33/(1+Assumptions!$D$49)^('Incentive Relocation assumption'!$I60-2022)</f>
        <v>3428244.9332943819</v>
      </c>
      <c r="AE60" s="81">
        <f>S60*'Levy Proposition'!E$33/(1+Assumptions!$D$49)^('Incentive Relocation assumption'!$I60-2022)</f>
        <v>1284759.4470689737</v>
      </c>
      <c r="AF60" s="81">
        <f>T60*'Levy Proposition'!F$33/(1+Assumptions!$D$49)^('Incentive Relocation assumption'!$I60-2022)</f>
        <v>873200.41119830078</v>
      </c>
      <c r="AG60" s="81">
        <f>U60*'Levy Proposition'!G$33/(1+Assumptions!$D$49)^('Incentive Relocation assumption'!$I60-2022)</f>
        <v>485263.32669914997</v>
      </c>
      <c r="AH60" s="109">
        <f t="shared" si="4"/>
        <v>187685659.41429541</v>
      </c>
      <c r="AI60" s="109">
        <f t="shared" si="5"/>
        <v>7209906.7476104395</v>
      </c>
      <c r="AJ60" s="109">
        <f t="shared" si="6"/>
        <v>5411319.3645183556</v>
      </c>
      <c r="AK60" s="109">
        <f t="shared" si="7"/>
        <v>2027930.8538178026</v>
      </c>
      <c r="AL60" s="109">
        <f t="shared" si="8"/>
        <v>1378304.755396253</v>
      </c>
      <c r="AM60" s="109">
        <f t="shared" si="9"/>
        <v>765964.76848995895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980545.03278334509</v>
      </c>
      <c r="AP60" s="106">
        <f>-'Levy Proposition'!D$11*'Incentive Relocation assumption'!L60/(1+Assumptions!$D$49)^('Incentive Relocation assumption'!$I60-2022)</f>
        <v>498448.715597837</v>
      </c>
      <c r="AQ60" s="106">
        <f>-'Levy Proposition'!E$11*'Incentive Relocation assumption'!M60/(1+Assumptions!$D$49)^('Incentive Relocation assumption'!$I60-2022)</f>
        <v>296697.79651700839</v>
      </c>
      <c r="AR60" s="106">
        <f>-'Levy Proposition'!F$11*'Incentive Relocation assumption'!N60/(1+Assumptions!$D$49)^('Incentive Relocation assumption'!$I60-2022)</f>
        <v>117579.85806172315</v>
      </c>
      <c r="AS60" s="106">
        <f>-'Levy Proposition'!G$11*'Incentive Relocation assumption'!O60/(1+Assumptions!$D$49)^('Incentive Relocation assumption'!$I60-2022)</f>
        <v>127815.40827539349</v>
      </c>
    </row>
    <row r="61" spans="1:45" x14ac:dyDescent="0.35">
      <c r="A61">
        <v>2079</v>
      </c>
      <c r="B61" s="84">
        <f>'Future 95% Cost'!V60</f>
        <v>250812606.24195081</v>
      </c>
      <c r="C61" s="84">
        <f>'Future 95% Cost'!W60</f>
        <v>451615984.75060451</v>
      </c>
      <c r="D61" s="84">
        <f>'Future 95% Cost'!X60</f>
        <v>339728815.9670167</v>
      </c>
      <c r="E61" s="84">
        <f>'Future 95% Cost'!Y60</f>
        <v>128201603.29218337</v>
      </c>
      <c r="F61" s="84">
        <f>'Future 95% Cost'!Z60</f>
        <v>86934542.457108259</v>
      </c>
      <c r="G61" s="84">
        <f>'Future 95% Cost'!AA60</f>
        <v>48272809.947129749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291042305.16561979</v>
      </c>
      <c r="W61" s="107">
        <f>Q61*'Levy Proposition'!C$5/(1+Assumptions!$D$49)^('Incentive Relocation assumption'!$I61-2022)</f>
        <v>10599802.391787212</v>
      </c>
      <c r="X61" s="107">
        <f>R61*'Levy Proposition'!D$5/(1+Assumptions!$D$49)^('Incentive Relocation assumption'!$I61-2022)</f>
        <v>7955569.7390616648</v>
      </c>
      <c r="Y61" s="107">
        <f>S61*'Levy Proposition'!E$5/(1+Assumptions!$D$49)^('Incentive Relocation assumption'!$I61-2022)</f>
        <v>2981406.9816924166</v>
      </c>
      <c r="Z61" s="107">
        <f>T61*'Levy Proposition'!F$5/(1+Assumptions!$D$49)^('Incentive Relocation assumption'!$I61-2022)</f>
        <v>2026344.9381925724</v>
      </c>
      <c r="AA61" s="107">
        <f>U61*'Levy Proposition'!G$5/(1+Assumptions!$D$49)^('Incentive Relocation assumption'!$I61-2022)</f>
        <v>1126099.8885672817</v>
      </c>
      <c r="AB61" s="81">
        <f>P61*'Levy Proposition'!B$33/(1+Assumptions!$D$49)^('Incentive Relocation assumption'!$I61-2022)</f>
        <v>112874828.94436784</v>
      </c>
      <c r="AC61" s="81">
        <f>Q61*'Levy Proposition'!C$33/(1+Assumptions!$D$49)^('Incentive Relocation assumption'!$I61-2022)</f>
        <v>4110917.4184702565</v>
      </c>
      <c r="AD61" s="81">
        <f>R61*'Levy Proposition'!D$33/(1+Assumptions!$D$49)^('Incentive Relocation assumption'!$I61-2022)</f>
        <v>3085405.6524207713</v>
      </c>
      <c r="AE61" s="81">
        <f>S61*'Levy Proposition'!E$33/(1+Assumptions!$D$49)^('Incentive Relocation assumption'!$I61-2022)</f>
        <v>1156277.9606235351</v>
      </c>
      <c r="AF61" s="81">
        <f>T61*'Levy Proposition'!F$33/(1+Assumptions!$D$49)^('Incentive Relocation assumption'!$I61-2022)</f>
        <v>785876.60357697983</v>
      </c>
      <c r="AG61" s="81">
        <f>U61*'Levy Proposition'!G$33/(1+Assumptions!$D$49)^('Incentive Relocation assumption'!$I61-2022)</f>
        <v>436734.9008728186</v>
      </c>
      <c r="AH61" s="109">
        <f t="shared" si="4"/>
        <v>178167476.22125196</v>
      </c>
      <c r="AI61" s="109">
        <f t="shared" si="5"/>
        <v>6488884.9733169563</v>
      </c>
      <c r="AJ61" s="109">
        <f t="shared" si="6"/>
        <v>4870164.0866408935</v>
      </c>
      <c r="AK61" s="109">
        <f t="shared" si="7"/>
        <v>1825129.0210688815</v>
      </c>
      <c r="AL61" s="109">
        <f t="shared" si="8"/>
        <v>1240468.3346155926</v>
      </c>
      <c r="AM61" s="109">
        <f t="shared" si="9"/>
        <v>689364.98769446299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882486.29997845448</v>
      </c>
      <c r="AP61" s="106">
        <f>-'Levy Proposition'!D$11*'Incentive Relocation assumption'!L61/(1+Assumptions!$D$49)^('Incentive Relocation assumption'!$I61-2022)</f>
        <v>448601.69400719396</v>
      </c>
      <c r="AQ61" s="106">
        <f>-'Levy Proposition'!E$11*'Incentive Relocation assumption'!M61/(1+Assumptions!$D$49)^('Incentive Relocation assumption'!$I61-2022)</f>
        <v>267026.73707583582</v>
      </c>
      <c r="AR61" s="106">
        <f>-'Levy Proposition'!F$11*'Incentive Relocation assumption'!N61/(1+Assumptions!$D$49)^('Incentive Relocation assumption'!$I61-2022)</f>
        <v>105821.36508136148</v>
      </c>
      <c r="AS61" s="106">
        <f>-'Levy Proposition'!G$11*'Incentive Relocation assumption'!O61/(1+Assumptions!$D$49)^('Incentive Relocation assumption'!$I61-2022)</f>
        <v>115033.31612318725</v>
      </c>
    </row>
    <row r="62" spans="1:45" x14ac:dyDescent="0.35">
      <c r="A62">
        <v>2080</v>
      </c>
      <c r="B62" s="84">
        <f>'Future 95% Cost'!V61</f>
        <v>318819273.03046101</v>
      </c>
      <c r="C62" s="84">
        <f>'Future 95% Cost'!W61</f>
        <v>574099301.97024155</v>
      </c>
      <c r="D62" s="84">
        <f>'Future 95% Cost'!X61</f>
        <v>431933583.77995414</v>
      </c>
      <c r="E62" s="84">
        <f>'Future 95% Cost'!Y61</f>
        <v>163076132.0786072</v>
      </c>
      <c r="F62" s="84">
        <f>'Future 95% Cost'!Z61</f>
        <v>110572245.67042491</v>
      </c>
      <c r="G62" s="84">
        <f>'Future 95% Cost'!AA61</f>
        <v>61395228.735812992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276253496.2076093</v>
      </c>
      <c r="W62" s="107">
        <f>Q62*'Levy Proposition'!C$5/(1+Assumptions!$D$49)^('Incentive Relocation assumption'!$I62-2022)</f>
        <v>9539776.4309494067</v>
      </c>
      <c r="X62" s="107">
        <f>R62*'Levy Proposition'!D$5/(1+Assumptions!$D$49)^('Incentive Relocation assumption'!$I62-2022)</f>
        <v>7159978.4492471451</v>
      </c>
      <c r="Y62" s="107">
        <f>S62*'Levy Proposition'!E$5/(1+Assumptions!$D$49)^('Incentive Relocation assumption'!$I62-2022)</f>
        <v>2683253.4233896956</v>
      </c>
      <c r="Z62" s="107">
        <f>T62*'Levy Proposition'!F$5/(1+Assumptions!$D$49)^('Incentive Relocation assumption'!$I62-2022)</f>
        <v>1823701.7038469331</v>
      </c>
      <c r="AA62" s="107">
        <f>U62*'Levy Proposition'!G$5/(1+Assumptions!$D$49)^('Incentive Relocation assumption'!$I62-2022)</f>
        <v>1013485.0423412086</v>
      </c>
      <c r="AB62" s="81">
        <f>P62*'Levy Proposition'!B$33/(1+Assumptions!$D$49)^('Incentive Relocation assumption'!$I62-2022)</f>
        <v>107139290.66763364</v>
      </c>
      <c r="AC62" s="81">
        <f>Q62*'Levy Proposition'!C$33/(1+Assumptions!$D$49)^('Incentive Relocation assumption'!$I62-2022)</f>
        <v>3699807.9444091972</v>
      </c>
      <c r="AD62" s="81">
        <f>R62*'Levy Proposition'!D$33/(1+Assumptions!$D$49)^('Incentive Relocation assumption'!$I62-2022)</f>
        <v>2776851.7784527228</v>
      </c>
      <c r="AE62" s="81">
        <f>S62*'Levy Proposition'!E$33/(1+Assumptions!$D$49)^('Incentive Relocation assumption'!$I62-2022)</f>
        <v>1040645.1770203984</v>
      </c>
      <c r="AF62" s="81">
        <f>T62*'Levy Proposition'!F$33/(1+Assumptions!$D$49)^('Incentive Relocation assumption'!$I62-2022)</f>
        <v>707285.55338418647</v>
      </c>
      <c r="AG62" s="81">
        <f>U62*'Levy Proposition'!G$33/(1+Assumptions!$D$49)^('Incentive Relocation assumption'!$I62-2022)</f>
        <v>393059.52695379063</v>
      </c>
      <c r="AH62" s="109">
        <f t="shared" si="4"/>
        <v>169114205.53997564</v>
      </c>
      <c r="AI62" s="109">
        <f t="shared" si="5"/>
        <v>5839968.4865402095</v>
      </c>
      <c r="AJ62" s="109">
        <f t="shared" si="6"/>
        <v>4383126.6707944218</v>
      </c>
      <c r="AK62" s="109">
        <f t="shared" si="7"/>
        <v>1642608.2463692972</v>
      </c>
      <c r="AL62" s="109">
        <f t="shared" si="8"/>
        <v>1116416.1504627466</v>
      </c>
      <c r="AM62" s="109">
        <f t="shared" si="9"/>
        <v>620425.51538741798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794233.86342495226</v>
      </c>
      <c r="AP62" s="106">
        <f>-'Levy Proposition'!D$11*'Incentive Relocation assumption'!L62/(1+Assumptions!$D$49)^('Incentive Relocation assumption'!$I62-2022)</f>
        <v>403739.58958797512</v>
      </c>
      <c r="AQ62" s="106">
        <f>-'Levy Proposition'!E$11*'Incentive Relocation assumption'!M62/(1+Assumptions!$D$49)^('Incentive Relocation assumption'!$I62-2022)</f>
        <v>240322.91156324802</v>
      </c>
      <c r="AR62" s="106">
        <f>-'Levy Proposition'!F$11*'Incentive Relocation assumption'!N62/(1+Assumptions!$D$49)^('Incentive Relocation assumption'!$I62-2022)</f>
        <v>95238.772118642562</v>
      </c>
      <c r="AS62" s="106">
        <f>-'Levy Proposition'!G$11*'Incentive Relocation assumption'!O62/(1+Assumptions!$D$49)^('Incentive Relocation assumption'!$I62-2022)</f>
        <v>103529.48832104642</v>
      </c>
    </row>
    <row r="63" spans="1:45" x14ac:dyDescent="0.35">
      <c r="A63">
        <v>2081</v>
      </c>
      <c r="B63" s="84">
        <f>'Future 95% Cost'!V62</f>
        <v>304997801.34565324</v>
      </c>
      <c r="C63" s="84">
        <f>'Future 95% Cost'!W62</f>
        <v>549238982.05847621</v>
      </c>
      <c r="D63" s="84">
        <f>'Future 95% Cost'!X62</f>
        <v>413293421.80791199</v>
      </c>
      <c r="E63" s="84">
        <f>'Future 95% Cost'!Y62</f>
        <v>156115232.72523937</v>
      </c>
      <c r="F63" s="84">
        <f>'Future 95% Cost'!Z62</f>
        <v>105842037.54477181</v>
      </c>
      <c r="G63" s="84">
        <f>'Future 95% Cost'!AA62</f>
        <v>58765843.032115296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262190057.61835897</v>
      </c>
      <c r="W63" s="107">
        <f>Q63*'Levy Proposition'!C$5/(1+Assumptions!$D$49)^('Incentive Relocation assumption'!$I63-2022)</f>
        <v>8585757.6385585088</v>
      </c>
      <c r="X63" s="107">
        <f>R63*'Levy Proposition'!D$5/(1+Assumptions!$D$49)^('Incentive Relocation assumption'!$I63-2022)</f>
        <v>6443949.7201529341</v>
      </c>
      <c r="Y63" s="107">
        <f>S63*'Levy Proposition'!E$5/(1+Assumptions!$D$49)^('Incentive Relocation assumption'!$I63-2022)</f>
        <v>2414916.5069860667</v>
      </c>
      <c r="Z63" s="107">
        <f>T63*'Levy Proposition'!F$5/(1+Assumptions!$D$49)^('Incentive Relocation assumption'!$I63-2022)</f>
        <v>1641323.6670261975</v>
      </c>
      <c r="AA63" s="107">
        <f>U63*'Levy Proposition'!G$5/(1+Assumptions!$D$49)^('Incentive Relocation assumption'!$I63-2022)</f>
        <v>912132.16649562935</v>
      </c>
      <c r="AB63" s="81">
        <f>P63*'Levy Proposition'!B$33/(1+Assumptions!$D$49)^('Incentive Relocation assumption'!$I63-2022)</f>
        <v>101685072.51117723</v>
      </c>
      <c r="AC63" s="81">
        <f>Q63*'Levy Proposition'!C$33/(1+Assumptions!$D$49)^('Incentive Relocation assumption'!$I63-2022)</f>
        <v>3329811.1910521337</v>
      </c>
      <c r="AD63" s="81">
        <f>R63*'Levy Proposition'!D$33/(1+Assumptions!$D$49)^('Incentive Relocation assumption'!$I63-2022)</f>
        <v>2499154.6228114837</v>
      </c>
      <c r="AE63" s="81">
        <f>S63*'Levy Proposition'!E$33/(1+Assumptions!$D$49)^('Incentive Relocation assumption'!$I63-2022)</f>
        <v>936576.17055316735</v>
      </c>
      <c r="AF63" s="81">
        <f>T63*'Levy Proposition'!F$33/(1+Assumptions!$D$49)^('Incentive Relocation assumption'!$I63-2022)</f>
        <v>636553.94720880396</v>
      </c>
      <c r="AG63" s="81">
        <f>U63*'Levy Proposition'!G$33/(1+Assumptions!$D$49)^('Incentive Relocation assumption'!$I63-2022)</f>
        <v>353751.87881796592</v>
      </c>
      <c r="AH63" s="109">
        <f t="shared" si="4"/>
        <v>160504985.10718173</v>
      </c>
      <c r="AI63" s="109">
        <f t="shared" si="5"/>
        <v>5255946.4475063756</v>
      </c>
      <c r="AJ63" s="109">
        <f t="shared" si="6"/>
        <v>3944795.0973414504</v>
      </c>
      <c r="AK63" s="109">
        <f t="shared" si="7"/>
        <v>1478340.3364328993</v>
      </c>
      <c r="AL63" s="109">
        <f t="shared" si="8"/>
        <v>1004769.7198173936</v>
      </c>
      <c r="AM63" s="109">
        <f t="shared" si="9"/>
        <v>558380.28767766338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714807.05119878554</v>
      </c>
      <c r="AP63" s="106">
        <f>-'Levy Proposition'!D$11*'Incentive Relocation assumption'!L63/(1+Assumptions!$D$49)^('Incentive Relocation assumption'!$I63-2022)</f>
        <v>363363.88912087475</v>
      </c>
      <c r="AQ63" s="106">
        <f>-'Levy Proposition'!E$11*'Incentive Relocation assumption'!M63/(1+Assumptions!$D$49)^('Incentive Relocation assumption'!$I63-2022)</f>
        <v>216289.58378738764</v>
      </c>
      <c r="AR63" s="106">
        <f>-'Levy Proposition'!F$11*'Incentive Relocation assumption'!N63/(1+Assumptions!$D$49)^('Incentive Relocation assumption'!$I63-2022)</f>
        <v>85714.484099622714</v>
      </c>
      <c r="AS63" s="106">
        <f>-'Levy Proposition'!G$11*'Incentive Relocation assumption'!O63/(1+Assumptions!$D$49)^('Incentive Relocation assumption'!$I63-2022)</f>
        <v>93176.092920242183</v>
      </c>
    </row>
    <row r="64" spans="1:45" x14ac:dyDescent="0.35">
      <c r="A64">
        <v>2082</v>
      </c>
      <c r="B64" s="84">
        <f>'Future 95% Cost'!V63</f>
        <v>291778488.84936428</v>
      </c>
      <c r="C64" s="84">
        <f>'Future 95% Cost'!W63</f>
        <v>525460158.03871828</v>
      </c>
      <c r="D64" s="84">
        <f>'Future 95% Cost'!X63</f>
        <v>395461701.82051224</v>
      </c>
      <c r="E64" s="84">
        <f>'Future 95% Cost'!Y63</f>
        <v>149453324.02886239</v>
      </c>
      <c r="F64" s="84">
        <f>'Future 95% Cost'!Z63</f>
        <v>101315536.45833036</v>
      </c>
      <c r="G64" s="84">
        <f>'Future 95% Cost'!AA63</f>
        <v>56249817.841745213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248819114.45992512</v>
      </c>
      <c r="W64" s="107">
        <f>Q64*'Levy Proposition'!C$5/(1+Assumptions!$D$49)^('Incentive Relocation assumption'!$I64-2022)</f>
        <v>7727144.8405137928</v>
      </c>
      <c r="X64" s="107">
        <f>R64*'Levy Proposition'!D$5/(1+Assumptions!$D$49)^('Incentive Relocation assumption'!$I64-2022)</f>
        <v>5799526.9525183104</v>
      </c>
      <c r="Y64" s="107">
        <f>S64*'Levy Proposition'!E$5/(1+Assumptions!$D$49)^('Incentive Relocation assumption'!$I64-2022)</f>
        <v>2173414.439679191</v>
      </c>
      <c r="Z64" s="107">
        <f>T64*'Levy Proposition'!F$5/(1+Assumptions!$D$49)^('Incentive Relocation assumption'!$I64-2022)</f>
        <v>1477184.2205650716</v>
      </c>
      <c r="AA64" s="107">
        <f>U64*'Levy Proposition'!G$5/(1+Assumptions!$D$49)^('Incentive Relocation assumption'!$I64-2022)</f>
        <v>820915.01541461062</v>
      </c>
      <c r="AB64" s="81">
        <f>P64*'Levy Proposition'!B$33/(1+Assumptions!$D$49)^('Incentive Relocation assumption'!$I64-2022)</f>
        <v>96499424.600045413</v>
      </c>
      <c r="AC64" s="81">
        <f>Q64*'Levy Proposition'!C$33/(1+Assumptions!$D$49)^('Incentive Relocation assumption'!$I64-2022)</f>
        <v>2996815.7089912295</v>
      </c>
      <c r="AD64" s="81">
        <f>R64*'Levy Proposition'!D$33/(1+Assumptions!$D$49)^('Incentive Relocation assumption'!$I64-2022)</f>
        <v>2249228.3805656303</v>
      </c>
      <c r="AE64" s="81">
        <f>S64*'Levy Proposition'!E$33/(1+Assumptions!$D$49)^('Incentive Relocation assumption'!$I64-2022)</f>
        <v>842914.51362854056</v>
      </c>
      <c r="AF64" s="81">
        <f>T64*'Levy Proposition'!F$33/(1+Assumptions!$D$49)^('Incentive Relocation assumption'!$I64-2022)</f>
        <v>572895.80674781569</v>
      </c>
      <c r="AG64" s="81">
        <f>U64*'Levy Proposition'!G$33/(1+Assumptions!$D$49)^('Incentive Relocation assumption'!$I64-2022)</f>
        <v>318375.16504708142</v>
      </c>
      <c r="AH64" s="109">
        <f t="shared" si="4"/>
        <v>152319689.8598797</v>
      </c>
      <c r="AI64" s="109">
        <f t="shared" si="5"/>
        <v>4730329.1315225633</v>
      </c>
      <c r="AJ64" s="109">
        <f t="shared" si="6"/>
        <v>3550298.5719526801</v>
      </c>
      <c r="AK64" s="109">
        <f t="shared" si="7"/>
        <v>1330499.9260506504</v>
      </c>
      <c r="AL64" s="109">
        <f t="shared" si="8"/>
        <v>904288.41381725587</v>
      </c>
      <c r="AM64" s="109">
        <f t="shared" si="9"/>
        <v>502539.8503675292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643323.26279837999</v>
      </c>
      <c r="AP64" s="106">
        <f>-'Levy Proposition'!D$11*'Incentive Relocation assumption'!L64/(1+Assumptions!$D$49)^('Incentive Relocation assumption'!$I64-2022)</f>
        <v>327025.93285882671</v>
      </c>
      <c r="AQ64" s="106">
        <f>-'Levy Proposition'!E$11*'Incentive Relocation assumption'!M64/(1+Assumptions!$D$49)^('Incentive Relocation assumption'!$I64-2022)</f>
        <v>194659.69245553829</v>
      </c>
      <c r="AR64" s="106">
        <f>-'Levy Proposition'!F$11*'Incentive Relocation assumption'!N64/(1+Assumptions!$D$49)^('Incentive Relocation assumption'!$I64-2022)</f>
        <v>77142.665964992411</v>
      </c>
      <c r="AS64" s="106">
        <f>-'Levy Proposition'!G$11*'Incentive Relocation assumption'!O64/(1+Assumptions!$D$49)^('Incentive Relocation assumption'!$I64-2022)</f>
        <v>83858.08171831457</v>
      </c>
    </row>
    <row r="65" spans="1:45" x14ac:dyDescent="0.35">
      <c r="A65">
        <v>2083</v>
      </c>
      <c r="B65" s="84">
        <f>'Future 95% Cost'!V64</f>
        <v>279134983.63002133</v>
      </c>
      <c r="C65" s="84">
        <f>'Future 95% Cost'!W64</f>
        <v>502715583.41862959</v>
      </c>
      <c r="D65" s="84">
        <f>'Future 95% Cost'!X64</f>
        <v>378403201.98979706</v>
      </c>
      <c r="E65" s="84">
        <f>'Future 95% Cost'!Y64</f>
        <v>143077490.01095602</v>
      </c>
      <c r="F65" s="84">
        <f>'Future 95% Cost'!Z64</f>
        <v>96983917.063629538</v>
      </c>
      <c r="G65" s="84">
        <f>'Future 95% Cost'!AA64</f>
        <v>53842236.960626304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236108991.60629675</v>
      </c>
      <c r="W65" s="107">
        <f>Q65*'Levy Proposition'!C$5/(1+Assumptions!$D$49)^('Incentive Relocation assumption'!$I65-2022)</f>
        <v>6954397.0258521764</v>
      </c>
      <c r="X65" s="107">
        <f>R65*'Levy Proposition'!D$5/(1+Assumptions!$D$49)^('Incentive Relocation assumption'!$I65-2022)</f>
        <v>5219549.2413289761</v>
      </c>
      <c r="Y65" s="107">
        <f>S65*'Levy Proposition'!E$5/(1+Assumptions!$D$49)^('Incentive Relocation assumption'!$I65-2022)</f>
        <v>1956063.6208087604</v>
      </c>
      <c r="Z65" s="107">
        <f>T65*'Levy Proposition'!F$5/(1+Assumptions!$D$49)^('Incentive Relocation assumption'!$I65-2022)</f>
        <v>1329459.4267564462</v>
      </c>
      <c r="AA65" s="107">
        <f>U65*'Levy Proposition'!G$5/(1+Assumptions!$D$49)^('Incentive Relocation assumption'!$I65-2022)</f>
        <v>738819.97290181008</v>
      </c>
      <c r="AB65" s="81">
        <f>P65*'Levy Proposition'!B$33/(1+Assumptions!$D$49)^('Incentive Relocation assumption'!$I65-2022)</f>
        <v>91570062.381900519</v>
      </c>
      <c r="AC65" s="81">
        <f>Q65*'Levy Proposition'!C$33/(1+Assumptions!$D$49)^('Incentive Relocation assumption'!$I65-2022)</f>
        <v>2697121.2114939373</v>
      </c>
      <c r="AD65" s="81">
        <f>R65*'Levy Proposition'!D$33/(1+Assumptions!$D$49)^('Incentive Relocation assumption'!$I65-2022)</f>
        <v>2024295.8405873314</v>
      </c>
      <c r="AE65" s="81">
        <f>S65*'Levy Proposition'!E$33/(1+Assumptions!$D$49)^('Incentive Relocation assumption'!$I65-2022)</f>
        <v>758619.42640073295</v>
      </c>
      <c r="AF65" s="81">
        <f>T65*'Levy Proposition'!F$33/(1+Assumptions!$D$49)^('Incentive Relocation assumption'!$I65-2022)</f>
        <v>515603.75491878053</v>
      </c>
      <c r="AG65" s="81">
        <f>U65*'Levy Proposition'!G$33/(1+Assumptions!$D$49)^('Incentive Relocation assumption'!$I65-2022)</f>
        <v>286536.27524877596</v>
      </c>
      <c r="AH65" s="109">
        <f t="shared" si="4"/>
        <v>144538929.22439623</v>
      </c>
      <c r="AI65" s="109">
        <f t="shared" si="5"/>
        <v>4257275.8143582391</v>
      </c>
      <c r="AJ65" s="109">
        <f t="shared" si="6"/>
        <v>3195253.4007416447</v>
      </c>
      <c r="AK65" s="109">
        <f t="shared" si="7"/>
        <v>1197444.1944080275</v>
      </c>
      <c r="AL65" s="109">
        <f t="shared" si="8"/>
        <v>813855.67183766572</v>
      </c>
      <c r="AM65" s="109">
        <f t="shared" si="9"/>
        <v>452283.69765303412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578988.16157936712</v>
      </c>
      <c r="AP65" s="106">
        <f>-'Levy Proposition'!D$11*'Incentive Relocation assumption'!L65/(1+Assumptions!$D$49)^('Incentive Relocation assumption'!$I65-2022)</f>
        <v>294321.92896474001</v>
      </c>
      <c r="AQ65" s="106">
        <f>-'Levy Proposition'!E$11*'Incentive Relocation assumption'!M65/(1+Assumptions!$D$49)^('Incentive Relocation assumption'!$I65-2022)</f>
        <v>175192.8835562091</v>
      </c>
      <c r="AR65" s="106">
        <f>-'Levy Proposition'!F$11*'Incentive Relocation assumption'!N65/(1+Assumptions!$D$49)^('Incentive Relocation assumption'!$I65-2022)</f>
        <v>69428.06661788671</v>
      </c>
      <c r="AS65" s="106">
        <f>-'Levy Proposition'!G$11*'Incentive Relocation assumption'!O65/(1+Assumptions!$D$49)^('Incentive Relocation assumption'!$I65-2022)</f>
        <v>75471.911829303659</v>
      </c>
    </row>
    <row r="66" spans="1:45" x14ac:dyDescent="0.35">
      <c r="A66">
        <v>2084</v>
      </c>
      <c r="B66" s="84">
        <f>'Future 95% Cost'!V65</f>
        <v>267042091.71469378</v>
      </c>
      <c r="C66" s="84">
        <f>'Future 95% Cost'!W65</f>
        <v>480960083.70527726</v>
      </c>
      <c r="D66" s="84">
        <f>'Future 95% Cost'!X65</f>
        <v>362084241.3474288</v>
      </c>
      <c r="E66" s="84">
        <f>'Future 95% Cost'!Y65</f>
        <v>136975375.57627499</v>
      </c>
      <c r="F66" s="84">
        <f>'Future 95% Cost'!Z65</f>
        <v>92838738.443885788</v>
      </c>
      <c r="G66" s="84">
        <f>'Future 95% Cost'!AA65</f>
        <v>51538398.518045291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224029203.65196288</v>
      </c>
      <c r="W66" s="107">
        <f>Q66*'Levy Proposition'!C$5/(1+Assumptions!$D$49)^('Incentive Relocation assumption'!$I66-2022)</f>
        <v>6258927.3258615164</v>
      </c>
      <c r="X66" s="107">
        <f>R66*'Levy Proposition'!D$5/(1+Assumptions!$D$49)^('Incentive Relocation assumption'!$I66-2022)</f>
        <v>4697571.80296023</v>
      </c>
      <c r="Y66" s="107">
        <f>S66*'Levy Proposition'!E$5/(1+Assumptions!$D$49)^('Incentive Relocation assumption'!$I66-2022)</f>
        <v>1760448.8213560628</v>
      </c>
      <c r="Z66" s="107">
        <f>T66*'Levy Proposition'!F$5/(1+Assumptions!$D$49)^('Incentive Relocation assumption'!$I66-2022)</f>
        <v>1196507.7495313797</v>
      </c>
      <c r="AA66" s="107">
        <f>U66*'Levy Proposition'!G$5/(1+Assumptions!$D$49)^('Incentive Relocation assumption'!$I66-2022)</f>
        <v>664934.78875269741</v>
      </c>
      <c r="AB66" s="81">
        <f>P66*'Levy Proposition'!B$33/(1+Assumptions!$D$49)^('Incentive Relocation assumption'!$I66-2022)</f>
        <v>86885162.71326381</v>
      </c>
      <c r="AC66" s="81">
        <f>Q66*'Levy Proposition'!C$33/(1+Assumptions!$D$49)^('Incentive Relocation assumption'!$I66-2022)</f>
        <v>2427397.4564619502</v>
      </c>
      <c r="AD66" s="81">
        <f>R66*'Levy Proposition'!D$33/(1+Assumptions!$D$49)^('Incentive Relocation assumption'!$I66-2022)</f>
        <v>1821857.5248408846</v>
      </c>
      <c r="AE66" s="81">
        <f>S66*'Levy Proposition'!E$33/(1+Assumptions!$D$49)^('Incentive Relocation assumption'!$I66-2022)</f>
        <v>682754.21149788471</v>
      </c>
      <c r="AF66" s="81">
        <f>T66*'Levy Proposition'!F$33/(1+Assumptions!$D$49)^('Incentive Relocation assumption'!$I66-2022)</f>
        <v>464041.15539873345</v>
      </c>
      <c r="AG66" s="81">
        <f>U66*'Levy Proposition'!G$33/(1+Assumptions!$D$49)^('Incentive Relocation assumption'!$I66-2022)</f>
        <v>257881.4117655844</v>
      </c>
      <c r="AH66" s="109">
        <f t="shared" si="4"/>
        <v>137144040.93869907</v>
      </c>
      <c r="AI66" s="109">
        <f t="shared" si="5"/>
        <v>3831529.8693995662</v>
      </c>
      <c r="AJ66" s="109">
        <f t="shared" si="6"/>
        <v>2875714.2781193452</v>
      </c>
      <c r="AK66" s="109">
        <f t="shared" si="7"/>
        <v>1077694.6098581781</v>
      </c>
      <c r="AL66" s="109">
        <f t="shared" si="8"/>
        <v>732466.59413264622</v>
      </c>
      <c r="AM66" s="109">
        <f t="shared" si="9"/>
        <v>407053.37698711304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521086.84798814246</v>
      </c>
      <c r="AP66" s="106">
        <f>-'Levy Proposition'!D$11*'Incentive Relocation assumption'!L66/(1+Assumptions!$D$49)^('Incentive Relocation assumption'!$I66-2022)</f>
        <v>264888.46652696701</v>
      </c>
      <c r="AQ66" s="106">
        <f>-'Levy Proposition'!E$11*'Incentive Relocation assumption'!M66/(1+Assumptions!$D$49)^('Incentive Relocation assumption'!$I66-2022)</f>
        <v>157672.83951581223</v>
      </c>
      <c r="AR66" s="106">
        <f>-'Levy Proposition'!F$11*'Incentive Relocation assumption'!N66/(1+Assumptions!$D$49)^('Incentive Relocation assumption'!$I66-2022)</f>
        <v>62484.960481987539</v>
      </c>
      <c r="AS66" s="106">
        <f>-'Levy Proposition'!G$11*'Incentive Relocation assumption'!O66/(1+Assumptions!$D$49)^('Incentive Relocation assumption'!$I66-2022)</f>
        <v>67924.395102472045</v>
      </c>
    </row>
    <row r="67" spans="1:45" x14ac:dyDescent="0.35">
      <c r="A67">
        <v>2085</v>
      </c>
      <c r="B67" s="84">
        <f>'Future 95% Cost'!V66</f>
        <v>255475725.99653518</v>
      </c>
      <c r="C67" s="84">
        <f>'Future 95% Cost'!W66</f>
        <v>460150465.21421283</v>
      </c>
      <c r="D67" s="84">
        <f>'Future 95% Cost'!X66</f>
        <v>346472612.12203264</v>
      </c>
      <c r="E67" s="84">
        <f>'Future 95% Cost'!Y66</f>
        <v>131135162.03786127</v>
      </c>
      <c r="F67" s="84">
        <f>'Future 95% Cost'!Z66</f>
        <v>88871927.283604473</v>
      </c>
      <c r="G67" s="84">
        <f>'Future 95% Cost'!AA66</f>
        <v>49333805.587616257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212550440.04522336</v>
      </c>
      <c r="W67" s="107">
        <f>Q67*'Levy Proposition'!C$5/(1+Assumptions!$D$49)^('Incentive Relocation assumption'!$I67-2022)</f>
        <v>5633007.5957398592</v>
      </c>
      <c r="X67" s="107">
        <f>R67*'Levy Proposition'!D$5/(1+Assumptions!$D$49)^('Incentive Relocation assumption'!$I67-2022)</f>
        <v>4227794.3599490589</v>
      </c>
      <c r="Y67" s="107">
        <f>S67*'Levy Proposition'!E$5/(1+Assumptions!$D$49)^('Incentive Relocation assumption'!$I67-2022)</f>
        <v>1584396.3456222108</v>
      </c>
      <c r="Z67" s="107">
        <f>T67*'Levy Proposition'!F$5/(1+Assumptions!$D$49)^('Incentive Relocation assumption'!$I67-2022)</f>
        <v>1076851.813508498</v>
      </c>
      <c r="AA67" s="107">
        <f>U67*'Levy Proposition'!G$5/(1+Assumptions!$D$49)^('Incentive Relocation assumption'!$I67-2022)</f>
        <v>598438.44171813561</v>
      </c>
      <c r="AB67" s="81">
        <f>P67*'Levy Proposition'!B$33/(1+Assumptions!$D$49)^('Incentive Relocation assumption'!$I67-2022)</f>
        <v>82433358.093773007</v>
      </c>
      <c r="AC67" s="81">
        <f>Q67*'Levy Proposition'!C$33/(1+Assumptions!$D$49)^('Incentive Relocation assumption'!$I67-2022)</f>
        <v>2184647.2403716031</v>
      </c>
      <c r="AD67" s="81">
        <f>R67*'Levy Proposition'!D$33/(1+Assumptions!$D$49)^('Incentive Relocation assumption'!$I67-2022)</f>
        <v>1639663.9138755179</v>
      </c>
      <c r="AE67" s="81">
        <f>S67*'Levy Proposition'!E$33/(1+Assumptions!$D$49)^('Incentive Relocation assumption'!$I67-2022)</f>
        <v>614475.84532571351</v>
      </c>
      <c r="AF67" s="81">
        <f>T67*'Levy Proposition'!F$33/(1+Assumptions!$D$49)^('Incentive Relocation assumption'!$I67-2022)</f>
        <v>417635.03824310127</v>
      </c>
      <c r="AG67" s="81">
        <f>U67*'Levy Proposition'!G$33/(1+Assumptions!$D$49)^('Incentive Relocation assumption'!$I67-2022)</f>
        <v>232092.15823187467</v>
      </c>
      <c r="AH67" s="109">
        <f t="shared" si="4"/>
        <v>130117081.95145035</v>
      </c>
      <c r="AI67" s="109">
        <f t="shared" si="5"/>
        <v>3448360.3553682561</v>
      </c>
      <c r="AJ67" s="109">
        <f t="shared" si="6"/>
        <v>2588130.446073541</v>
      </c>
      <c r="AK67" s="109">
        <f t="shared" si="7"/>
        <v>969920.50029649725</v>
      </c>
      <c r="AL67" s="109">
        <f t="shared" si="8"/>
        <v>659216.77526539681</v>
      </c>
      <c r="AM67" s="109">
        <f t="shared" si="9"/>
        <v>366346.28348626092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468975.91551014181</v>
      </c>
      <c r="AP67" s="106">
        <f>-'Levy Proposition'!D$11*'Incentive Relocation assumption'!L67/(1+Assumptions!$D$49)^('Incentive Relocation assumption'!$I67-2022)</f>
        <v>238398.47729257736</v>
      </c>
      <c r="AQ67" s="106">
        <f>-'Levy Proposition'!E$11*'Incentive Relocation assumption'!M67/(1+Assumptions!$D$49)^('Incentive Relocation assumption'!$I67-2022)</f>
        <v>141904.87545119223</v>
      </c>
      <c r="AR67" s="106">
        <f>-'Levy Proposition'!F$11*'Incentive Relocation assumption'!N67/(1+Assumptions!$D$49)^('Incentive Relocation assumption'!$I67-2022)</f>
        <v>56236.19490838109</v>
      </c>
      <c r="AS67" s="106">
        <f>-'Levy Proposition'!G$11*'Incentive Relocation assumption'!O67/(1+Assumptions!$D$49)^('Incentive Relocation assumption'!$I67-2022)</f>
        <v>61131.662604117941</v>
      </c>
    </row>
    <row r="68" spans="1:45" x14ac:dyDescent="0.35">
      <c r="A68">
        <v>2086</v>
      </c>
      <c r="B68" s="84">
        <f>'Future 95% Cost'!V67</f>
        <v>244412857.42268881</v>
      </c>
      <c r="C68" s="84">
        <f>'Future 95% Cost'!W67</f>
        <v>440245427.90514588</v>
      </c>
      <c r="D68" s="84">
        <f>'Future 95% Cost'!X67</f>
        <v>331537515.05804616</v>
      </c>
      <c r="E68" s="84">
        <f>'Future 95% Cost'!Y67</f>
        <v>125545543.71489102</v>
      </c>
      <c r="F68" s="84">
        <f>'Future 95% Cost'!Z67</f>
        <v>85075761.779337987</v>
      </c>
      <c r="G68" s="84">
        <f>'Future 95% Cost'!AA67</f>
        <v>47224157.211333744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201644546.22826061</v>
      </c>
      <c r="W68" s="107">
        <f>Q68*'Levy Proposition'!C$5/(1+Assumptions!$D$49)^('Incentive Relocation assumption'!$I68-2022)</f>
        <v>5069682.5385003705</v>
      </c>
      <c r="X68" s="107">
        <f>R68*'Levy Proposition'!D$5/(1+Assumptions!$D$49)^('Incentive Relocation assumption'!$I68-2022)</f>
        <v>3804996.6875979202</v>
      </c>
      <c r="Y68" s="107">
        <f>S68*'Levy Proposition'!E$5/(1+Assumptions!$D$49)^('Incentive Relocation assumption'!$I68-2022)</f>
        <v>1425949.8768543233</v>
      </c>
      <c r="Z68" s="107">
        <f>T68*'Levy Proposition'!F$5/(1+Assumptions!$D$49)^('Incentive Relocation assumption'!$I68-2022)</f>
        <v>969161.98721714062</v>
      </c>
      <c r="AA68" s="107">
        <f>U68*'Levy Proposition'!G$5/(1+Assumptions!$D$49)^('Incentive Relocation assumption'!$I68-2022)</f>
        <v>538592.0162153308</v>
      </c>
      <c r="AB68" s="81">
        <f>P68*'Levy Proposition'!B$33/(1+Assumptions!$D$49)^('Incentive Relocation assumption'!$I68-2022)</f>
        <v>78203729.351743221</v>
      </c>
      <c r="AC68" s="81">
        <f>Q68*'Levy Proposition'!C$33/(1+Assumptions!$D$49)^('Incentive Relocation assumption'!$I68-2022)</f>
        <v>1966173.0929798693</v>
      </c>
      <c r="AD68" s="81">
        <f>R68*'Levy Proposition'!D$33/(1+Assumptions!$D$49)^('Incentive Relocation assumption'!$I68-2022)</f>
        <v>1475690.4498887125</v>
      </c>
      <c r="AE68" s="81">
        <f>S68*'Levy Proposition'!E$33/(1+Assumptions!$D$49)^('Incentive Relocation assumption'!$I68-2022)</f>
        <v>553025.61028570088</v>
      </c>
      <c r="AF68" s="81">
        <f>T68*'Levy Proposition'!F$33/(1+Assumptions!$D$49)^('Incentive Relocation assumption'!$I68-2022)</f>
        <v>375869.73297324195</v>
      </c>
      <c r="AG68" s="81">
        <f>U68*'Levy Proposition'!G$33/(1+Assumptions!$D$49)^('Incentive Relocation assumption'!$I68-2022)</f>
        <v>208881.94129204913</v>
      </c>
      <c r="AH68" s="109">
        <f t="shared" si="4"/>
        <v>123440816.87651739</v>
      </c>
      <c r="AI68" s="109">
        <f t="shared" si="5"/>
        <v>3103509.4455205011</v>
      </c>
      <c r="AJ68" s="109">
        <f t="shared" si="6"/>
        <v>2329306.2377092075</v>
      </c>
      <c r="AK68" s="109">
        <f t="shared" si="7"/>
        <v>872924.26656862244</v>
      </c>
      <c r="AL68" s="109">
        <f t="shared" si="8"/>
        <v>593292.25424389867</v>
      </c>
      <c r="AM68" s="109">
        <f t="shared" si="9"/>
        <v>329710.07492328167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422076.30105755496</v>
      </c>
      <c r="AP68" s="106">
        <f>-'Levy Proposition'!D$11*'Incentive Relocation assumption'!L68/(1+Assumptions!$D$49)^('Incentive Relocation assumption'!$I68-2022)</f>
        <v>214557.60124472438</v>
      </c>
      <c r="AQ68" s="106">
        <f>-'Levy Proposition'!E$11*'Incentive Relocation assumption'!M68/(1+Assumptions!$D$49)^('Incentive Relocation assumption'!$I68-2022)</f>
        <v>127713.77580727171</v>
      </c>
      <c r="AR68" s="106">
        <f>-'Levy Proposition'!F$11*'Incentive Relocation assumption'!N68/(1+Assumptions!$D$49)^('Incentive Relocation assumption'!$I68-2022)</f>
        <v>50612.332845838653</v>
      </c>
      <c r="AS68" s="106">
        <f>-'Levy Proposition'!G$11*'Incentive Relocation assumption'!O68/(1+Assumptions!$D$49)^('Incentive Relocation assumption'!$I68-2022)</f>
        <v>55018.232655673703</v>
      </c>
    </row>
    <row r="69" spans="1:45" x14ac:dyDescent="0.35">
      <c r="A69">
        <v>2087</v>
      </c>
      <c r="B69" s="84">
        <f>'Future 95% Cost'!V68</f>
        <v>233831468.34228599</v>
      </c>
      <c r="C69" s="84">
        <f>'Future 95% Cost'!W68</f>
        <v>421205482.06587273</v>
      </c>
      <c r="D69" s="84">
        <f>'Future 95% Cost'!X68</f>
        <v>317249497.58427513</v>
      </c>
      <c r="E69" s="84">
        <f>'Future 95% Cost'!Y68</f>
        <v>120195705.55613089</v>
      </c>
      <c r="F69" s="84">
        <f>'Future 95% Cost'!Z68</f>
        <v>81442856.257907614</v>
      </c>
      <c r="G69" s="84">
        <f>'Future 95% Cost'!AA68</f>
        <v>45205339.818466499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191284501.47175798</v>
      </c>
      <c r="W69" s="107">
        <f>Q69*'Levy Proposition'!C$5/(1+Assumptions!$D$49)^('Incentive Relocation assumption'!$I69-2022)</f>
        <v>4562692.4168561883</v>
      </c>
      <c r="X69" s="107">
        <f>R69*'Levy Proposition'!D$5/(1+Assumptions!$D$49)^('Incentive Relocation assumption'!$I69-2022)</f>
        <v>3424480.6061961814</v>
      </c>
      <c r="Y69" s="107">
        <f>S69*'Levy Proposition'!E$5/(1+Assumptions!$D$49)^('Incentive Relocation assumption'!$I69-2022)</f>
        <v>1283348.7384132701</v>
      </c>
      <c r="Z69" s="107">
        <f>T69*'Levy Proposition'!F$5/(1+Assumptions!$D$49)^('Incentive Relocation assumption'!$I69-2022)</f>
        <v>872241.60806900531</v>
      </c>
      <c r="AA69" s="107">
        <f>U69*'Levy Proposition'!G$5/(1+Assumptions!$D$49)^('Incentive Relocation assumption'!$I69-2022)</f>
        <v>484730.49140703998</v>
      </c>
      <c r="AB69" s="81">
        <f>P69*'Levy Proposition'!B$33/(1+Assumptions!$D$49)^('Incentive Relocation assumption'!$I69-2022)</f>
        <v>74185797.047775328</v>
      </c>
      <c r="AC69" s="81">
        <f>Q69*'Levy Proposition'!C$33/(1+Assumptions!$D$49)^('Incentive Relocation assumption'!$I69-2022)</f>
        <v>1769547.3027034139</v>
      </c>
      <c r="AD69" s="81">
        <f>R69*'Levy Proposition'!D$33/(1+Assumptions!$D$49)^('Incentive Relocation assumption'!$I69-2022)</f>
        <v>1328115.0395910204</v>
      </c>
      <c r="AE69" s="81">
        <f>S69*'Levy Proposition'!E$33/(1+Assumptions!$D$49)^('Incentive Relocation assumption'!$I69-2022)</f>
        <v>497720.66381186649</v>
      </c>
      <c r="AF69" s="81">
        <f>T69*'Levy Proposition'!F$33/(1+Assumptions!$D$49)^('Incentive Relocation assumption'!$I69-2022)</f>
        <v>338281.13838269399</v>
      </c>
      <c r="AG69" s="81">
        <f>U69*'Levy Proposition'!G$33/(1+Assumptions!$D$49)^('Incentive Relocation assumption'!$I69-2022)</f>
        <v>187992.84616218819</v>
      </c>
      <c r="AH69" s="109">
        <f t="shared" si="4"/>
        <v>117098704.42398265</v>
      </c>
      <c r="AI69" s="109">
        <f t="shared" si="5"/>
        <v>2793145.1141527742</v>
      </c>
      <c r="AJ69" s="109">
        <f t="shared" si="6"/>
        <v>2096365.5666051609</v>
      </c>
      <c r="AK69" s="109">
        <f t="shared" si="7"/>
        <v>785628.07460140367</v>
      </c>
      <c r="AL69" s="109">
        <f t="shared" si="8"/>
        <v>533960.46968631132</v>
      </c>
      <c r="AM69" s="109">
        <f t="shared" si="9"/>
        <v>296737.64524485182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379866.85034910979</v>
      </c>
      <c r="AP69" s="106">
        <f>-'Levy Proposition'!D$11*'Incentive Relocation assumption'!L69/(1+Assumptions!$D$49)^('Incentive Relocation assumption'!$I69-2022)</f>
        <v>193100.9156379519</v>
      </c>
      <c r="AQ69" s="106">
        <f>-'Levy Proposition'!E$11*'Incentive Relocation assumption'!M69/(1+Assumptions!$D$49)^('Incentive Relocation assumption'!$I69-2022)</f>
        <v>114941.84734026366</v>
      </c>
      <c r="AR69" s="106">
        <f>-'Levy Proposition'!F$11*'Incentive Relocation assumption'!N69/(1+Assumptions!$D$49)^('Incentive Relocation assumption'!$I69-2022)</f>
        <v>45550.881247767196</v>
      </c>
      <c r="AS69" s="106">
        <f>-'Levy Proposition'!G$11*'Incentive Relocation assumption'!O69/(1+Assumptions!$D$49)^('Incentive Relocation assumption'!$I69-2022)</f>
        <v>49516.172072014546</v>
      </c>
    </row>
    <row r="70" spans="1:45" x14ac:dyDescent="0.35">
      <c r="A70">
        <v>2088</v>
      </c>
      <c r="B70" s="84">
        <f>'Future 95% Cost'!V69</f>
        <v>223710507.91863427</v>
      </c>
      <c r="C70" s="84">
        <f>'Future 95% Cost'!W69</f>
        <v>402992868.67404068</v>
      </c>
      <c r="D70" s="84">
        <f>'Future 95% Cost'!X69</f>
        <v>303580394.70620322</v>
      </c>
      <c r="E70" s="84">
        <f>'Future 95% Cost'!Y69</f>
        <v>115075301.74386369</v>
      </c>
      <c r="F70" s="84">
        <f>'Future 95% Cost'!Z69</f>
        <v>77966146.470846027</v>
      </c>
      <c r="G70" s="84">
        <f>'Future 95% Cost'!AA69</f>
        <v>43273419.02185341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181444394.00788534</v>
      </c>
      <c r="W70" s="107">
        <f>Q70*'Levy Proposition'!C$5/(1+Assumptions!$D$49)^('Incentive Relocation assumption'!$I70-2022)</f>
        <v>4106403.4942501639</v>
      </c>
      <c r="X70" s="107">
        <f>R70*'Levy Proposition'!D$5/(1+Assumptions!$D$49)^('Incentive Relocation assumption'!$I70-2022)</f>
        <v>3082017.774269606</v>
      </c>
      <c r="Y70" s="107">
        <f>S70*'Levy Proposition'!E$5/(1+Assumptions!$D$49)^('Incentive Relocation assumption'!$I70-2022)</f>
        <v>1155008.3289184154</v>
      </c>
      <c r="Z70" s="107">
        <f>T70*'Levy Proposition'!F$5/(1+Assumptions!$D$49)^('Incentive Relocation assumption'!$I70-2022)</f>
        <v>785013.68489635782</v>
      </c>
      <c r="AA70" s="107">
        <f>U70*'Levy Proposition'!G$5/(1+Assumptions!$D$49)^('Incentive Relocation assumption'!$I70-2022)</f>
        <v>436255.35140827502</v>
      </c>
      <c r="AB70" s="81">
        <f>P70*'Levy Proposition'!B$33/(1+Assumptions!$D$49)^('Incentive Relocation assumption'!$I70-2022)</f>
        <v>70369511.830590934</v>
      </c>
      <c r="AC70" s="81">
        <f>Q70*'Levy Proposition'!C$33/(1+Assumptions!$D$49)^('Incentive Relocation assumption'!$I70-2022)</f>
        <v>1592584.9395890327</v>
      </c>
      <c r="AD70" s="81">
        <f>R70*'Levy Proposition'!D$33/(1+Assumptions!$D$49)^('Incentive Relocation assumption'!$I70-2022)</f>
        <v>1195297.8068814361</v>
      </c>
      <c r="AE70" s="81">
        <f>S70*'Levy Proposition'!E$33/(1+Assumptions!$D$49)^('Incentive Relocation assumption'!$I70-2022)</f>
        <v>447946.45054023137</v>
      </c>
      <c r="AF70" s="81">
        <f>T70*'Levy Proposition'!F$33/(1+Assumptions!$D$49)^('Incentive Relocation assumption'!$I70-2022)</f>
        <v>304451.56538751652</v>
      </c>
      <c r="AG70" s="81">
        <f>U70*'Levy Proposition'!G$33/(1+Assumptions!$D$49)^('Incentive Relocation assumption'!$I70-2022)</f>
        <v>169192.75064926536</v>
      </c>
      <c r="AH70" s="109">
        <f t="shared" ref="AH70:AH132" si="22">V70-AB70</f>
        <v>111074882.1772944</v>
      </c>
      <c r="AI70" s="109">
        <f t="shared" ref="AI70:AI132" si="23">W70-AC70</f>
        <v>2513818.5546611315</v>
      </c>
      <c r="AJ70" s="109">
        <f t="shared" ref="AJ70:AJ132" si="24">X70-AD70</f>
        <v>1886719.9673881698</v>
      </c>
      <c r="AK70" s="109">
        <f t="shared" ref="AK70:AK132" si="25">Y70-AE70</f>
        <v>707061.87837818405</v>
      </c>
      <c r="AL70" s="109">
        <f t="shared" ref="AL70:AL132" si="26">Z70-AF70</f>
        <v>480562.11950884131</v>
      </c>
      <c r="AM70" s="109">
        <f t="shared" ref="AM70:AM132" si="27">AA70-AG70</f>
        <v>267062.60075900966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341878.52677963121</v>
      </c>
      <c r="AP70" s="106">
        <f>-'Levy Proposition'!D$11*'Incentive Relocation assumption'!L70/(1+Assumptions!$D$49)^('Incentive Relocation assumption'!$I70-2022)</f>
        <v>173789.99114407867</v>
      </c>
      <c r="AQ70" s="106">
        <f>-'Levy Proposition'!E$11*'Incentive Relocation assumption'!M70/(1+Assumptions!$D$49)^('Incentive Relocation assumption'!$I70-2022)</f>
        <v>103447.1668109607</v>
      </c>
      <c r="AR70" s="106">
        <f>-'Levy Proposition'!F$11*'Incentive Relocation assumption'!N70/(1+Assumptions!$D$49)^('Incentive Relocation assumption'!$I70-2022)</f>
        <v>40995.596641793338</v>
      </c>
      <c r="AS70" s="106">
        <f>-'Levy Proposition'!G$11*'Incentive Relocation assumption'!O70/(1+Assumptions!$D$49)^('Incentive Relocation assumption'!$I70-2022)</f>
        <v>44564.341279554152</v>
      </c>
    </row>
    <row r="71" spans="1:45" x14ac:dyDescent="0.35">
      <c r="A71">
        <v>2089</v>
      </c>
      <c r="B71" s="84">
        <f>'Future 95% Cost'!V70</f>
        <v>214029849.51396325</v>
      </c>
      <c r="C71" s="84">
        <f>'Future 95% Cost'!W70</f>
        <v>385571483.27390248</v>
      </c>
      <c r="D71" s="84">
        <f>'Future 95% Cost'!X70</f>
        <v>290503272.50168759</v>
      </c>
      <c r="E71" s="84">
        <f>'Future 95% Cost'!Y70</f>
        <v>110174435.2351401</v>
      </c>
      <c r="F71" s="84">
        <f>'Future 95% Cost'!Z70</f>
        <v>74638875.535202906</v>
      </c>
      <c r="G71" s="84">
        <f>'Future 95% Cost'!AA70</f>
        <v>41424631.774935998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172099393.99070615</v>
      </c>
      <c r="W71" s="107">
        <f>Q71*'Levy Proposition'!C$5/(1+Assumptions!$D$49)^('Incentive Relocation assumption'!$I71-2022)</f>
        <v>3695745.4320816747</v>
      </c>
      <c r="X71" s="107">
        <f>R71*'Levy Proposition'!D$5/(1+Assumptions!$D$49)^('Incentive Relocation assumption'!$I71-2022)</f>
        <v>2773802.7027300992</v>
      </c>
      <c r="Y71" s="107">
        <f>S71*'Levy Proposition'!E$5/(1+Assumptions!$D$49)^('Incentive Relocation assumption'!$I71-2022)</f>
        <v>1039502.5139622766</v>
      </c>
      <c r="Z71" s="107">
        <f>T71*'Levy Proposition'!F$5/(1+Assumptions!$D$49)^('Incentive Relocation assumption'!$I71-2022)</f>
        <v>706508.93029377854</v>
      </c>
      <c r="AA71" s="107">
        <f>U71*'Levy Proposition'!G$5/(1+Assumptions!$D$49)^('Incentive Relocation assumption'!$I71-2022)</f>
        <v>392627.93450421141</v>
      </c>
      <c r="AB71" s="81">
        <f>P71*'Levy Proposition'!B$33/(1+Assumptions!$D$49)^('Incentive Relocation assumption'!$I71-2022)</f>
        <v>66745243.950277224</v>
      </c>
      <c r="AC71" s="81">
        <f>Q71*'Levy Proposition'!C$33/(1+Assumptions!$D$49)^('Incentive Relocation assumption'!$I71-2022)</f>
        <v>1433319.5761034179</v>
      </c>
      <c r="AD71" s="81">
        <f>R71*'Levy Proposition'!D$33/(1+Assumptions!$D$49)^('Incentive Relocation assumption'!$I71-2022)</f>
        <v>1075762.8703425692</v>
      </c>
      <c r="AE71" s="81">
        <f>S71*'Levy Proposition'!E$33/(1+Assumptions!$D$49)^('Incentive Relocation assumption'!$I71-2022)</f>
        <v>403149.87329406518</v>
      </c>
      <c r="AF71" s="81">
        <f>T71*'Levy Proposition'!F$33/(1+Assumptions!$D$49)^('Incentive Relocation assumption'!$I71-2022)</f>
        <v>274005.09561384167</v>
      </c>
      <c r="AG71" s="81">
        <f>U71*'Levy Proposition'!G$33/(1+Assumptions!$D$49)^('Incentive Relocation assumption'!$I71-2022)</f>
        <v>152272.745780803</v>
      </c>
      <c r="AH71" s="109">
        <f t="shared" si="22"/>
        <v>105354150.04042892</v>
      </c>
      <c r="AI71" s="109">
        <f t="shared" si="23"/>
        <v>2262425.855978257</v>
      </c>
      <c r="AJ71" s="109">
        <f t="shared" si="24"/>
        <v>1698039.83238753</v>
      </c>
      <c r="AK71" s="109">
        <f t="shared" si="25"/>
        <v>636352.6406682115</v>
      </c>
      <c r="AL71" s="109">
        <f t="shared" si="26"/>
        <v>432503.83467993687</v>
      </c>
      <c r="AM71" s="109">
        <f t="shared" si="27"/>
        <v>240355.18872340841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307689.19942762499</v>
      </c>
      <c r="AP71" s="106">
        <f>-'Levy Proposition'!D$11*'Incentive Relocation assumption'!L71/(1+Assumptions!$D$49)^('Incentive Relocation assumption'!$I71-2022)</f>
        <v>156410.24239619335</v>
      </c>
      <c r="AQ71" s="106">
        <f>-'Levy Proposition'!E$11*'Incentive Relocation assumption'!M71/(1+Assumptions!$D$49)^('Incentive Relocation assumption'!$I71-2022)</f>
        <v>93102.003916254282</v>
      </c>
      <c r="AR71" s="106">
        <f>-'Levy Proposition'!F$11*'Incentive Relocation assumption'!N71/(1+Assumptions!$D$49)^('Incentive Relocation assumption'!$I71-2022)</f>
        <v>36895.860145384089</v>
      </c>
      <c r="AS71" s="106">
        <f>-'Levy Proposition'!G$11*'Incentive Relocation assumption'!O71/(1+Assumptions!$D$49)^('Incentive Relocation assumption'!$I71-2022)</f>
        <v>40107.714925786975</v>
      </c>
    </row>
    <row r="72" spans="1:45" x14ac:dyDescent="0.35">
      <c r="A72">
        <v>2090</v>
      </c>
      <c r="B72" s="84">
        <f>'Future 95% Cost'!V71</f>
        <v>268625890.32692689</v>
      </c>
      <c r="C72" s="84">
        <f>'Future 95% Cost'!W71</f>
        <v>483946854.9770174</v>
      </c>
      <c r="D72" s="84">
        <f>'Future 95% Cost'!X71</f>
        <v>364681632.28271252</v>
      </c>
      <c r="E72" s="84">
        <f>'Future 95% Cost'!Y71</f>
        <v>138377700.04094979</v>
      </c>
      <c r="F72" s="84">
        <f>'Future 95% Cost'!Z71</f>
        <v>93737006.750127807</v>
      </c>
      <c r="G72" s="84">
        <f>'Future 95% Cost'!AA71</f>
        <v>52021528.802627273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163225724.74652511</v>
      </c>
      <c r="W72" s="107">
        <f>Q72*'Levy Proposition'!C$5/(1+Assumptions!$D$49)^('Incentive Relocation assumption'!$I72-2022)</f>
        <v>3326154.9474807843</v>
      </c>
      <c r="X72" s="107">
        <f>R72*'Levy Proposition'!D$5/(1+Assumptions!$D$49)^('Incentive Relocation assumption'!$I72-2022)</f>
        <v>2496410.4678131407</v>
      </c>
      <c r="Y72" s="107">
        <f>S72*'Levy Proposition'!E$5/(1+Assumptions!$D$49)^('Incentive Relocation assumption'!$I72-2022)</f>
        <v>935547.77872967115</v>
      </c>
      <c r="Z72" s="107">
        <f>T72*'Levy Proposition'!F$5/(1+Assumptions!$D$49)^('Incentive Relocation assumption'!$I72-2022)</f>
        <v>635854.98977735732</v>
      </c>
      <c r="AA72" s="107">
        <f>U72*'Levy Proposition'!G$5/(1+Assumptions!$D$49)^('Incentive Relocation assumption'!$I72-2022)</f>
        <v>353363.44747499458</v>
      </c>
      <c r="AB72" s="81">
        <f>P72*'Levy Proposition'!B$33/(1+Assumptions!$D$49)^('Incentive Relocation assumption'!$I72-2022)</f>
        <v>63303772.108319886</v>
      </c>
      <c r="AC72" s="81">
        <f>Q72*'Levy Proposition'!C$33/(1+Assumptions!$D$49)^('Incentive Relocation assumption'!$I72-2022)</f>
        <v>1289981.4359486664</v>
      </c>
      <c r="AD72" s="81">
        <f>R72*'Levy Proposition'!D$33/(1+Assumptions!$D$49)^('Incentive Relocation assumption'!$I72-2022)</f>
        <v>968181.94306490046</v>
      </c>
      <c r="AE72" s="81">
        <f>S72*'Levy Proposition'!E$33/(1+Assumptions!$D$49)^('Incentive Relocation assumption'!$I72-2022)</f>
        <v>362833.14700006432</v>
      </c>
      <c r="AF72" s="81">
        <f>T72*'Levy Proposition'!F$33/(1+Assumptions!$D$49)^('Incentive Relocation assumption'!$I72-2022)</f>
        <v>246603.40414669111</v>
      </c>
      <c r="AG72" s="81">
        <f>U72*'Levy Proposition'!G$33/(1+Assumptions!$D$49)^('Incentive Relocation assumption'!$I72-2022)</f>
        <v>137044.8143826884</v>
      </c>
      <c r="AH72" s="109">
        <f t="shared" si="22"/>
        <v>99921952.63820523</v>
      </c>
      <c r="AI72" s="109">
        <f t="shared" si="23"/>
        <v>2036173.5115321178</v>
      </c>
      <c r="AJ72" s="109">
        <f t="shared" si="24"/>
        <v>1528228.5247482401</v>
      </c>
      <c r="AK72" s="109">
        <f t="shared" si="25"/>
        <v>572714.63172960677</v>
      </c>
      <c r="AL72" s="109">
        <f t="shared" si="26"/>
        <v>389251.58563066623</v>
      </c>
      <c r="AM72" s="109">
        <f t="shared" si="27"/>
        <v>216318.63309230618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276918.95228458452</v>
      </c>
      <c r="AP72" s="106">
        <f>-'Levy Proposition'!D$11*'Incentive Relocation assumption'!L72/(1+Assumptions!$D$49)^('Incentive Relocation assumption'!$I72-2022)</f>
        <v>140768.54348967777</v>
      </c>
      <c r="AQ72" s="106">
        <f>-'Levy Proposition'!E$11*'Incentive Relocation assumption'!M72/(1+Assumptions!$D$49)^('Incentive Relocation assumption'!$I72-2022)</f>
        <v>83791.40193430426</v>
      </c>
      <c r="AR72" s="106">
        <f>-'Levy Proposition'!F$11*'Incentive Relocation assumption'!N72/(1+Assumptions!$D$49)^('Incentive Relocation assumption'!$I72-2022)</f>
        <v>33206.114982601503</v>
      </c>
      <c r="AS72" s="106">
        <f>-'Levy Proposition'!G$11*'Incentive Relocation assumption'!O72/(1+Assumptions!$D$49)^('Incentive Relocation assumption'!$I72-2022)</f>
        <v>36096.770430806835</v>
      </c>
    </row>
    <row r="73" spans="1:45" x14ac:dyDescent="0.35">
      <c r="A73">
        <v>2091</v>
      </c>
      <c r="B73" s="84">
        <f>'Future 95% Cost'!V72</f>
        <v>257006999.32738802</v>
      </c>
      <c r="C73" s="84">
        <f>'Future 95% Cost'!W72</f>
        <v>463034826.38354999</v>
      </c>
      <c r="D73" s="84">
        <f>'Future 95% Cost'!X72</f>
        <v>348979812.84810656</v>
      </c>
      <c r="E73" s="84">
        <f>'Future 95% Cost'!Y72</f>
        <v>132487818.75610463</v>
      </c>
      <c r="F73" s="84">
        <f>'Future 95% Cost'!Z72</f>
        <v>89739171.717002019</v>
      </c>
      <c r="G73" s="84">
        <f>'Future 95% Cost'!AA72</f>
        <v>49800371.655619979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154800632.71753228</v>
      </c>
      <c r="W73" s="107">
        <f>Q73*'Levy Proposition'!C$5/(1+Assumptions!$D$49)^('Incentive Relocation assumption'!$I73-2022)</f>
        <v>2993525.1055480186</v>
      </c>
      <c r="X73" s="107">
        <f>R73*'Levy Proposition'!D$5/(1+Assumptions!$D$49)^('Incentive Relocation assumption'!$I73-2022)</f>
        <v>2246758.6529038819</v>
      </c>
      <c r="Y73" s="107">
        <f>S73*'Levy Proposition'!E$5/(1+Assumptions!$D$49)^('Incentive Relocation assumption'!$I73-2022)</f>
        <v>841988.96542330494</v>
      </c>
      <c r="Z73" s="107">
        <f>T73*'Levy Proposition'!F$5/(1+Assumptions!$D$49)^('Incentive Relocation assumption'!$I73-2022)</f>
        <v>572266.74807442783</v>
      </c>
      <c r="AA73" s="107">
        <f>U73*'Levy Proposition'!G$5/(1+Assumptions!$D$49)^('Incentive Relocation assumption'!$I73-2022)</f>
        <v>318025.57851388428</v>
      </c>
      <c r="AB73" s="81">
        <f>P73*'Levy Proposition'!B$33/(1+Assumptions!$D$49)^('Incentive Relocation assumption'!$I73-2022)</f>
        <v>60036271.800857857</v>
      </c>
      <c r="AC73" s="81">
        <f>Q73*'Levy Proposition'!C$33/(1+Assumptions!$D$49)^('Incentive Relocation assumption'!$I73-2022)</f>
        <v>1160977.7280904998</v>
      </c>
      <c r="AD73" s="81">
        <f>R73*'Levy Proposition'!D$33/(1+Assumptions!$D$49)^('Incentive Relocation assumption'!$I73-2022)</f>
        <v>871359.57255935553</v>
      </c>
      <c r="AE73" s="81">
        <f>S73*'Levy Proposition'!E$33/(1+Assumptions!$D$49)^('Incentive Relocation assumption'!$I73-2022)</f>
        <v>326548.26723942388</v>
      </c>
      <c r="AF73" s="81">
        <f>T73*'Levy Proposition'!F$33/(1+Assumptions!$D$49)^('Incentive Relocation assumption'!$I73-2022)</f>
        <v>221942.00002193043</v>
      </c>
      <c r="AG73" s="81">
        <f>U73*'Levy Proposition'!G$33/(1+Assumptions!$D$49)^('Incentive Relocation assumption'!$I73-2022)</f>
        <v>123339.74180922186</v>
      </c>
      <c r="AH73" s="109">
        <f t="shared" si="22"/>
        <v>94764360.91667442</v>
      </c>
      <c r="AI73" s="109">
        <f t="shared" si="23"/>
        <v>1832547.3774575188</v>
      </c>
      <c r="AJ73" s="109">
        <f t="shared" si="24"/>
        <v>1375399.0803445263</v>
      </c>
      <c r="AK73" s="109">
        <f t="shared" si="25"/>
        <v>515440.69818388106</v>
      </c>
      <c r="AL73" s="109">
        <f t="shared" si="26"/>
        <v>350324.74805249739</v>
      </c>
      <c r="AM73" s="109">
        <f t="shared" si="27"/>
        <v>194685.83670466242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249225.86258160081</v>
      </c>
      <c r="AP73" s="106">
        <f>-'Levy Proposition'!D$11*'Incentive Relocation assumption'!L73/(1+Assumptions!$D$49)^('Incentive Relocation assumption'!$I73-2022)</f>
        <v>126691.08194341356</v>
      </c>
      <c r="AQ73" s="106">
        <f>-'Levy Proposition'!E$11*'Incentive Relocation assumption'!M73/(1+Assumptions!$D$49)^('Incentive Relocation assumption'!$I73-2022)</f>
        <v>75411.900311313962</v>
      </c>
      <c r="AR73" s="106">
        <f>-'Levy Proposition'!F$11*'Incentive Relocation assumption'!N73/(1+Assumptions!$D$49)^('Incentive Relocation assumption'!$I73-2022)</f>
        <v>29885.360251608086</v>
      </c>
      <c r="AS73" s="106">
        <f>-'Levy Proposition'!G$11*'Incentive Relocation assumption'!O73/(1+Assumptions!$D$49)^('Incentive Relocation assumption'!$I73-2022)</f>
        <v>32486.93768631111</v>
      </c>
    </row>
    <row r="74" spans="1:45" x14ac:dyDescent="0.35">
      <c r="A74">
        <v>2092</v>
      </c>
      <c r="B74" s="84">
        <f>'Future 95% Cost'!V73</f>
        <v>245893257.30556121</v>
      </c>
      <c r="C74" s="84">
        <f>'Future 95% Cost'!W73</f>
        <v>443030762.2876814</v>
      </c>
      <c r="D74" s="84">
        <f>'Future 95% Cost'!X73</f>
        <v>333957575.24725652</v>
      </c>
      <c r="E74" s="84">
        <f>'Future 95% Cost'!Y73</f>
        <v>126850266.62049066</v>
      </c>
      <c r="F74" s="84">
        <f>'Future 95% Cost'!Z73</f>
        <v>85913031.549947023</v>
      </c>
      <c r="G74" s="84">
        <f>'Future 95% Cost'!AA73</f>
        <v>47674715.317552283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146802356.4495334</v>
      </c>
      <c r="W74" s="107">
        <f>Q74*'Levy Proposition'!C$5/(1+Assumptions!$D$49)^('Incentive Relocation assumption'!$I74-2022)</f>
        <v>2694159.6825888832</v>
      </c>
      <c r="X74" s="107">
        <f>R74*'Levy Proposition'!D$5/(1+Assumptions!$D$49)^('Incentive Relocation assumption'!$I74-2022)</f>
        <v>2022073.0963447914</v>
      </c>
      <c r="Y74" s="107">
        <f>S74*'Levy Proposition'!E$5/(1+Assumptions!$D$49)^('Incentive Relocation assumption'!$I74-2022)</f>
        <v>757786.43700832198</v>
      </c>
      <c r="Z74" s="107">
        <f>T74*'Levy Proposition'!F$5/(1+Assumptions!$D$49)^('Incentive Relocation assumption'!$I74-2022)</f>
        <v>515037.60482614115</v>
      </c>
      <c r="AA74" s="107">
        <f>U74*'Levy Proposition'!G$5/(1+Assumptions!$D$49)^('Incentive Relocation assumption'!$I74-2022)</f>
        <v>286221.64887682069</v>
      </c>
      <c r="AB74" s="81">
        <f>P74*'Levy Proposition'!B$33/(1+Assumptions!$D$49)^('Incentive Relocation assumption'!$I74-2022)</f>
        <v>56934303.291206241</v>
      </c>
      <c r="AC74" s="81">
        <f>Q74*'Levy Proposition'!C$33/(1+Assumptions!$D$49)^('Incentive Relocation assumption'!$I74-2022)</f>
        <v>1044874.9474684806</v>
      </c>
      <c r="AD74" s="81">
        <f>R74*'Levy Proposition'!D$33/(1+Assumptions!$D$49)^('Incentive Relocation assumption'!$I74-2022)</f>
        <v>784219.85674228414</v>
      </c>
      <c r="AE74" s="81">
        <f>S74*'Levy Proposition'!E$33/(1+Assumptions!$D$49)^('Incentive Relocation assumption'!$I74-2022)</f>
        <v>293892.03196766169</v>
      </c>
      <c r="AF74" s="81">
        <f>T74*'Levy Proposition'!F$33/(1+Assumptions!$D$49)^('Incentive Relocation assumption'!$I74-2022)</f>
        <v>199746.84268524311</v>
      </c>
      <c r="AG74" s="81">
        <f>U74*'Levy Proposition'!G$33/(1+Assumptions!$D$49)^('Incentive Relocation assumption'!$I74-2022)</f>
        <v>111005.23560917159</v>
      </c>
      <c r="AH74" s="109">
        <f t="shared" si="22"/>
        <v>89868053.158327162</v>
      </c>
      <c r="AI74" s="109">
        <f t="shared" si="23"/>
        <v>1649284.7351204026</v>
      </c>
      <c r="AJ74" s="109">
        <f t="shared" si="24"/>
        <v>1237853.2396025071</v>
      </c>
      <c r="AK74" s="109">
        <f t="shared" si="25"/>
        <v>463894.40504066029</v>
      </c>
      <c r="AL74" s="109">
        <f t="shared" si="26"/>
        <v>315290.76214089803</v>
      </c>
      <c r="AM74" s="109">
        <f t="shared" si="27"/>
        <v>175216.4132676491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224302.20130152025</v>
      </c>
      <c r="AP74" s="106">
        <f>-'Levy Proposition'!D$11*'Incentive Relocation assumption'!L74/(1+Assumptions!$D$49)^('Incentive Relocation assumption'!$I74-2022)</f>
        <v>114021.42727412451</v>
      </c>
      <c r="AQ74" s="106">
        <f>-'Levy Proposition'!E$11*'Incentive Relocation assumption'!M74/(1+Assumptions!$D$49)^('Incentive Relocation assumption'!$I74-2022)</f>
        <v>67870.384995137661</v>
      </c>
      <c r="AR74" s="106">
        <f>-'Levy Proposition'!F$11*'Incentive Relocation assumption'!N74/(1+Assumptions!$D$49)^('Incentive Relocation assumption'!$I74-2022)</f>
        <v>26896.695317605154</v>
      </c>
      <c r="AS74" s="106">
        <f>-'Levy Proposition'!G$11*'Incentive Relocation assumption'!O74/(1+Assumptions!$D$49)^('Incentive Relocation assumption'!$I74-2022)</f>
        <v>29238.10378707806</v>
      </c>
    </row>
    <row r="75" spans="1:45" x14ac:dyDescent="0.35">
      <c r="A75">
        <v>2093</v>
      </c>
      <c r="B75" s="84">
        <f>'Future 95% Cost'!V74</f>
        <v>235262599.72598153</v>
      </c>
      <c r="C75" s="84">
        <f>'Future 95% Cost'!W74</f>
        <v>423895068.16347903</v>
      </c>
      <c r="D75" s="84">
        <f>'Future 95% Cost'!X74</f>
        <v>319585368.26925904</v>
      </c>
      <c r="E75" s="84">
        <f>'Future 95% Cost'!Y74</f>
        <v>121454169.53899041</v>
      </c>
      <c r="F75" s="84">
        <f>'Future 95% Cost'!Z74</f>
        <v>82251166.403366745</v>
      </c>
      <c r="G75" s="84">
        <f>'Future 95% Cost'!AA74</f>
        <v>45640428.22320953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139210094.92788929</v>
      </c>
      <c r="W75" s="107">
        <f>Q75*'Levy Proposition'!C$5/(1+Assumptions!$D$49)^('Incentive Relocation assumption'!$I75-2022)</f>
        <v>2424732.093221792</v>
      </c>
      <c r="X75" s="107">
        <f>R75*'Levy Proposition'!D$5/(1+Assumptions!$D$49)^('Incentive Relocation assumption'!$I75-2022)</f>
        <v>1819857.0646102822</v>
      </c>
      <c r="Y75" s="107">
        <f>S75*'Levy Proposition'!E$5/(1+Assumptions!$D$49)^('Incentive Relocation assumption'!$I75-2022)</f>
        <v>682004.52463776816</v>
      </c>
      <c r="Z75" s="107">
        <f>T75*'Levy Proposition'!F$5/(1+Assumptions!$D$49)^('Incentive Relocation assumption'!$I75-2022)</f>
        <v>463531.622757415</v>
      </c>
      <c r="AA75" s="107">
        <f>U75*'Levy Proposition'!G$5/(1+Assumptions!$D$49)^('Incentive Relocation assumption'!$I75-2022)</f>
        <v>257598.24938794802</v>
      </c>
      <c r="AB75" s="81">
        <f>P75*'Levy Proposition'!B$33/(1+Assumptions!$D$49)^('Incentive Relocation assumption'!$I75-2022)</f>
        <v>53989799.329595506</v>
      </c>
      <c r="AC75" s="81">
        <f>Q75*'Levy Proposition'!C$33/(1+Assumptions!$D$49)^('Incentive Relocation assumption'!$I75-2022)</f>
        <v>940382.94571156113</v>
      </c>
      <c r="AD75" s="81">
        <f>R75*'Levy Proposition'!D$33/(1+Assumptions!$D$49)^('Incentive Relocation assumption'!$I75-2022)</f>
        <v>705794.48837924586</v>
      </c>
      <c r="AE75" s="81">
        <f>S75*'Levy Proposition'!E$33/(1+Assumptions!$D$49)^('Incentive Relocation assumption'!$I75-2022)</f>
        <v>264501.56108393334</v>
      </c>
      <c r="AF75" s="81">
        <f>T75*'Levy Proposition'!F$33/(1+Assumptions!$D$49)^('Incentive Relocation assumption'!$I75-2022)</f>
        <v>179771.29681980342</v>
      </c>
      <c r="AG75" s="81">
        <f>U75*'Levy Proposition'!G$33/(1+Assumptions!$D$49)^('Incentive Relocation assumption'!$I75-2022)</f>
        <v>99904.233233333944</v>
      </c>
      <c r="AH75" s="109">
        <f t="shared" si="22"/>
        <v>85220295.598293781</v>
      </c>
      <c r="AI75" s="109">
        <f t="shared" si="23"/>
        <v>1484349.147510231</v>
      </c>
      <c r="AJ75" s="109">
        <f t="shared" si="24"/>
        <v>1114062.5762310363</v>
      </c>
      <c r="AK75" s="109">
        <f t="shared" si="25"/>
        <v>417502.96355383482</v>
      </c>
      <c r="AL75" s="109">
        <f t="shared" si="26"/>
        <v>283760.32593761157</v>
      </c>
      <c r="AM75" s="109">
        <f t="shared" si="27"/>
        <v>157694.01615461407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201871.01365627677</v>
      </c>
      <c r="AP75" s="106">
        <f>-'Levy Proposition'!D$11*'Incentive Relocation assumption'!L75/(1+Assumptions!$D$49)^('Incentive Relocation assumption'!$I75-2022)</f>
        <v>102618.79272161629</v>
      </c>
      <c r="AQ75" s="106">
        <f>-'Levy Proposition'!E$11*'Incentive Relocation assumption'!M75/(1+Assumptions!$D$49)^('Incentive Relocation assumption'!$I75-2022)</f>
        <v>61083.053740486568</v>
      </c>
      <c r="AR75" s="106">
        <f>-'Levy Proposition'!F$11*'Incentive Relocation assumption'!N75/(1+Assumptions!$D$49)^('Incentive Relocation assumption'!$I75-2022)</f>
        <v>24206.909768442769</v>
      </c>
      <c r="AS75" s="106">
        <f>-'Levy Proposition'!G$11*'Incentive Relocation assumption'!O75/(1+Assumptions!$D$49)^('Incentive Relocation assumption'!$I75-2022)</f>
        <v>26314.167291432947</v>
      </c>
    </row>
    <row r="76" spans="1:45" x14ac:dyDescent="0.35">
      <c r="A76">
        <v>2094</v>
      </c>
      <c r="B76" s="84">
        <f>'Future 95% Cost'!V75</f>
        <v>225093929.90223026</v>
      </c>
      <c r="C76" s="84">
        <f>'Future 95% Cost'!W75</f>
        <v>405589883.03495079</v>
      </c>
      <c r="D76" s="84">
        <f>'Future 95% Cost'!X75</f>
        <v>305834931.22508967</v>
      </c>
      <c r="E76" s="84">
        <f>'Future 95% Cost'!Y75</f>
        <v>116289124.57664855</v>
      </c>
      <c r="F76" s="84">
        <f>'Future 95% Cost'!Z75</f>
        <v>78746478.894385278</v>
      </c>
      <c r="G76" s="84">
        <f>'Future 95% Cost'!AA75</f>
        <v>43693558.534012169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132003975.52439721</v>
      </c>
      <c r="W76" s="107">
        <f>Q76*'Levy Proposition'!C$5/(1+Assumptions!$D$49)^('Incentive Relocation assumption'!$I76-2022)</f>
        <v>2182248.4249523571</v>
      </c>
      <c r="X76" s="107">
        <f>R76*'Levy Proposition'!D$5/(1+Assumptions!$D$49)^('Incentive Relocation assumption'!$I76-2022)</f>
        <v>1637863.5082968497</v>
      </c>
      <c r="Y76" s="107">
        <f>S76*'Levy Proposition'!E$5/(1+Assumptions!$D$49)^('Incentive Relocation assumption'!$I76-2022)</f>
        <v>613801.13038534124</v>
      </c>
      <c r="Z76" s="107">
        <f>T76*'Levy Proposition'!F$5/(1+Assumptions!$D$49)^('Incentive Relocation assumption'!$I76-2022)</f>
        <v>417176.46106375533</v>
      </c>
      <c r="AA76" s="107">
        <f>U76*'Levy Proposition'!G$5/(1+Assumptions!$D$49)^('Incentive Relocation assumption'!$I76-2022)</f>
        <v>231837.31331340707</v>
      </c>
      <c r="AB76" s="81">
        <f>P76*'Levy Proposition'!B$33/(1+Assumptions!$D$49)^('Incentive Relocation assumption'!$I76-2022)</f>
        <v>51195052.722022459</v>
      </c>
      <c r="AC76" s="81">
        <f>Q76*'Levy Proposition'!C$33/(1+Assumptions!$D$49)^('Incentive Relocation assumption'!$I76-2022)</f>
        <v>846340.59485078161</v>
      </c>
      <c r="AD76" s="81">
        <f>R76*'Levy Proposition'!D$33/(1+Assumptions!$D$49)^('Incentive Relocation assumption'!$I76-2022)</f>
        <v>635211.99513598334</v>
      </c>
      <c r="AE76" s="81">
        <f>S76*'Levy Proposition'!E$33/(1+Assumptions!$D$49)^('Incentive Relocation assumption'!$I76-2022)</f>
        <v>238050.26406274221</v>
      </c>
      <c r="AF76" s="81">
        <f>T76*'Levy Proposition'!F$33/(1+Assumptions!$D$49)^('Incentive Relocation assumption'!$I76-2022)</f>
        <v>161793.39170431567</v>
      </c>
      <c r="AG76" s="81">
        <f>U76*'Levy Proposition'!G$33/(1+Assumptions!$D$49)^('Incentive Relocation assumption'!$I76-2022)</f>
        <v>89913.378978637469</v>
      </c>
      <c r="AH76" s="109">
        <f t="shared" si="22"/>
        <v>80808922.80237475</v>
      </c>
      <c r="AI76" s="109">
        <f t="shared" si="23"/>
        <v>1335907.8301015755</v>
      </c>
      <c r="AJ76" s="109">
        <f t="shared" si="24"/>
        <v>1002651.5131608663</v>
      </c>
      <c r="AK76" s="109">
        <f t="shared" si="25"/>
        <v>375750.866322599</v>
      </c>
      <c r="AL76" s="109">
        <f t="shared" si="26"/>
        <v>255383.06935943966</v>
      </c>
      <c r="AM76" s="109">
        <f t="shared" si="27"/>
        <v>141923.93433476961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181683.04153124022</v>
      </c>
      <c r="AP76" s="106">
        <f>-'Levy Proposition'!D$11*'Incentive Relocation assumption'!L76/(1+Assumptions!$D$49)^('Incentive Relocation assumption'!$I76-2022)</f>
        <v>92356.47080898995</v>
      </c>
      <c r="AQ76" s="106">
        <f>-'Levy Proposition'!E$11*'Incentive Relocation assumption'!M76/(1+Assumptions!$D$49)^('Incentive Relocation assumption'!$I76-2022)</f>
        <v>54974.48488807711</v>
      </c>
      <c r="AR76" s="106">
        <f>-'Levy Proposition'!F$11*'Incentive Relocation assumption'!N76/(1+Assumptions!$D$49)^('Incentive Relocation assumption'!$I76-2022)</f>
        <v>21786.114376437246</v>
      </c>
      <c r="AS76" s="106">
        <f>-'Levy Proposition'!G$11*'Incentive Relocation assumption'!O76/(1+Assumptions!$D$49)^('Incentive Relocation assumption'!$I76-2022)</f>
        <v>23682.637057590084</v>
      </c>
    </row>
    <row r="77" spans="1:45" x14ac:dyDescent="0.35">
      <c r="A77">
        <v>2095</v>
      </c>
      <c r="B77" s="84">
        <f>'Future 95% Cost'!V76</f>
        <v>215367076.37788355</v>
      </c>
      <c r="C77" s="84">
        <f>'Future 95% Cost'!W76</f>
        <v>388079003.29754788</v>
      </c>
      <c r="D77" s="84">
        <f>'Future 95% Cost'!X76</f>
        <v>292679237.3692174</v>
      </c>
      <c r="E77" s="84">
        <f>'Future 95% Cost'!Y76</f>
        <v>111345179.44176218</v>
      </c>
      <c r="F77" s="84">
        <f>'Future 95% Cost'!Z76</f>
        <v>75392180.016466916</v>
      </c>
      <c r="G77" s="84">
        <f>'Future 95% Cost'!AA76</f>
        <v>41830326.280908525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125165021.78117527</v>
      </c>
      <c r="W77" s="107">
        <f>Q77*'Levy Proposition'!C$5/(1+Assumptions!$D$49)^('Incentive Relocation assumption'!$I77-2022)</f>
        <v>1964014.1694497054</v>
      </c>
      <c r="X77" s="107">
        <f>R77*'Levy Proposition'!D$5/(1+Assumptions!$D$49)^('Incentive Relocation assumption'!$I77-2022)</f>
        <v>1474070.0926338611</v>
      </c>
      <c r="Y77" s="107">
        <f>S77*'Levy Proposition'!E$5/(1+Assumptions!$D$49)^('Incentive Relocation assumption'!$I77-2022)</f>
        <v>552418.36974971136</v>
      </c>
      <c r="Z77" s="107">
        <f>T77*'Levy Proposition'!F$5/(1+Assumptions!$D$49)^('Incentive Relocation assumption'!$I77-2022)</f>
        <v>375457.01548987796</v>
      </c>
      <c r="AA77" s="107">
        <f>U77*'Levy Proposition'!G$5/(1+Assumptions!$D$49)^('Incentive Relocation assumption'!$I77-2022)</f>
        <v>208652.58196468774</v>
      </c>
      <c r="AB77" s="81">
        <f>P77*'Levy Proposition'!B$33/(1+Assumptions!$D$49)^('Incentive Relocation assumption'!$I77-2022)</f>
        <v>48542703.835885994</v>
      </c>
      <c r="AC77" s="81">
        <f>Q77*'Levy Proposition'!C$33/(1+Assumptions!$D$49)^('Incentive Relocation assumption'!$I77-2022)</f>
        <v>761702.88472253911</v>
      </c>
      <c r="AD77" s="81">
        <f>R77*'Levy Proposition'!D$33/(1+Assumptions!$D$49)^('Incentive Relocation assumption'!$I77-2022)</f>
        <v>571688.05567071296</v>
      </c>
      <c r="AE77" s="81">
        <f>S77*'Levy Proposition'!E$33/(1+Assumptions!$D$49)^('Incentive Relocation assumption'!$I77-2022)</f>
        <v>214244.21083987126</v>
      </c>
      <c r="AF77" s="81">
        <f>T77*'Levy Proposition'!F$33/(1+Assumptions!$D$49)^('Incentive Relocation assumption'!$I77-2022)</f>
        <v>145613.35464707226</v>
      </c>
      <c r="AG77" s="81">
        <f>U77*'Levy Proposition'!G$33/(1+Assumptions!$D$49)^('Incentive Relocation assumption'!$I77-2022)</f>
        <v>80921.653244405781</v>
      </c>
      <c r="AH77" s="109">
        <f t="shared" si="22"/>
        <v>76622317.945289284</v>
      </c>
      <c r="AI77" s="109">
        <f t="shared" si="23"/>
        <v>1202311.2847271664</v>
      </c>
      <c r="AJ77" s="109">
        <f t="shared" si="24"/>
        <v>902382.03696314816</v>
      </c>
      <c r="AK77" s="109">
        <f t="shared" si="25"/>
        <v>338174.1589098401</v>
      </c>
      <c r="AL77" s="109">
        <f t="shared" si="26"/>
        <v>229843.66084280569</v>
      </c>
      <c r="AM77" s="109">
        <f t="shared" si="27"/>
        <v>127730.92872028195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163513.95369840416</v>
      </c>
      <c r="AP77" s="106">
        <f>-'Levy Proposition'!D$11*'Incentive Relocation assumption'!L77/(1+Assumptions!$D$49)^('Incentive Relocation assumption'!$I77-2022)</f>
        <v>83120.425353582032</v>
      </c>
      <c r="AQ77" s="106">
        <f>-'Levy Proposition'!E$11*'Incentive Relocation assumption'!M77/(1+Assumptions!$D$49)^('Incentive Relocation assumption'!$I77-2022)</f>
        <v>49476.799269881209</v>
      </c>
      <c r="AR77" s="106">
        <f>-'Levy Proposition'!F$11*'Incentive Relocation assumption'!N77/(1+Assumptions!$D$49)^('Incentive Relocation assumption'!$I77-2022)</f>
        <v>19607.408965598792</v>
      </c>
      <c r="AS77" s="106">
        <f>-'Levy Proposition'!G$11*'Incentive Relocation assumption'!O77/(1+Assumptions!$D$49)^('Incentive Relocation assumption'!$I77-2022)</f>
        <v>21314.271198091061</v>
      </c>
    </row>
    <row r="78" spans="1:45" x14ac:dyDescent="0.35">
      <c r="A78">
        <v>2096</v>
      </c>
      <c r="B78" s="84">
        <f>'Future 95% Cost'!V77</f>
        <v>206062752.19090912</v>
      </c>
      <c r="C78" s="84">
        <f>'Future 95% Cost'!W77</f>
        <v>371327809.89858299</v>
      </c>
      <c r="D78" s="84">
        <f>'Future 95% Cost'!X77</f>
        <v>280092439.81058544</v>
      </c>
      <c r="E78" s="84">
        <f>'Future 95% Cost'!Y77</f>
        <v>106612812.8665427</v>
      </c>
      <c r="F78" s="84">
        <f>'Future 95% Cost'!Z77</f>
        <v>72181775.671310693</v>
      </c>
      <c r="G78" s="84">
        <f>'Future 95% Cost'!AA77</f>
        <v>40047115.852308109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118675121.22515164</v>
      </c>
      <c r="W78" s="107">
        <f>Q78*'Levy Proposition'!C$5/(1+Assumptions!$D$49)^('Incentive Relocation assumption'!$I78-2022)</f>
        <v>1767604.280838663</v>
      </c>
      <c r="X78" s="107">
        <f>R78*'Levy Proposition'!D$5/(1+Assumptions!$D$49)^('Incentive Relocation assumption'!$I78-2022)</f>
        <v>1326656.7250509751</v>
      </c>
      <c r="Y78" s="107">
        <f>S78*'Levy Proposition'!E$5/(1+Assumptions!$D$49)^('Incentive Relocation assumption'!$I78-2022)</f>
        <v>497174.1499487742</v>
      </c>
      <c r="Z78" s="107">
        <f>T78*'Levy Proposition'!F$5/(1+Assumptions!$D$49)^('Incentive Relocation assumption'!$I78-2022)</f>
        <v>337909.69442790031</v>
      </c>
      <c r="AA78" s="107">
        <f>U78*'Levy Proposition'!G$5/(1+Assumptions!$D$49)^('Incentive Relocation assumption'!$I78-2022)</f>
        <v>187786.42375689166</v>
      </c>
      <c r="AB78" s="81">
        <f>P78*'Levy Proposition'!B$33/(1+Assumptions!$D$49)^('Incentive Relocation assumption'!$I78-2022)</f>
        <v>46025728.117492534</v>
      </c>
      <c r="AC78" s="81">
        <f>Q78*'Levy Proposition'!C$33/(1+Assumptions!$D$49)^('Incentive Relocation assumption'!$I78-2022)</f>
        <v>685529.31068718398</v>
      </c>
      <c r="AD78" s="81">
        <f>R78*'Levy Proposition'!D$33/(1+Assumptions!$D$49)^('Incentive Relocation assumption'!$I78-2022)</f>
        <v>514516.78415895533</v>
      </c>
      <c r="AE78" s="81">
        <f>S78*'Levy Proposition'!E$33/(1+Assumptions!$D$49)^('Incentive Relocation assumption'!$I78-2022)</f>
        <v>192818.86562537611</v>
      </c>
      <c r="AF78" s="81">
        <f>T78*'Levy Proposition'!F$33/(1+Assumptions!$D$49)^('Incentive Relocation assumption'!$I78-2022)</f>
        <v>131051.39108724464</v>
      </c>
      <c r="AG78" s="81">
        <f>U78*'Levy Proposition'!G$33/(1+Assumptions!$D$49)^('Incentive Relocation assumption'!$I78-2022)</f>
        <v>72829.138868906928</v>
      </c>
      <c r="AH78" s="109">
        <f t="shared" si="22"/>
        <v>72649393.107659101</v>
      </c>
      <c r="AI78" s="109">
        <f t="shared" si="23"/>
        <v>1082074.9701514789</v>
      </c>
      <c r="AJ78" s="109">
        <f t="shared" si="24"/>
        <v>812139.94089201977</v>
      </c>
      <c r="AK78" s="109">
        <f t="shared" si="25"/>
        <v>304355.28432339808</v>
      </c>
      <c r="AL78" s="109">
        <f t="shared" si="26"/>
        <v>206858.30334065566</v>
      </c>
      <c r="AM78" s="109">
        <f t="shared" si="27"/>
        <v>114957.28488798473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147161.85302020324</v>
      </c>
      <c r="AP78" s="106">
        <f>-'Levy Proposition'!D$11*'Incentive Relocation assumption'!L78/(1+Assumptions!$D$49)^('Incentive Relocation assumption'!$I78-2022)</f>
        <v>74808.024282884158</v>
      </c>
      <c r="AQ78" s="106">
        <f>-'Levy Proposition'!E$11*'Incentive Relocation assumption'!M78/(1+Assumptions!$D$49)^('Incentive Relocation assumption'!$I78-2022)</f>
        <v>44528.90592746652</v>
      </c>
      <c r="AR78" s="106">
        <f>-'Levy Proposition'!F$11*'Incentive Relocation assumption'!N78/(1+Assumptions!$D$49)^('Incentive Relocation assumption'!$I78-2022)</f>
        <v>17646.583493569</v>
      </c>
      <c r="AS78" s="106">
        <f>-'Levy Proposition'!G$11*'Incentive Relocation assumption'!O78/(1+Assumptions!$D$49)^('Incentive Relocation assumption'!$I78-2022)</f>
        <v>19182.75214035657</v>
      </c>
    </row>
    <row r="79" spans="1:45" x14ac:dyDescent="0.35">
      <c r="A79">
        <v>2097</v>
      </c>
      <c r="B79" s="84">
        <f>'Future 95% Cost'!V78</f>
        <v>197162515.93799803</v>
      </c>
      <c r="C79" s="84">
        <f>'Future 95% Cost'!W78</f>
        <v>355303198.72800034</v>
      </c>
      <c r="D79" s="84">
        <f>'Future 95% Cost'!X78</f>
        <v>268049819.80307409</v>
      </c>
      <c r="E79" s="84">
        <f>'Future 95% Cost'!Y78</f>
        <v>102082915.84591252</v>
      </c>
      <c r="F79" s="84">
        <f>'Future 95% Cost'!Z78</f>
        <v>69109053.791761711</v>
      </c>
      <c r="G79" s="84">
        <f>'Future 95% Cost'!AA78</f>
        <v>38340468.81184043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112516993.37806815</v>
      </c>
      <c r="W79" s="107">
        <f>Q79*'Levy Proposition'!C$5/(1+Assumptions!$D$49)^('Incentive Relocation assumption'!$I79-2022)</f>
        <v>1590836.2282918741</v>
      </c>
      <c r="X79" s="107">
        <f>R79*'Levy Proposition'!D$5/(1+Assumptions!$D$49)^('Incentive Relocation assumption'!$I79-2022)</f>
        <v>1193985.3300857539</v>
      </c>
      <c r="Y79" s="107">
        <f>S79*'Levy Proposition'!E$5/(1+Assumptions!$D$49)^('Incentive Relocation assumption'!$I79-2022)</f>
        <v>447454.59042080556</v>
      </c>
      <c r="Z79" s="107">
        <f>T79*'Levy Proposition'!F$5/(1+Assumptions!$D$49)^('Incentive Relocation assumption'!$I79-2022)</f>
        <v>304117.26743040513</v>
      </c>
      <c r="AA79" s="107">
        <f>U79*'Levy Proposition'!G$5/(1+Assumptions!$D$49)^('Incentive Relocation assumption'!$I79-2022)</f>
        <v>169006.97137489004</v>
      </c>
      <c r="AB79" s="81">
        <f>P79*'Levy Proposition'!B$33/(1+Assumptions!$D$49)^('Incentive Relocation assumption'!$I79-2022)</f>
        <v>43637423.685387559</v>
      </c>
      <c r="AC79" s="81">
        <f>Q79*'Levy Proposition'!C$33/(1+Assumptions!$D$49)^('Incentive Relocation assumption'!$I79-2022)</f>
        <v>616973.42262584646</v>
      </c>
      <c r="AD79" s="81">
        <f>R79*'Levy Proposition'!D$33/(1+Assumptions!$D$49)^('Incentive Relocation assumption'!$I79-2022)</f>
        <v>463062.88640347886</v>
      </c>
      <c r="AE79" s="81">
        <f>S79*'Levy Proposition'!E$33/(1+Assumptions!$D$49)^('Incentive Relocation assumption'!$I79-2022)</f>
        <v>173536.1473493675</v>
      </c>
      <c r="AF79" s="81">
        <f>T79*'Levy Proposition'!F$33/(1+Assumptions!$D$49)^('Incentive Relocation assumption'!$I79-2022)</f>
        <v>117945.68669562109</v>
      </c>
      <c r="AG79" s="81">
        <f>U79*'Levy Proposition'!G$33/(1+Assumptions!$D$49)^('Incentive Relocation assumption'!$I79-2022)</f>
        <v>65545.91083756942</v>
      </c>
      <c r="AH79" s="109">
        <f t="shared" si="22"/>
        <v>68879569.692680597</v>
      </c>
      <c r="AI79" s="109">
        <f t="shared" si="23"/>
        <v>973862.80566602759</v>
      </c>
      <c r="AJ79" s="109">
        <f t="shared" si="24"/>
        <v>730922.44368227501</v>
      </c>
      <c r="AK79" s="109">
        <f t="shared" si="25"/>
        <v>273918.44307143806</v>
      </c>
      <c r="AL79" s="109">
        <f t="shared" si="26"/>
        <v>186171.58073478405</v>
      </c>
      <c r="AM79" s="109">
        <f t="shared" si="27"/>
        <v>103461.06053732062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132445.03294370079</v>
      </c>
      <c r="AP79" s="106">
        <f>-'Levy Proposition'!D$11*'Incentive Relocation assumption'!L79/(1+Assumptions!$D$49)^('Incentive Relocation assumption'!$I79-2022)</f>
        <v>67326.899174336562</v>
      </c>
      <c r="AQ79" s="106">
        <f>-'Levy Proposition'!E$11*'Incentive Relocation assumption'!M79/(1+Assumptions!$D$49)^('Incentive Relocation assumption'!$I79-2022)</f>
        <v>40075.823261756523</v>
      </c>
      <c r="AR79" s="106">
        <f>-'Levy Proposition'!F$11*'Incentive Relocation assumption'!N79/(1+Assumptions!$D$49)^('Incentive Relocation assumption'!$I79-2022)</f>
        <v>15881.849026653988</v>
      </c>
      <c r="AS79" s="106">
        <f>-'Levy Proposition'!G$11*'Incentive Relocation assumption'!O79/(1+Assumptions!$D$49)^('Incentive Relocation assumption'!$I79-2022)</f>
        <v>17264.394182584638</v>
      </c>
    </row>
    <row r="80" spans="1:45" x14ac:dyDescent="0.35">
      <c r="A80">
        <v>2098</v>
      </c>
      <c r="B80" s="84">
        <f>'Future 95% Cost'!V79</f>
        <v>188648734.55903482</v>
      </c>
      <c r="C80" s="84">
        <f>'Future 95% Cost'!W79</f>
        <v>339973514.07751393</v>
      </c>
      <c r="D80" s="84">
        <f>'Future 95% Cost'!X79</f>
        <v>256527737.31041759</v>
      </c>
      <c r="E80" s="84">
        <f>'Future 95% Cost'!Y79</f>
        <v>97746773.696737573</v>
      </c>
      <c r="F80" s="84">
        <f>'Future 95% Cost'!Z79</f>
        <v>66168072.029688686</v>
      </c>
      <c r="G80" s="84">
        <f>'Future 95% Cost'!AA79</f>
        <v>36707077.031397715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106674158.10157341</v>
      </c>
      <c r="W80" s="107">
        <f>Q80*'Levy Proposition'!C$5/(1+Assumptions!$D$49)^('Incentive Relocation assumption'!$I80-2022)</f>
        <v>1431745.7434789438</v>
      </c>
      <c r="X80" s="107">
        <f>R80*'Levy Proposition'!D$5/(1+Assumptions!$D$49)^('Incentive Relocation assumption'!$I80-2022)</f>
        <v>1074581.6468877508</v>
      </c>
      <c r="Y80" s="107">
        <f>S80*'Levy Proposition'!E$5/(1+Assumptions!$D$49)^('Incentive Relocation assumption'!$I80-2022)</f>
        <v>402707.20130819315</v>
      </c>
      <c r="Z80" s="107">
        <f>T80*'Levy Proposition'!F$5/(1+Assumptions!$D$49)^('Incentive Relocation assumption'!$I80-2022)</f>
        <v>273704.22889441706</v>
      </c>
      <c r="AA80" s="107">
        <f>U80*'Levy Proposition'!G$5/(1+Assumptions!$D$49)^('Incentive Relocation assumption'!$I80-2022)</f>
        <v>152105.54523521379</v>
      </c>
      <c r="AB80" s="81">
        <f>P80*'Levy Proposition'!B$33/(1+Assumptions!$D$49)^('Incentive Relocation assumption'!$I80-2022)</f>
        <v>41371399.053644888</v>
      </c>
      <c r="AC80" s="81">
        <f>Q80*'Levy Proposition'!C$33/(1+Assumptions!$D$49)^('Incentive Relocation assumption'!$I80-2022)</f>
        <v>555273.41908265965</v>
      </c>
      <c r="AD80" s="81">
        <f>R80*'Levy Proposition'!D$33/(1+Assumptions!$D$49)^('Incentive Relocation assumption'!$I80-2022)</f>
        <v>416754.60036708106</v>
      </c>
      <c r="AE80" s="81">
        <f>S80*'Levy Proposition'!E$33/(1+Assumptions!$D$49)^('Incentive Relocation assumption'!$I80-2022)</f>
        <v>156181.78407589439</v>
      </c>
      <c r="AF80" s="81">
        <f>T80*'Levy Proposition'!F$33/(1+Assumptions!$D$49)^('Incentive Relocation assumption'!$I80-2022)</f>
        <v>106150.60927388811</v>
      </c>
      <c r="AG80" s="81">
        <f>U80*'Levy Proposition'!G$33/(1+Assumptions!$D$49)^('Incentive Relocation assumption'!$I80-2022)</f>
        <v>58991.037025165388</v>
      </c>
      <c r="AH80" s="109">
        <f t="shared" si="22"/>
        <v>65302759.04792852</v>
      </c>
      <c r="AI80" s="109">
        <f t="shared" si="23"/>
        <v>876472.32439628418</v>
      </c>
      <c r="AJ80" s="109">
        <f t="shared" si="24"/>
        <v>657827.04652066971</v>
      </c>
      <c r="AK80" s="109">
        <f t="shared" si="25"/>
        <v>246525.41723229876</v>
      </c>
      <c r="AL80" s="109">
        <f t="shared" si="26"/>
        <v>167553.61962052895</v>
      </c>
      <c r="AM80" s="109">
        <f t="shared" si="27"/>
        <v>93114.5082100484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119199.95835503486</v>
      </c>
      <c r="AP80" s="106">
        <f>-'Levy Proposition'!D$11*'Incentive Relocation assumption'!L80/(1+Assumptions!$D$49)^('Incentive Relocation assumption'!$I80-2022)</f>
        <v>60593.918846061511</v>
      </c>
      <c r="AQ80" s="106">
        <f>-'Levy Proposition'!E$11*'Incentive Relocation assumption'!M80/(1+Assumptions!$D$49)^('Incentive Relocation assumption'!$I80-2022)</f>
        <v>36068.06807074236</v>
      </c>
      <c r="AR80" s="106">
        <f>-'Levy Proposition'!F$11*'Incentive Relocation assumption'!N80/(1+Assumptions!$D$49)^('Incentive Relocation assumption'!$I80-2022)</f>
        <v>14293.595618514621</v>
      </c>
      <c r="AS80" s="106">
        <f>-'Levy Proposition'!G$11*'Incentive Relocation assumption'!O80/(1+Assumptions!$D$49)^('Incentive Relocation assumption'!$I80-2022)</f>
        <v>15537.880295320441</v>
      </c>
    </row>
    <row r="81" spans="1:45" x14ac:dyDescent="0.35">
      <c r="A81">
        <v>2099</v>
      </c>
      <c r="B81" s="84">
        <f>'Future 95% Cost'!V80</f>
        <v>180504547.76545703</v>
      </c>
      <c r="C81" s="84">
        <f>'Future 95% Cost'!W80</f>
        <v>325308485.03243679</v>
      </c>
      <c r="D81" s="84">
        <f>'Future 95% Cost'!X80</f>
        <v>245503583.74520209</v>
      </c>
      <c r="E81" s="84">
        <f>'Future 95% Cost'!Y80</f>
        <v>93596048.901462585</v>
      </c>
      <c r="F81" s="84">
        <f>'Future 95% Cost'!Z80</f>
        <v>63353145.983930014</v>
      </c>
      <c r="G81" s="84">
        <f>'Future 95% Cost'!AA80</f>
        <v>35143776.125563428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101130904.39464837</v>
      </c>
      <c r="W81" s="107">
        <f>Q81*'Levy Proposition'!C$5/(1+Assumptions!$D$49)^('Incentive Relocation assumption'!$I81-2022)</f>
        <v>1288564.9933752797</v>
      </c>
      <c r="X81" s="107">
        <f>R81*'Levy Proposition'!D$5/(1+Assumptions!$D$49)^('Incentive Relocation assumption'!$I81-2022)</f>
        <v>967118.84705070581</v>
      </c>
      <c r="Y81" s="107">
        <f>S81*'Levy Proposition'!E$5/(1+Assumptions!$D$49)^('Incentive Relocation assumption'!$I81-2022)</f>
        <v>362434.74412222055</v>
      </c>
      <c r="Z81" s="107">
        <f>T81*'Levy Proposition'!F$5/(1+Assumptions!$D$49)^('Incentive Relocation assumption'!$I81-2022)</f>
        <v>246332.62539698087</v>
      </c>
      <c r="AA81" s="107">
        <f>U81*'Levy Proposition'!G$5/(1+Assumptions!$D$49)^('Incentive Relocation assumption'!$I81-2022)</f>
        <v>136894.33461286844</v>
      </c>
      <c r="AB81" s="81">
        <f>P81*'Levy Proposition'!B$33/(1+Assumptions!$D$49)^('Incentive Relocation assumption'!$I81-2022)</f>
        <v>39221561.030583799</v>
      </c>
      <c r="AC81" s="81">
        <f>Q81*'Levy Proposition'!C$33/(1+Assumptions!$D$49)^('Incentive Relocation assumption'!$I81-2022)</f>
        <v>499743.68203333078</v>
      </c>
      <c r="AD81" s="81">
        <f>R81*'Levy Proposition'!D$33/(1+Assumptions!$D$49)^('Incentive Relocation assumption'!$I81-2022)</f>
        <v>375077.34268254373</v>
      </c>
      <c r="AE81" s="81">
        <f>S81*'Levy Proposition'!E$33/(1+Assumptions!$D$49)^('Incentive Relocation assumption'!$I81-2022)</f>
        <v>140562.93198685101</v>
      </c>
      <c r="AF81" s="81">
        <f>T81*'Levy Proposition'!F$33/(1+Assumptions!$D$49)^('Incentive Relocation assumption'!$I81-2022)</f>
        <v>95535.090471739997</v>
      </c>
      <c r="AG81" s="81">
        <f>U81*'Levy Proposition'!G$33/(1+Assumptions!$D$49)^('Incentive Relocation assumption'!$I81-2022)</f>
        <v>53091.678868086005</v>
      </c>
      <c r="AH81" s="109">
        <f t="shared" si="22"/>
        <v>61909343.364064574</v>
      </c>
      <c r="AI81" s="109">
        <f t="shared" si="23"/>
        <v>788821.31134194892</v>
      </c>
      <c r="AJ81" s="109">
        <f t="shared" si="24"/>
        <v>592041.50436816202</v>
      </c>
      <c r="AK81" s="109">
        <f t="shared" si="25"/>
        <v>221871.81213536955</v>
      </c>
      <c r="AL81" s="109">
        <f t="shared" si="26"/>
        <v>150797.53492524088</v>
      </c>
      <c r="AM81" s="109">
        <f t="shared" si="27"/>
        <v>83802.655744782431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107279.44835712932</v>
      </c>
      <c r="AP81" s="106">
        <f>-'Levy Proposition'!D$11*'Incentive Relocation assumption'!L81/(1+Assumptions!$D$49)^('Incentive Relocation assumption'!$I81-2022)</f>
        <v>54534.265592950782</v>
      </c>
      <c r="AQ81" s="106">
        <f>-'Levy Proposition'!E$11*'Incentive Relocation assumption'!M81/(1+Assumptions!$D$49)^('Incentive Relocation assumption'!$I81-2022)</f>
        <v>32461.105686059109</v>
      </c>
      <c r="AR81" s="106">
        <f>-'Levy Proposition'!F$11*'Incentive Relocation assumption'!N81/(1+Assumptions!$D$49)^('Incentive Relocation assumption'!$I81-2022)</f>
        <v>12864.174402032082</v>
      </c>
      <c r="AS81" s="106">
        <f>-'Levy Proposition'!G$11*'Incentive Relocation assumption'!O81/(1+Assumptions!$D$49)^('Incentive Relocation assumption'!$I81-2022)</f>
        <v>13984.025244004453</v>
      </c>
    </row>
    <row r="82" spans="1:45" x14ac:dyDescent="0.35">
      <c r="A82">
        <v>2100</v>
      </c>
      <c r="B82" s="84">
        <f>'Future 95% Cost'!V81</f>
        <v>220469777.85840571</v>
      </c>
      <c r="C82" s="84">
        <f>'Future 95% Cost'!W81</f>
        <v>397348878.66728687</v>
      </c>
      <c r="D82" s="84">
        <f>'Future 95% Cost'!X81</f>
        <v>299921771.66236621</v>
      </c>
      <c r="E82" s="84">
        <f>'Future 95% Cost'!Y81</f>
        <v>114403754.24880375</v>
      </c>
      <c r="F82" s="84">
        <f>'Future 95% Cost'!Z81</f>
        <v>77431206.371725306</v>
      </c>
      <c r="G82" s="84">
        <f>'Future 95% Cost'!AA81</f>
        <v>42951194.549375951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95872259.740945578</v>
      </c>
      <c r="W82" s="107">
        <f>Q82*'Levy Proposition'!C$5/(1+Assumptions!$D$49)^('Incentive Relocation assumption'!$I82-2022)</f>
        <v>1159702.9358841979</v>
      </c>
      <c r="X82" s="107">
        <f>R82*'Levy Proposition'!D$5/(1+Assumptions!$D$49)^('Incentive Relocation assumption'!$I82-2022)</f>
        <v>870402.79073218605</v>
      </c>
      <c r="Y82" s="107">
        <f>S82*'Levy Proposition'!E$5/(1+Assumptions!$D$49)^('Incentive Relocation assumption'!$I82-2022)</f>
        <v>326189.70636785316</v>
      </c>
      <c r="Z82" s="107">
        <f>T82*'Levy Proposition'!F$5/(1+Assumptions!$D$49)^('Incentive Relocation assumption'!$I82-2022)</f>
        <v>221698.3003151803</v>
      </c>
      <c r="AA82" s="107">
        <f>U82*'Levy Proposition'!G$5/(1+Assumptions!$D$49)^('Incentive Relocation assumption'!$I82-2022)</f>
        <v>123204.31066547001</v>
      </c>
      <c r="AB82" s="81">
        <f>P82*'Levy Proposition'!B$33/(1+Assumptions!$D$49)^('Incentive Relocation assumption'!$I82-2022)</f>
        <v>37182102.830759063</v>
      </c>
      <c r="AC82" s="81">
        <f>Q82*'Levy Proposition'!C$33/(1+Assumptions!$D$49)^('Incentive Relocation assumption'!$I82-2022)</f>
        <v>449767.15821337263</v>
      </c>
      <c r="AD82" s="81">
        <f>R82*'Levy Proposition'!D$33/(1+Assumptions!$D$49)^('Incentive Relocation assumption'!$I82-2022)</f>
        <v>337567.99053899723</v>
      </c>
      <c r="AE82" s="81">
        <f>S82*'Levy Proposition'!E$33/(1+Assumptions!$D$49)^('Incentive Relocation assumption'!$I82-2022)</f>
        <v>126506.03247776328</v>
      </c>
      <c r="AF82" s="81">
        <f>T82*'Levy Proposition'!F$33/(1+Assumptions!$D$49)^('Incentive Relocation assumption'!$I82-2022)</f>
        <v>85981.169339257656</v>
      </c>
      <c r="AG82" s="81">
        <f>U82*'Levy Proposition'!G$33/(1+Assumptions!$D$49)^('Incentive Relocation assumption'!$I82-2022)</f>
        <v>47782.281973268415</v>
      </c>
      <c r="AH82" s="109">
        <f t="shared" si="22"/>
        <v>58690156.910186514</v>
      </c>
      <c r="AI82" s="109">
        <f t="shared" si="23"/>
        <v>709935.77767082537</v>
      </c>
      <c r="AJ82" s="109">
        <f t="shared" si="24"/>
        <v>532834.80019318883</v>
      </c>
      <c r="AK82" s="109">
        <f t="shared" si="25"/>
        <v>199683.67389008988</v>
      </c>
      <c r="AL82" s="109">
        <f t="shared" si="26"/>
        <v>135717.13097592263</v>
      </c>
      <c r="AM82" s="109">
        <f t="shared" si="27"/>
        <v>75422.028692201595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96551.040777472415</v>
      </c>
      <c r="AP82" s="106">
        <f>-'Levy Proposition'!D$11*'Incentive Relocation assumption'!L82/(1+Assumptions!$D$49)^('Incentive Relocation assumption'!$I82-2022)</f>
        <v>49080.603803128979</v>
      </c>
      <c r="AQ82" s="106">
        <f>-'Levy Proposition'!E$11*'Incentive Relocation assumption'!M82/(1+Assumptions!$D$49)^('Incentive Relocation assumption'!$I82-2022)</f>
        <v>29214.855098276163</v>
      </c>
      <c r="AR82" s="106">
        <f>-'Levy Proposition'!F$11*'Incentive Relocation assumption'!N82/(1+Assumptions!$D$49)^('Incentive Relocation assumption'!$I82-2022)</f>
        <v>11577.70147292685</v>
      </c>
      <c r="AS82" s="106">
        <f>-'Levy Proposition'!G$11*'Incentive Relocation assumption'!O82/(1+Assumptions!$D$49)^('Incentive Relocation assumption'!$I82-2022)</f>
        <v>12585.562400287556</v>
      </c>
    </row>
    <row r="83" spans="1:45" x14ac:dyDescent="0.35">
      <c r="A83">
        <v>2101</v>
      </c>
      <c r="B83" s="84">
        <f>'Future 95% Cost'!V82</f>
        <v>210956438.05718186</v>
      </c>
      <c r="C83" s="84">
        <f>'Future 95% Cost'!W82</f>
        <v>380216554.27800739</v>
      </c>
      <c r="D83" s="84">
        <f>'Future 95% Cost'!X82</f>
        <v>287039020.1052826</v>
      </c>
      <c r="E83" s="84">
        <f>'Future 95% Cost'!Y82</f>
        <v>109548605.51352447</v>
      </c>
      <c r="F83" s="84">
        <f>'Future 95% Cost'!Z82</f>
        <v>74139242.479316488</v>
      </c>
      <c r="G83" s="84">
        <f>'Future 95% Cost'!AA82</f>
        <v>41123154.45232638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90883960.086348832</v>
      </c>
      <c r="W83" s="107">
        <f>Q83*'Levy Proposition'!C$5/(1+Assumptions!$D$49)^('Incentive Relocation assumption'!$I83-2022)</f>
        <v>1043727.6399815544</v>
      </c>
      <c r="X83" s="107">
        <f>R83*'Levy Proposition'!D$5/(1+Assumptions!$D$49)^('Incentive Relocation assumption'!$I83-2022)</f>
        <v>783358.75722485688</v>
      </c>
      <c r="Y83" s="107">
        <f>S83*'Levy Proposition'!E$5/(1+Assumptions!$D$49)^('Incentive Relocation assumption'!$I83-2022)</f>
        <v>293569.32872988045</v>
      </c>
      <c r="Z83" s="107">
        <f>T83*'Levy Proposition'!F$5/(1+Assumptions!$D$49)^('Incentive Relocation assumption'!$I83-2022)</f>
        <v>199527.51400035323</v>
      </c>
      <c r="AA83" s="107">
        <f>U83*'Levy Proposition'!G$5/(1+Assumptions!$D$49)^('Incentive Relocation assumption'!$I83-2022)</f>
        <v>110883.34816396963</v>
      </c>
      <c r="AB83" s="81">
        <f>P83*'Levy Proposition'!B$33/(1+Assumptions!$D$49)^('Incentive Relocation assumption'!$I83-2022)</f>
        <v>35247492.431369029</v>
      </c>
      <c r="AC83" s="81">
        <f>Q83*'Levy Proposition'!C$33/(1+Assumptions!$D$49)^('Incentive Relocation assumption'!$I83-2022)</f>
        <v>404788.50234637078</v>
      </c>
      <c r="AD83" s="81">
        <f>R83*'Levy Proposition'!D$33/(1+Assumptions!$D$49)^('Incentive Relocation assumption'!$I83-2022)</f>
        <v>303809.73540431302</v>
      </c>
      <c r="AE83" s="81">
        <f>S83*'Levy Proposition'!E$33/(1+Assumptions!$D$49)^('Incentive Relocation assumption'!$I83-2022)</f>
        <v>113854.88355323985</v>
      </c>
      <c r="AF83" s="81">
        <f>T83*'Levy Proposition'!F$33/(1+Assumptions!$D$49)^('Incentive Relocation assumption'!$I83-2022)</f>
        <v>77382.681530331873</v>
      </c>
      <c r="AG83" s="81">
        <f>U83*'Levy Proposition'!G$33/(1+Assumptions!$D$49)^('Incentive Relocation assumption'!$I83-2022)</f>
        <v>43003.847669721297</v>
      </c>
      <c r="AH83" s="109">
        <f t="shared" si="22"/>
        <v>55636467.654979803</v>
      </c>
      <c r="AI83" s="109">
        <f t="shared" si="23"/>
        <v>638939.13763518352</v>
      </c>
      <c r="AJ83" s="109">
        <f t="shared" si="24"/>
        <v>479549.02182054386</v>
      </c>
      <c r="AK83" s="109">
        <f t="shared" si="25"/>
        <v>179714.44517664058</v>
      </c>
      <c r="AL83" s="109">
        <f t="shared" si="26"/>
        <v>122144.83247002136</v>
      </c>
      <c r="AM83" s="109">
        <f t="shared" si="27"/>
        <v>67879.500494248321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86895.520232171562</v>
      </c>
      <c r="AP83" s="106">
        <f>-'Levy Proposition'!D$11*'Incentive Relocation assumption'!L83/(1+Assumptions!$D$49)^('Incentive Relocation assumption'!$I83-2022)</f>
        <v>44172.331716356675</v>
      </c>
      <c r="AQ83" s="106">
        <f>-'Levy Proposition'!E$11*'Incentive Relocation assumption'!M83/(1+Assumptions!$D$49)^('Incentive Relocation assumption'!$I83-2022)</f>
        <v>26293.243571793173</v>
      </c>
      <c r="AR83" s="106">
        <f>-'Levy Proposition'!F$11*'Incentive Relocation assumption'!N83/(1+Assumptions!$D$49)^('Incentive Relocation assumption'!$I83-2022)</f>
        <v>10419.881385861692</v>
      </c>
      <c r="AS83" s="106">
        <f>-'Levy Proposition'!G$11*'Incentive Relocation assumption'!O83/(1+Assumptions!$D$49)^('Incentive Relocation assumption'!$I83-2022)</f>
        <v>11326.951873134172</v>
      </c>
    </row>
    <row r="84" spans="1:45" x14ac:dyDescent="0.35">
      <c r="A84">
        <v>2102</v>
      </c>
      <c r="B84" s="84">
        <f>'Future 95% Cost'!V83</f>
        <v>201855814.47115976</v>
      </c>
      <c r="C84" s="84">
        <f>'Future 95% Cost'!W83</f>
        <v>363826589.12093991</v>
      </c>
      <c r="D84" s="84">
        <f>'Future 95% Cost'!X83</f>
        <v>274712632.34813511</v>
      </c>
      <c r="E84" s="84">
        <f>'Future 95% Cost'!Y83</f>
        <v>104900897.86173828</v>
      </c>
      <c r="F84" s="84">
        <f>'Future 95% Cost'!Z83</f>
        <v>70988255.716190845</v>
      </c>
      <c r="G84" s="84">
        <f>'Future 95% Cost'!AA83</f>
        <v>39373490.080619842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86152420.511906981</v>
      </c>
      <c r="W84" s="107">
        <f>Q84*'Levy Proposition'!C$5/(1+Assumptions!$D$49)^('Incentive Relocation assumption'!$I84-2022)</f>
        <v>939350.37392217491</v>
      </c>
      <c r="X84" s="107">
        <f>R84*'Levy Proposition'!D$5/(1+Assumptions!$D$49)^('Incentive Relocation assumption'!$I84-2022)</f>
        <v>705019.5025278664</v>
      </c>
      <c r="Y84" s="107">
        <f>S84*'Levy Proposition'!E$5/(1+Assumptions!$D$49)^('Incentive Relocation assumption'!$I84-2022)</f>
        <v>264211.12956189277</v>
      </c>
      <c r="Z84" s="107">
        <f>T84*'Levy Proposition'!F$5/(1+Assumptions!$D$49)^('Incentive Relocation assumption'!$I84-2022)</f>
        <v>179573.90194946463</v>
      </c>
      <c r="AA84" s="107">
        <f>U84*'Levy Proposition'!G$5/(1+Assumptions!$D$49)^('Incentive Relocation assumption'!$I84-2022)</f>
        <v>99794.535058406938</v>
      </c>
      <c r="AB84" s="81">
        <f>P84*'Levy Proposition'!B$33/(1+Assumptions!$D$49)^('Incentive Relocation assumption'!$I84-2022)</f>
        <v>33412461.198350467</v>
      </c>
      <c r="AC84" s="81">
        <f>Q84*'Levy Proposition'!C$33/(1+Assumptions!$D$49)^('Incentive Relocation assumption'!$I84-2022)</f>
        <v>364307.90607900394</v>
      </c>
      <c r="AD84" s="81">
        <f>R84*'Levy Proposition'!D$33/(1+Assumptions!$D$49)^('Incentive Relocation assumption'!$I84-2022)</f>
        <v>273427.45139745652</v>
      </c>
      <c r="AE84" s="81">
        <f>S84*'Levy Proposition'!E$33/(1+Assumptions!$D$49)^('Incentive Relocation assumption'!$I84-2022)</f>
        <v>102468.90409119721</v>
      </c>
      <c r="AF84" s="81">
        <f>T84*'Levy Proposition'!F$33/(1+Assumptions!$D$49)^('Incentive Relocation assumption'!$I84-2022)</f>
        <v>69644.079591398433</v>
      </c>
      <c r="AG84" s="81">
        <f>U84*'Levy Proposition'!G$33/(1+Assumptions!$D$49)^('Incentive Relocation assumption'!$I84-2022)</f>
        <v>38703.277408039947</v>
      </c>
      <c r="AH84" s="109">
        <f t="shared" si="22"/>
        <v>52739959.313556515</v>
      </c>
      <c r="AI84" s="109">
        <f t="shared" si="23"/>
        <v>575042.46784317098</v>
      </c>
      <c r="AJ84" s="109">
        <f t="shared" si="24"/>
        <v>431592.05113040988</v>
      </c>
      <c r="AK84" s="109">
        <f t="shared" si="25"/>
        <v>161742.22547069556</v>
      </c>
      <c r="AL84" s="109">
        <f t="shared" si="26"/>
        <v>109929.8223580662</v>
      </c>
      <c r="AM84" s="109">
        <f t="shared" si="27"/>
        <v>61091.257650366992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78205.593389952599</v>
      </c>
      <c r="AP84" s="106">
        <f>-'Levy Proposition'!D$11*'Incentive Relocation assumption'!L84/(1+Assumptions!$D$49)^('Incentive Relocation assumption'!$I84-2022)</f>
        <v>39754.908009820727</v>
      </c>
      <c r="AQ84" s="106">
        <f>-'Levy Proposition'!E$11*'Incentive Relocation assumption'!M84/(1+Assumptions!$D$49)^('Incentive Relocation assumption'!$I84-2022)</f>
        <v>23663.805800167589</v>
      </c>
      <c r="AR84" s="106">
        <f>-'Levy Proposition'!F$11*'Incentive Relocation assumption'!N84/(1+Assumptions!$D$49)^('Incentive Relocation assumption'!$I84-2022)</f>
        <v>9377.8483016957071</v>
      </c>
      <c r="AS84" s="106">
        <f>-'Levy Proposition'!G$11*'Incentive Relocation assumption'!O84/(1+Assumptions!$D$49)^('Incentive Relocation assumption'!$I84-2022)</f>
        <v>10194.207827642758</v>
      </c>
    </row>
    <row r="85" spans="1:45" x14ac:dyDescent="0.35">
      <c r="A85">
        <v>2103</v>
      </c>
      <c r="B85" s="84">
        <f>'Future 95% Cost'!V84</f>
        <v>193149915.3940683</v>
      </c>
      <c r="C85" s="84">
        <f>'Future 95% Cost'!W84</f>
        <v>348146670.31832671</v>
      </c>
      <c r="D85" s="84">
        <f>'Future 95% Cost'!X84</f>
        <v>262918463.08842379</v>
      </c>
      <c r="E85" s="84">
        <f>'Future 95% Cost'!Y84</f>
        <v>100451713.76267935</v>
      </c>
      <c r="F85" s="84">
        <f>'Future 95% Cost'!Z84</f>
        <v>67972169.488172442</v>
      </c>
      <c r="G85" s="84">
        <f>'Future 95% Cost'!AA84</f>
        <v>37698819.344662152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81664706.65403232</v>
      </c>
      <c r="W85" s="107">
        <f>Q85*'Levy Proposition'!C$5/(1+Assumptions!$D$49)^('Incentive Relocation assumption'!$I85-2022)</f>
        <v>845411.284694275</v>
      </c>
      <c r="X85" s="107">
        <f>R85*'Levy Proposition'!D$5/(1+Assumptions!$D$49)^('Incentive Relocation assumption'!$I85-2022)</f>
        <v>634514.5112126004</v>
      </c>
      <c r="Y85" s="107">
        <f>S85*'Levy Proposition'!E$5/(1+Assumptions!$D$49)^('Incentive Relocation assumption'!$I85-2022)</f>
        <v>237788.87694566595</v>
      </c>
      <c r="Z85" s="107">
        <f>T85*'Levy Proposition'!F$5/(1+Assumptions!$D$49)^('Incentive Relocation assumption'!$I85-2022)</f>
        <v>161615.73717246257</v>
      </c>
      <c r="AA85" s="107">
        <f>U85*'Levy Proposition'!G$5/(1+Assumptions!$D$49)^('Incentive Relocation assumption'!$I85-2022)</f>
        <v>89814.65109438017</v>
      </c>
      <c r="AB85" s="81">
        <f>P85*'Levy Proposition'!B$33/(1+Assumptions!$D$49)^('Incentive Relocation assumption'!$I85-2022)</f>
        <v>31671992.802284766</v>
      </c>
      <c r="AC85" s="81">
        <f>Q85*'Levy Proposition'!C$33/(1+Assumptions!$D$49)^('Incentive Relocation assumption'!$I85-2022)</f>
        <v>327875.54404917819</v>
      </c>
      <c r="AD85" s="81">
        <f>R85*'Levy Proposition'!D$33/(1+Assumptions!$D$49)^('Incentive Relocation assumption'!$I85-2022)</f>
        <v>246083.52684358077</v>
      </c>
      <c r="AE85" s="81">
        <f>S85*'Levy Proposition'!E$33/(1+Assumptions!$D$49)^('Incentive Relocation assumption'!$I85-2022)</f>
        <v>92221.571688149081</v>
      </c>
      <c r="AF85" s="81">
        <f>T85*'Levy Proposition'!F$33/(1+Assumptions!$D$49)^('Incentive Relocation assumption'!$I85-2022)</f>
        <v>62679.371226388117</v>
      </c>
      <c r="AG85" s="81">
        <f>U85*'Levy Proposition'!G$33/(1+Assumptions!$D$49)^('Incentive Relocation assumption'!$I85-2022)</f>
        <v>34832.782722797776</v>
      </c>
      <c r="AH85" s="109">
        <f t="shared" si="22"/>
        <v>49992713.851747558</v>
      </c>
      <c r="AI85" s="109">
        <f t="shared" si="23"/>
        <v>517535.74064509681</v>
      </c>
      <c r="AJ85" s="109">
        <f t="shared" si="24"/>
        <v>388430.98436901963</v>
      </c>
      <c r="AK85" s="109">
        <f t="shared" si="25"/>
        <v>145567.30525751685</v>
      </c>
      <c r="AL85" s="109">
        <f t="shared" si="26"/>
        <v>98936.365946074453</v>
      </c>
      <c r="AM85" s="109">
        <f t="shared" si="27"/>
        <v>54981.868371582394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70384.696715472455</v>
      </c>
      <c r="AP85" s="106">
        <f>-'Levy Proposition'!D$11*'Incentive Relocation assumption'!L85/(1+Assumptions!$D$49)^('Incentive Relocation assumption'!$I85-2022)</f>
        <v>35779.245728250266</v>
      </c>
      <c r="AQ85" s="106">
        <f>-'Levy Proposition'!E$11*'Incentive Relocation assumption'!M85/(1+Assumptions!$D$49)^('Incentive Relocation assumption'!$I85-2022)</f>
        <v>21297.323147638399</v>
      </c>
      <c r="AR85" s="106">
        <f>-'Levy Proposition'!F$11*'Incentive Relocation assumption'!N85/(1+Assumptions!$D$49)^('Incentive Relocation assumption'!$I85-2022)</f>
        <v>8440.0230206981723</v>
      </c>
      <c r="AS85" s="106">
        <f>-'Levy Proposition'!G$11*'Incentive Relocation assumption'!O85/(1+Assumptions!$D$49)^('Incentive Relocation assumption'!$I85-2022)</f>
        <v>9174.7430727290302</v>
      </c>
    </row>
    <row r="86" spans="1:45" x14ac:dyDescent="0.35">
      <c r="A86">
        <v>2104</v>
      </c>
      <c r="B86" s="84">
        <f>'Future 95% Cost'!V85</f>
        <v>184821536.89072275</v>
      </c>
      <c r="C86" s="84">
        <f>'Future 95% Cost'!W85</f>
        <v>333145897.31668973</v>
      </c>
      <c r="D86" s="84">
        <f>'Future 95% Cost'!X85</f>
        <v>251633419.55444917</v>
      </c>
      <c r="E86" s="84">
        <f>'Future 95% Cost'!Y85</f>
        <v>96192521.184410021</v>
      </c>
      <c r="F86" s="84">
        <f>'Future 95% Cost'!Z85</f>
        <v>65085170.659567691</v>
      </c>
      <c r="G86" s="84">
        <f>'Future 95% Cost'!AA85</f>
        <v>36095906.940925494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77408506.912274376</v>
      </c>
      <c r="W86" s="107">
        <f>Q86*'Levy Proposition'!C$5/(1+Assumptions!$D$49)^('Incentive Relocation assumption'!$I86-2022)</f>
        <v>760866.50959021063</v>
      </c>
      <c r="X86" s="107">
        <f>R86*'Levy Proposition'!D$5/(1+Assumptions!$D$49)^('Incentive Relocation assumption'!$I86-2022)</f>
        <v>571060.32314822637</v>
      </c>
      <c r="Y86" s="107">
        <f>S86*'Levy Proposition'!E$5/(1+Assumptions!$D$49)^('Incentive Relocation assumption'!$I86-2022)</f>
        <v>214008.96356198136</v>
      </c>
      <c r="Z86" s="107">
        <f>T86*'Levy Proposition'!F$5/(1+Assumptions!$D$49)^('Incentive Relocation assumption'!$I86-2022)</f>
        <v>145453.46633470742</v>
      </c>
      <c r="AA86" s="107">
        <f>U86*'Levy Proposition'!G$5/(1+Assumptions!$D$49)^('Incentive Relocation assumption'!$I86-2022)</f>
        <v>80832.798574431436</v>
      </c>
      <c r="AB86" s="81">
        <f>P86*'Levy Proposition'!B$33/(1+Assumptions!$D$49)^('Incentive Relocation assumption'!$I86-2022)</f>
        <v>30021312.439749137</v>
      </c>
      <c r="AC86" s="81">
        <f>Q86*'Levy Proposition'!C$33/(1+Assumptions!$D$49)^('Incentive Relocation assumption'!$I86-2022)</f>
        <v>295086.57537130569</v>
      </c>
      <c r="AD86" s="81">
        <f>R86*'Levy Proposition'!D$33/(1+Assumptions!$D$49)^('Incentive Relocation assumption'!$I86-2022)</f>
        <v>221474.11269159295</v>
      </c>
      <c r="AE86" s="81">
        <f>S86*'Levy Proposition'!E$33/(1+Assumptions!$D$49)^('Incentive Relocation assumption'!$I86-2022)</f>
        <v>82999.016726705115</v>
      </c>
      <c r="AF86" s="81">
        <f>T86*'Levy Proposition'!F$33/(1+Assumptions!$D$49)^('Incentive Relocation assumption'!$I86-2022)</f>
        <v>56411.163739761665</v>
      </c>
      <c r="AG86" s="81">
        <f>U86*'Levy Proposition'!G$33/(1+Assumptions!$D$49)^('Incentive Relocation assumption'!$I86-2022)</f>
        <v>31349.354201243747</v>
      </c>
      <c r="AH86" s="109">
        <f t="shared" si="22"/>
        <v>47387194.472525239</v>
      </c>
      <c r="AI86" s="109">
        <f t="shared" si="23"/>
        <v>465779.93421890493</v>
      </c>
      <c r="AJ86" s="109">
        <f t="shared" si="24"/>
        <v>349586.21045663342</v>
      </c>
      <c r="AK86" s="109">
        <f t="shared" si="25"/>
        <v>131009.94683527625</v>
      </c>
      <c r="AL86" s="109">
        <f t="shared" si="26"/>
        <v>89042.302594945766</v>
      </c>
      <c r="AM86" s="109">
        <f t="shared" si="27"/>
        <v>49483.444373187689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63345.923443443899</v>
      </c>
      <c r="AP86" s="106">
        <f>-'Levy Proposition'!D$11*'Incentive Relocation assumption'!L86/(1+Assumptions!$D$49)^('Incentive Relocation assumption'!$I86-2022)</f>
        <v>32201.166823635362</v>
      </c>
      <c r="AQ86" s="106">
        <f>-'Levy Proposition'!E$11*'Incentive Relocation assumption'!M86/(1+Assumptions!$D$49)^('Incentive Relocation assumption'!$I86-2022)</f>
        <v>19167.498968053649</v>
      </c>
      <c r="AR86" s="106">
        <f>-'Levy Proposition'!F$11*'Incentive Relocation assumption'!N86/(1+Assumptions!$D$49)^('Incentive Relocation assumption'!$I86-2022)</f>
        <v>7595.9843130576701</v>
      </c>
      <c r="AS86" s="106">
        <f>-'Levy Proposition'!G$11*'Incentive Relocation assumption'!O86/(1+Assumptions!$D$49)^('Incentive Relocation assumption'!$I86-2022)</f>
        <v>8257.2291907112922</v>
      </c>
    </row>
    <row r="87" spans="1:45" x14ac:dyDescent="0.35">
      <c r="A87">
        <v>2105</v>
      </c>
      <c r="B87" s="84">
        <f>'Future 95% Cost'!V86</f>
        <v>176854228.16565382</v>
      </c>
      <c r="C87" s="84">
        <f>'Future 95% Cost'!W86</f>
        <v>318794719.92224282</v>
      </c>
      <c r="D87" s="84">
        <f>'Future 95% Cost'!X86</f>
        <v>240835415.43773091</v>
      </c>
      <c r="E87" s="84">
        <f>'Future 95% Cost'!Y86</f>
        <v>92115156.842978612</v>
      </c>
      <c r="F87" s="84">
        <f>'Future 95% Cost'!Z86</f>
        <v>62321698.069616549</v>
      </c>
      <c r="G87" s="84">
        <f>'Future 95% Cost'!AA86</f>
        <v>34561657.948344924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73372105.474892303</v>
      </c>
      <c r="W87" s="107">
        <f>Q87*'Levy Proposition'!C$5/(1+Assumptions!$D$49)^('Incentive Relocation assumption'!$I87-2022)</f>
        <v>684776.57667574601</v>
      </c>
      <c r="X87" s="107">
        <f>R87*'Levy Proposition'!D$5/(1+Assumptions!$D$49)^('Incentive Relocation assumption'!$I87-2022)</f>
        <v>513951.82759640669</v>
      </c>
      <c r="Y87" s="107">
        <f>S87*'Levy Proposition'!E$5/(1+Assumptions!$D$49)^('Incentive Relocation assumption'!$I87-2022)</f>
        <v>192607.14409000133</v>
      </c>
      <c r="Z87" s="107">
        <f>T87*'Levy Proposition'!F$5/(1+Assumptions!$D$49)^('Incentive Relocation assumption'!$I87-2022)</f>
        <v>130907.49229578563</v>
      </c>
      <c r="AA87" s="107">
        <f>U87*'Levy Proposition'!G$5/(1+Assumptions!$D$49)^('Incentive Relocation assumption'!$I87-2022)</f>
        <v>72749.170049199703</v>
      </c>
      <c r="AB87" s="81">
        <f>P87*'Levy Proposition'!B$33/(1+Assumptions!$D$49)^('Incentive Relocation assumption'!$I87-2022)</f>
        <v>28455876.371834423</v>
      </c>
      <c r="AC87" s="81">
        <f>Q87*'Levy Proposition'!C$33/(1+Assumptions!$D$49)^('Incentive Relocation assumption'!$I87-2022)</f>
        <v>265576.64499461633</v>
      </c>
      <c r="AD87" s="81">
        <f>R87*'Levy Proposition'!D$33/(1+Assumptions!$D$49)^('Incentive Relocation assumption'!$I87-2022)</f>
        <v>199325.74610614544</v>
      </c>
      <c r="AE87" s="81">
        <f>S87*'Levy Proposition'!E$33/(1+Assumptions!$D$49)^('Incentive Relocation assumption'!$I87-2022)</f>
        <v>74698.757042384299</v>
      </c>
      <c r="AF87" s="81">
        <f>T87*'Levy Proposition'!F$33/(1+Assumptions!$D$49)^('Incentive Relocation assumption'!$I87-2022)</f>
        <v>50769.804039362825</v>
      </c>
      <c r="AG87" s="81">
        <f>U87*'Levy Proposition'!G$33/(1+Assumptions!$D$49)^('Incentive Relocation assumption'!$I87-2022)</f>
        <v>28214.283557420629</v>
      </c>
      <c r="AH87" s="109">
        <f t="shared" si="22"/>
        <v>44916229.103057876</v>
      </c>
      <c r="AI87" s="109">
        <f t="shared" si="23"/>
        <v>419199.93168112967</v>
      </c>
      <c r="AJ87" s="109">
        <f t="shared" si="24"/>
        <v>314626.08149026125</v>
      </c>
      <c r="AK87" s="109">
        <f t="shared" si="25"/>
        <v>117908.38704761703</v>
      </c>
      <c r="AL87" s="109">
        <f t="shared" si="26"/>
        <v>80137.688256422814</v>
      </c>
      <c r="AM87" s="109">
        <f t="shared" si="27"/>
        <v>44534.886491779078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57011.057859975888</v>
      </c>
      <c r="AP87" s="106">
        <f>-'Levy Proposition'!D$11*'Incentive Relocation assumption'!L87/(1+Assumptions!$D$49)^('Incentive Relocation assumption'!$I87-2022)</f>
        <v>28980.911243326638</v>
      </c>
      <c r="AQ87" s="106">
        <f>-'Levy Proposition'!E$11*'Incentive Relocation assumption'!M87/(1+Assumptions!$D$49)^('Incentive Relocation assumption'!$I87-2022)</f>
        <v>17250.666393305721</v>
      </c>
      <c r="AR87" s="106">
        <f>-'Levy Proposition'!F$11*'Incentive Relocation assumption'!N87/(1+Assumptions!$D$49)^('Incentive Relocation assumption'!$I87-2022)</f>
        <v>6836.3531168953205</v>
      </c>
      <c r="AS87" s="106">
        <f>-'Levy Proposition'!G$11*'Incentive Relocation assumption'!O87/(1+Assumptions!$D$49)^('Incentive Relocation assumption'!$I87-2022)</f>
        <v>7431.4706545405143</v>
      </c>
    </row>
    <row r="88" spans="1:45" x14ac:dyDescent="0.35">
      <c r="A88">
        <v>2106</v>
      </c>
      <c r="B88" s="84">
        <f>'Future 95% Cost'!V87</f>
        <v>169232258.45980304</v>
      </c>
      <c r="C88" s="84">
        <f>'Future 95% Cost'!W87</f>
        <v>305064879.06448573</v>
      </c>
      <c r="D88" s="84">
        <f>'Future 95% Cost'!X87</f>
        <v>230503326.84921685</v>
      </c>
      <c r="E88" s="84">
        <f>'Future 95% Cost'!Y87</f>
        <v>88211810.18292053</v>
      </c>
      <c r="F88" s="84">
        <f>'Future 95% Cost'!Z87</f>
        <v>59676431.551939607</v>
      </c>
      <c r="G88" s="84">
        <f>'Future 95% Cost'!AA87</f>
        <v>33093111.705383129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69544356.183690861</v>
      </c>
      <c r="W88" s="107">
        <f>Q88*'Levy Proposition'!C$5/(1+Assumptions!$D$49)^('Incentive Relocation assumption'!$I88-2022)</f>
        <v>616295.96526242874</v>
      </c>
      <c r="X88" s="107">
        <f>R88*'Levy Proposition'!D$5/(1+Assumptions!$D$49)^('Incentive Relocation assumption'!$I88-2022)</f>
        <v>462554.42793409381</v>
      </c>
      <c r="Y88" s="107">
        <f>S88*'Levy Proposition'!E$5/(1+Assumptions!$D$49)^('Incentive Relocation assumption'!$I88-2022)</f>
        <v>173345.59888077929</v>
      </c>
      <c r="Z88" s="107">
        <f>T88*'Levy Proposition'!F$5/(1+Assumptions!$D$49)^('Incentive Relocation assumption'!$I88-2022)</f>
        <v>117816.17840400743</v>
      </c>
      <c r="AA88" s="107">
        <f>U88*'Levy Proposition'!G$5/(1+Assumptions!$D$49)^('Incentive Relocation assumption'!$I88-2022)</f>
        <v>65473.939244773988</v>
      </c>
      <c r="AB88" s="81">
        <f>P88*'Levy Proposition'!B$33/(1+Assumptions!$D$49)^('Incentive Relocation assumption'!$I88-2022)</f>
        <v>26971361.78815414</v>
      </c>
      <c r="AC88" s="81">
        <f>Q88*'Levy Proposition'!C$33/(1+Assumptions!$D$49)^('Incentive Relocation assumption'!$I88-2022)</f>
        <v>239017.83494504209</v>
      </c>
      <c r="AD88" s="81">
        <f>R88*'Levy Proposition'!D$33/(1+Assumptions!$D$49)^('Incentive Relocation assumption'!$I88-2022)</f>
        <v>179392.31171499219</v>
      </c>
      <c r="AE88" s="81">
        <f>S88*'Levy Proposition'!E$33/(1+Assumptions!$D$49)^('Incentive Relocation assumption'!$I88-2022)</f>
        <v>67228.559129204863</v>
      </c>
      <c r="AF88" s="81">
        <f>T88*'Levy Proposition'!F$33/(1+Assumptions!$D$49)^('Incentive Relocation assumption'!$I88-2022)</f>
        <v>45692.604642695696</v>
      </c>
      <c r="AG88" s="81">
        <f>U88*'Levy Proposition'!G$33/(1+Assumptions!$D$49)^('Incentive Relocation assumption'!$I88-2022)</f>
        <v>25392.733500932984</v>
      </c>
      <c r="AH88" s="109">
        <f t="shared" si="22"/>
        <v>42572994.395536721</v>
      </c>
      <c r="AI88" s="109">
        <f t="shared" si="23"/>
        <v>377278.13031738665</v>
      </c>
      <c r="AJ88" s="109">
        <f t="shared" si="24"/>
        <v>283162.11621910159</v>
      </c>
      <c r="AK88" s="109">
        <f t="shared" si="25"/>
        <v>106117.03975157443</v>
      </c>
      <c r="AL88" s="109">
        <f t="shared" si="26"/>
        <v>72123.573761311738</v>
      </c>
      <c r="AM88" s="109">
        <f t="shared" si="27"/>
        <v>40081.205743841005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51309.706159945636</v>
      </c>
      <c r="AP88" s="106">
        <f>-'Levy Proposition'!D$11*'Incentive Relocation assumption'!L88/(1+Assumptions!$D$49)^('Incentive Relocation assumption'!$I88-2022)</f>
        <v>26082.695111442434</v>
      </c>
      <c r="AQ88" s="106">
        <f>-'Levy Proposition'!E$11*'Incentive Relocation assumption'!M88/(1+Assumptions!$D$49)^('Incentive Relocation assumption'!$I88-2022)</f>
        <v>15525.525344183472</v>
      </c>
      <c r="AR88" s="106">
        <f>-'Levy Proposition'!F$11*'Incentive Relocation assumption'!N88/(1+Assumptions!$D$49)^('Incentive Relocation assumption'!$I88-2022)</f>
        <v>6152.6883169761941</v>
      </c>
      <c r="AS88" s="106">
        <f>-'Levy Proposition'!G$11*'Incentive Relocation assumption'!O88/(1+Assumptions!$D$49)^('Incentive Relocation assumption'!$I88-2022)</f>
        <v>6688.2915338504126</v>
      </c>
    </row>
    <row r="89" spans="1:45" x14ac:dyDescent="0.35">
      <c r="A89">
        <v>2107</v>
      </c>
      <c r="B89" s="84">
        <f>'Future 95% Cost'!V88</f>
        <v>161940585.40762925</v>
      </c>
      <c r="C89" s="84">
        <f>'Future 95% Cost'!W88</f>
        <v>291929350.16746926</v>
      </c>
      <c r="D89" s="84">
        <f>'Future 95% Cost'!X88</f>
        <v>220616950.21007276</v>
      </c>
      <c r="E89" s="84">
        <f>'Future 95% Cost'!Y88</f>
        <v>84475008.057029501</v>
      </c>
      <c r="F89" s="84">
        <f>'Future 95% Cost'!Z88</f>
        <v>57144281.43484915</v>
      </c>
      <c r="G89" s="84">
        <f>'Future 95% Cost'!AA88</f>
        <v>31687435.955409184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65914657.252003118</v>
      </c>
      <c r="W89" s="107">
        <f>Q89*'Levy Proposition'!C$5/(1+Assumptions!$D$49)^('Incentive Relocation assumption'!$I89-2022)</f>
        <v>554663.71037775837</v>
      </c>
      <c r="X89" s="107">
        <f>R89*'Levy Proposition'!D$5/(1+Assumptions!$D$49)^('Incentive Relocation assumption'!$I89-2022)</f>
        <v>416296.98993784207</v>
      </c>
      <c r="Y89" s="107">
        <f>S89*'Levy Proposition'!E$5/(1+Assumptions!$D$49)^('Incentive Relocation assumption'!$I89-2022)</f>
        <v>156010.29127608528</v>
      </c>
      <c r="Z89" s="107">
        <f>T89*'Levy Proposition'!F$5/(1+Assumptions!$D$49)^('Incentive Relocation assumption'!$I89-2022)</f>
        <v>106034.05237006267</v>
      </c>
      <c r="AA89" s="107">
        <f>U89*'Levy Proposition'!G$5/(1+Assumptions!$D$49)^('Incentive Relocation assumption'!$I89-2022)</f>
        <v>58926.262902094968</v>
      </c>
      <c r="AB89" s="81">
        <f>P89*'Levy Proposition'!B$33/(1+Assumptions!$D$49)^('Incentive Relocation assumption'!$I89-2022)</f>
        <v>25563657.001729146</v>
      </c>
      <c r="AC89" s="81">
        <f>Q89*'Levy Proposition'!C$33/(1+Assumptions!$D$49)^('Incentive Relocation assumption'!$I89-2022)</f>
        <v>215115.02046037788</v>
      </c>
      <c r="AD89" s="81">
        <f>R89*'Levy Proposition'!D$33/(1+Assumptions!$D$49)^('Incentive Relocation assumption'!$I89-2022)</f>
        <v>161452.30674471683</v>
      </c>
      <c r="AE89" s="81">
        <f>S89*'Levy Proposition'!E$33/(1+Assumptions!$D$49)^('Incentive Relocation assumption'!$I89-2022)</f>
        <v>60505.413229627316</v>
      </c>
      <c r="AF89" s="81">
        <f>T89*'Levy Proposition'!F$33/(1+Assumptions!$D$49)^('Incentive Relocation assumption'!$I89-2022)</f>
        <v>41123.147085913006</v>
      </c>
      <c r="AG89" s="81">
        <f>U89*'Levy Proposition'!G$33/(1+Assumptions!$D$49)^('Incentive Relocation assumption'!$I89-2022)</f>
        <v>22853.350620693614</v>
      </c>
      <c r="AH89" s="109">
        <f t="shared" si="22"/>
        <v>40351000.250273973</v>
      </c>
      <c r="AI89" s="109">
        <f t="shared" si="23"/>
        <v>339548.68991738046</v>
      </c>
      <c r="AJ89" s="109">
        <f t="shared" si="24"/>
        <v>254844.68319312524</v>
      </c>
      <c r="AK89" s="109">
        <f t="shared" si="25"/>
        <v>95504.878046457961</v>
      </c>
      <c r="AL89" s="109">
        <f t="shared" si="26"/>
        <v>64910.90528414966</v>
      </c>
      <c r="AM89" s="109">
        <f t="shared" si="27"/>
        <v>36072.912281401354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46178.51422238243</v>
      </c>
      <c r="AP89" s="106">
        <f>-'Levy Proposition'!D$11*'Incentive Relocation assumption'!L89/(1+Assumptions!$D$49)^('Incentive Relocation assumption'!$I89-2022)</f>
        <v>23474.313094041019</v>
      </c>
      <c r="AQ89" s="106">
        <f>-'Levy Proposition'!E$11*'Incentive Relocation assumption'!M89/(1+Assumptions!$D$49)^('Incentive Relocation assumption'!$I89-2022)</f>
        <v>13972.905841273579</v>
      </c>
      <c r="AR89" s="106">
        <f>-'Levy Proposition'!F$11*'Incentive Relocation assumption'!N89/(1+Assumptions!$D$49)^('Incentive Relocation assumption'!$I89-2022)</f>
        <v>5537.392945999135</v>
      </c>
      <c r="AS89" s="106">
        <f>-'Levy Proposition'!G$11*'Incentive Relocation assumption'!O89/(1+Assumptions!$D$49)^('Incentive Relocation assumption'!$I89-2022)</f>
        <v>6019.433530891195</v>
      </c>
    </row>
    <row r="90" spans="1:45" x14ac:dyDescent="0.35">
      <c r="A90">
        <v>2108</v>
      </c>
      <c r="B90" s="84">
        <f>'Future 95% Cost'!V89</f>
        <v>154964824.78997558</v>
      </c>
      <c r="C90" s="84">
        <f>'Future 95% Cost'!W89</f>
        <v>279362289.01356918</v>
      </c>
      <c r="D90" s="84">
        <f>'Future 95% Cost'!X89</f>
        <v>211156961.99178603</v>
      </c>
      <c r="E90" s="84">
        <f>'Future 95% Cost'!Y89</f>
        <v>80897600.074739188</v>
      </c>
      <c r="F90" s="84">
        <f>'Future 95% Cost'!Z89</f>
        <v>54720378.501369782</v>
      </c>
      <c r="G90" s="84">
        <f>'Future 95% Cost'!AA89</f>
        <v>30341921.248582646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62472926.843166791</v>
      </c>
      <c r="W90" s="107">
        <f>Q90*'Levy Proposition'!C$5/(1+Assumptions!$D$49)^('Incentive Relocation assumption'!$I90-2022)</f>
        <v>499194.94682886428</v>
      </c>
      <c r="X90" s="107">
        <f>R90*'Levy Proposition'!D$5/(1+Assumptions!$D$49)^('Incentive Relocation assumption'!$I90-2022)</f>
        <v>374665.49527010578</v>
      </c>
      <c r="Y90" s="107">
        <f>S90*'Levy Proposition'!E$5/(1+Assumptions!$D$49)^('Incentive Relocation assumption'!$I90-2022)</f>
        <v>140408.58920674748</v>
      </c>
      <c r="Z90" s="107">
        <f>T90*'Levy Proposition'!F$5/(1+Assumptions!$D$49)^('Incentive Relocation assumption'!$I90-2022)</f>
        <v>95430.189761058791</v>
      </c>
      <c r="AA90" s="107">
        <f>U90*'Levy Proposition'!G$5/(1+Assumptions!$D$49)^('Incentive Relocation assumption'!$I90-2022)</f>
        <v>53033.382436722197</v>
      </c>
      <c r="AB90" s="81">
        <f>P90*'Levy Proposition'!B$33/(1+Assumptions!$D$49)^('Incentive Relocation assumption'!$I90-2022)</f>
        <v>24228851.977597136</v>
      </c>
      <c r="AC90" s="81">
        <f>Q90*'Levy Proposition'!C$33/(1+Assumptions!$D$49)^('Incentive Relocation assumption'!$I90-2022)</f>
        <v>193602.59052764313</v>
      </c>
      <c r="AD90" s="81">
        <f>R90*'Levy Proposition'!D$33/(1+Assumptions!$D$49)^('Incentive Relocation assumption'!$I90-2022)</f>
        <v>145306.37965468431</v>
      </c>
      <c r="AE90" s="81">
        <f>S90*'Levy Proposition'!E$33/(1+Assumptions!$D$49)^('Incentive Relocation assumption'!$I90-2022)</f>
        <v>54454.610919924053</v>
      </c>
      <c r="AF90" s="81">
        <f>T90*'Levy Proposition'!F$33/(1+Assumptions!$D$49)^('Incentive Relocation assumption'!$I90-2022)</f>
        <v>37010.654994910015</v>
      </c>
      <c r="AG90" s="81">
        <f>U90*'Levy Proposition'!G$33/(1+Assumptions!$D$49)^('Incentive Relocation assumption'!$I90-2022)</f>
        <v>20567.916981965231</v>
      </c>
      <c r="AH90" s="109">
        <f t="shared" si="22"/>
        <v>38244074.865569651</v>
      </c>
      <c r="AI90" s="109">
        <f t="shared" si="23"/>
        <v>305592.35630122118</v>
      </c>
      <c r="AJ90" s="109">
        <f t="shared" si="24"/>
        <v>229359.11561542147</v>
      </c>
      <c r="AK90" s="109">
        <f t="shared" si="25"/>
        <v>85953.978286823432</v>
      </c>
      <c r="AL90" s="109">
        <f t="shared" si="26"/>
        <v>58419.534766148776</v>
      </c>
      <c r="AM90" s="109">
        <f t="shared" si="27"/>
        <v>32465.465454756966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41560.463611687053</v>
      </c>
      <c r="AP90" s="106">
        <f>-'Levy Proposition'!D$11*'Incentive Relocation assumption'!L90/(1+Assumptions!$D$49)^('Incentive Relocation assumption'!$I90-2022)</f>
        <v>21126.780529490748</v>
      </c>
      <c r="AQ90" s="106">
        <f>-'Levy Proposition'!E$11*'Incentive Relocation assumption'!M90/(1+Assumptions!$D$49)^('Incentive Relocation assumption'!$I90-2022)</f>
        <v>12575.554985792691</v>
      </c>
      <c r="AR90" s="106">
        <f>-'Levy Proposition'!F$11*'Incentive Relocation assumption'!N90/(1+Assumptions!$D$49)^('Incentive Relocation assumption'!$I90-2022)</f>
        <v>4983.6297661622011</v>
      </c>
      <c r="AS90" s="106">
        <f>-'Levy Proposition'!G$11*'Incentive Relocation assumption'!O90/(1+Assumptions!$D$49)^('Incentive Relocation assumption'!$I90-2022)</f>
        <v>5417.4642133097559</v>
      </c>
    </row>
    <row r="91" spans="1:45" x14ac:dyDescent="0.35">
      <c r="A91">
        <v>2109</v>
      </c>
      <c r="B91" s="84">
        <f>'Future 95% Cost'!V90</f>
        <v>148291221.62091911</v>
      </c>
      <c r="C91" s="84">
        <f>'Future 95% Cost'!W90</f>
        <v>267338979.98970115</v>
      </c>
      <c r="D91" s="84">
        <f>'Future 95% Cost'!X90</f>
        <v>202104880.2240904</v>
      </c>
      <c r="E91" s="84">
        <f>'Future 95% Cost'!Y90</f>
        <v>77472744.589804381</v>
      </c>
      <c r="F91" s="84">
        <f>'Future 95% Cost'!Z90</f>
        <v>52400064.388749242</v>
      </c>
      <c r="G91" s="84">
        <f>'Future 95% Cost'!AA90</f>
        <v>29053975.588956811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59209579.511228472</v>
      </c>
      <c r="W91" s="107">
        <f>Q91*'Levy Proposition'!C$5/(1+Assumptions!$D$49)^('Incentive Relocation assumption'!$I91-2022)</f>
        <v>449273.29889629158</v>
      </c>
      <c r="X91" s="107">
        <f>R91*'Levy Proposition'!D$5/(1+Assumptions!$D$49)^('Incentive Relocation assumption'!$I91-2022)</f>
        <v>337197.32964428392</v>
      </c>
      <c r="Y91" s="107">
        <f>S91*'Levy Proposition'!E$5/(1+Assumptions!$D$49)^('Incentive Relocation assumption'!$I91-2022)</f>
        <v>126367.12464141908</v>
      </c>
      <c r="Z91" s="107">
        <f>T91*'Levy Proposition'!F$5/(1+Assumptions!$D$49)^('Incentive Relocation assumption'!$I91-2022)</f>
        <v>85886.759152127954</v>
      </c>
      <c r="AA91" s="107">
        <f>U91*'Levy Proposition'!G$5/(1+Assumptions!$D$49)^('Incentive Relocation assumption'!$I91-2022)</f>
        <v>47729.815436499404</v>
      </c>
      <c r="AB91" s="81">
        <f>P91*'Levy Proposition'!B$33/(1+Assumptions!$D$49)^('Incentive Relocation assumption'!$I91-2022)</f>
        <v>22963229.195819817</v>
      </c>
      <c r="AC91" s="81">
        <f>Q91*'Levy Proposition'!C$33/(1+Assumptions!$D$49)^('Incentive Relocation assumption'!$I91-2022)</f>
        <v>174241.49638085396</v>
      </c>
      <c r="AD91" s="81">
        <f>R91*'Levy Proposition'!D$33/(1+Assumptions!$D$49)^('Incentive Relocation assumption'!$I91-2022)</f>
        <v>130775.11491821508</v>
      </c>
      <c r="AE91" s="81">
        <f>S91*'Levy Proposition'!E$33/(1+Assumptions!$D$49)^('Incentive Relocation assumption'!$I91-2022)</f>
        <v>49008.91494099093</v>
      </c>
      <c r="AF91" s="81">
        <f>T91*'Levy Proposition'!F$33/(1+Assumptions!$D$49)^('Incentive Relocation assumption'!$I91-2022)</f>
        <v>33309.429852013636</v>
      </c>
      <c r="AG91" s="81">
        <f>U91*'Levy Proposition'!G$33/(1+Assumptions!$D$49)^('Incentive Relocation assumption'!$I91-2022)</f>
        <v>18511.036565200797</v>
      </c>
      <c r="AH91" s="109">
        <f t="shared" si="22"/>
        <v>36246350.315408655</v>
      </c>
      <c r="AI91" s="109">
        <f t="shared" si="23"/>
        <v>275031.80251543759</v>
      </c>
      <c r="AJ91" s="109">
        <f t="shared" si="24"/>
        <v>206422.21472606884</v>
      </c>
      <c r="AK91" s="109">
        <f t="shared" si="25"/>
        <v>77358.209700428153</v>
      </c>
      <c r="AL91" s="109">
        <f t="shared" si="26"/>
        <v>52577.329300114317</v>
      </c>
      <c r="AM91" s="109">
        <f t="shared" si="27"/>
        <v>29218.778871298608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37404.23798176612</v>
      </c>
      <c r="AP91" s="106">
        <f>-'Levy Proposition'!D$11*'Incentive Relocation assumption'!L91/(1+Assumptions!$D$49)^('Incentive Relocation assumption'!$I91-2022)</f>
        <v>19014.011347346877</v>
      </c>
      <c r="AQ91" s="106">
        <f>-'Levy Proposition'!E$11*'Incentive Relocation assumption'!M91/(1+Assumptions!$D$49)^('Incentive Relocation assumption'!$I91-2022)</f>
        <v>11317.945243255223</v>
      </c>
      <c r="AR91" s="106">
        <f>-'Levy Proposition'!F$11*'Incentive Relocation assumption'!N91/(1+Assumptions!$D$49)^('Incentive Relocation assumption'!$I91-2022)</f>
        <v>4485.2452929356905</v>
      </c>
      <c r="AS91" s="106">
        <f>-'Levy Proposition'!G$11*'Incentive Relocation assumption'!O91/(1+Assumptions!$D$49)^('Incentive Relocation assumption'!$I91-2022)</f>
        <v>4875.6944240476887</v>
      </c>
    </row>
    <row r="92" spans="1:45" x14ac:dyDescent="0.35">
      <c r="A92">
        <v>2110</v>
      </c>
      <c r="B92" s="84">
        <f>'Future 95% Cost'!V91</f>
        <v>176392351.84522128</v>
      </c>
      <c r="C92" s="84">
        <f>'Future 95% Cost'!W91</f>
        <v>318008245.76320767</v>
      </c>
      <c r="D92" s="84">
        <f>'Future 95% Cost'!X91</f>
        <v>240452982.38632804</v>
      </c>
      <c r="E92" s="84">
        <f>'Future 95% Cost'!Y91</f>
        <v>92224277.154595435</v>
      </c>
      <c r="F92" s="84">
        <f>'Future 95% Cost'!Z91</f>
        <v>62373206.580535851</v>
      </c>
      <c r="G92" s="84">
        <f>'Future 95% Cost'!AA91</f>
        <v>34582125.76926896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56115503.500815794</v>
      </c>
      <c r="W92" s="107">
        <f>Q92*'Levy Proposition'!C$5/(1+Assumptions!$D$49)^('Incentive Relocation assumption'!$I92-2022)</f>
        <v>404344.03109123255</v>
      </c>
      <c r="X92" s="107">
        <f>R92*'Levy Proposition'!D$5/(1+Assumptions!$D$49)^('Incentive Relocation assumption'!$I92-2022)</f>
        <v>303476.14219789626</v>
      </c>
      <c r="Y92" s="107">
        <f>S92*'Levy Proposition'!E$5/(1+Assumptions!$D$49)^('Incentive Relocation assumption'!$I92-2022)</f>
        <v>113729.86709970133</v>
      </c>
      <c r="Z92" s="107">
        <f>T92*'Levy Proposition'!F$5/(1+Assumptions!$D$49)^('Incentive Relocation assumption'!$I92-2022)</f>
        <v>77297.712769148246</v>
      </c>
      <c r="AA92" s="107">
        <f>U92*'Levy Proposition'!G$5/(1+Assumptions!$D$49)^('Incentive Relocation assumption'!$I92-2022)</f>
        <v>42956.62801294068</v>
      </c>
      <c r="AB92" s="81">
        <f>P92*'Levy Proposition'!B$33/(1+Assumptions!$D$49)^('Incentive Relocation assumption'!$I92-2022)</f>
        <v>21763254.847700685</v>
      </c>
      <c r="AC92" s="81">
        <f>Q92*'Levy Proposition'!C$33/(1+Assumptions!$D$49)^('Incentive Relocation assumption'!$I92-2022)</f>
        <v>156816.59516174835</v>
      </c>
      <c r="AD92" s="81">
        <f>R92*'Levy Proposition'!D$33/(1+Assumptions!$D$49)^('Incentive Relocation assumption'!$I92-2022)</f>
        <v>117697.03933519639</v>
      </c>
      <c r="AE92" s="81">
        <f>S92*'Levy Proposition'!E$33/(1+Assumptions!$D$49)^('Incentive Relocation assumption'!$I92-2022)</f>
        <v>44107.812049658358</v>
      </c>
      <c r="AF92" s="81">
        <f>T92*'Levy Proposition'!F$33/(1+Assumptions!$D$49)^('Incentive Relocation assumption'!$I92-2022)</f>
        <v>29978.343188436047</v>
      </c>
      <c r="AG92" s="81">
        <f>U92*'Levy Proposition'!G$33/(1+Assumptions!$D$49)^('Incentive Relocation assumption'!$I92-2022)</f>
        <v>16659.853062352282</v>
      </c>
      <c r="AH92" s="109">
        <f t="shared" si="22"/>
        <v>34352248.653115109</v>
      </c>
      <c r="AI92" s="109">
        <f t="shared" si="23"/>
        <v>247527.4359294842</v>
      </c>
      <c r="AJ92" s="109">
        <f t="shared" si="24"/>
        <v>185779.10286269989</v>
      </c>
      <c r="AK92" s="109">
        <f t="shared" si="25"/>
        <v>69622.055050042967</v>
      </c>
      <c r="AL92" s="109">
        <f t="shared" si="26"/>
        <v>47319.369580712199</v>
      </c>
      <c r="AM92" s="109">
        <f t="shared" si="27"/>
        <v>26296.774950588398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33663.652842485761</v>
      </c>
      <c r="AP92" s="106">
        <f>-'Levy Proposition'!D$11*'Incentive Relocation assumption'!L92/(1+Assumptions!$D$49)^('Incentive Relocation assumption'!$I92-2022)</f>
        <v>17112.52819672996</v>
      </c>
      <c r="AQ92" s="106">
        <f>-'Levy Proposition'!E$11*'Incentive Relocation assumption'!M92/(1+Assumptions!$D$49)^('Incentive Relocation assumption'!$I92-2022)</f>
        <v>10186.101899601299</v>
      </c>
      <c r="AR92" s="106">
        <f>-'Levy Proposition'!F$11*'Incentive Relocation assumption'!N92/(1+Assumptions!$D$49)^('Incentive Relocation assumption'!$I92-2022)</f>
        <v>4036.7014167855846</v>
      </c>
      <c r="AS92" s="106">
        <f>-'Levy Proposition'!G$11*'Incentive Relocation assumption'!O92/(1+Assumptions!$D$49)^('Incentive Relocation assumption'!$I92-2022)</f>
        <v>4388.103950605735</v>
      </c>
    </row>
    <row r="93" spans="1:45" x14ac:dyDescent="0.35">
      <c r="A93">
        <v>2111</v>
      </c>
      <c r="B93" s="84">
        <f>'Future 95% Cost'!V92</f>
        <v>168799788.30325404</v>
      </c>
      <c r="C93" s="84">
        <f>'Future 95% Cost'!W92</f>
        <v>304327994.8612318</v>
      </c>
      <c r="D93" s="84">
        <f>'Future 95% Cost'!X92</f>
        <v>230150197.07636622</v>
      </c>
      <c r="E93" s="84">
        <f>'Future 95% Cost'!Y92</f>
        <v>88322313.778112382</v>
      </c>
      <c r="F93" s="84">
        <f>'Future 95% Cost'!Z92</f>
        <v>59730162.461266719</v>
      </c>
      <c r="G93" s="84">
        <f>'Future 95% Cost'!AA92</f>
        <v>33115192.734872285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53182038.899046168</v>
      </c>
      <c r="W93" s="107">
        <f>Q93*'Levy Proposition'!C$5/(1+Assumptions!$D$49)^('Incentive Relocation assumption'!$I93-2022)</f>
        <v>363907.88386658172</v>
      </c>
      <c r="X93" s="107">
        <f>R93*'Levy Proposition'!D$5/(1+Assumptions!$D$49)^('Incentive Relocation assumption'!$I93-2022)</f>
        <v>273127.21895061719</v>
      </c>
      <c r="Y93" s="107">
        <f>S93*'Levy Proposition'!E$5/(1+Assumptions!$D$49)^('Incentive Relocation assumption'!$I93-2022)</f>
        <v>102356.38982226409</v>
      </c>
      <c r="Z93" s="107">
        <f>T93*'Levy Proposition'!F$5/(1+Assumptions!$D$49)^('Incentive Relocation assumption'!$I93-2022)</f>
        <v>69567.608072841205</v>
      </c>
      <c r="AA93" s="107">
        <f>U93*'Levy Proposition'!G$5/(1+Assumptions!$D$49)^('Incentive Relocation assumption'!$I93-2022)</f>
        <v>38660.779920616762</v>
      </c>
      <c r="AB93" s="81">
        <f>P93*'Levy Proposition'!B$33/(1+Assumptions!$D$49)^('Incentive Relocation assumption'!$I93-2022)</f>
        <v>20625570.362447992</v>
      </c>
      <c r="AC93" s="81">
        <f>Q93*'Levy Proposition'!C$33/(1+Assumptions!$D$49)^('Incentive Relocation assumption'!$I93-2022)</f>
        <v>141134.25922589723</v>
      </c>
      <c r="AD93" s="81">
        <f>R93*'Levy Proposition'!D$33/(1+Assumptions!$D$49)^('Incentive Relocation assumption'!$I93-2022)</f>
        <v>105926.8277220325</v>
      </c>
      <c r="AE93" s="81">
        <f>S93*'Levy Proposition'!E$33/(1+Assumptions!$D$49)^('Incentive Relocation assumption'!$I93-2022)</f>
        <v>39696.840588094252</v>
      </c>
      <c r="AF93" s="81">
        <f>T93*'Levy Proposition'!F$33/(1+Assumptions!$D$49)^('Incentive Relocation assumption'!$I93-2022)</f>
        <v>26980.379559673594</v>
      </c>
      <c r="AG93" s="81">
        <f>U93*'Levy Proposition'!G$33/(1+Assumptions!$D$49)^('Incentive Relocation assumption'!$I93-2022)</f>
        <v>14993.795894765877</v>
      </c>
      <c r="AH93" s="109">
        <f t="shared" si="22"/>
        <v>32556468.536598176</v>
      </c>
      <c r="AI93" s="109">
        <f t="shared" si="23"/>
        <v>222773.62464068449</v>
      </c>
      <c r="AJ93" s="109">
        <f t="shared" si="24"/>
        <v>167200.39122858469</v>
      </c>
      <c r="AK93" s="109">
        <f t="shared" si="25"/>
        <v>62659.549234169834</v>
      </c>
      <c r="AL93" s="109">
        <f t="shared" si="26"/>
        <v>42587.228513167611</v>
      </c>
      <c r="AM93" s="109">
        <f t="shared" si="27"/>
        <v>23666.984025850885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30297.142351939765</v>
      </c>
      <c r="AP93" s="106">
        <f>-'Levy Proposition'!D$11*'Incentive Relocation assumption'!L93/(1+Assumptions!$D$49)^('Incentive Relocation assumption'!$I93-2022)</f>
        <v>15401.201563116729</v>
      </c>
      <c r="AQ93" s="106">
        <f>-'Levy Proposition'!E$11*'Incentive Relocation assumption'!M93/(1+Assumptions!$D$49)^('Incentive Relocation assumption'!$I93-2022)</f>
        <v>9167.4477724561893</v>
      </c>
      <c r="AR93" s="106">
        <f>-'Levy Proposition'!F$11*'Incentive Relocation assumption'!N93/(1+Assumptions!$D$49)^('Incentive Relocation assumption'!$I93-2022)</f>
        <v>3633.0138630195947</v>
      </c>
      <c r="AS93" s="106">
        <f>-'Levy Proposition'!G$11*'Incentive Relocation assumption'!O93/(1+Assumptions!$D$49)^('Incentive Relocation assumption'!$I93-2022)</f>
        <v>3949.2746277024125</v>
      </c>
    </row>
    <row r="94" spans="1:45" x14ac:dyDescent="0.35">
      <c r="A94">
        <v>2112</v>
      </c>
      <c r="B94" s="84">
        <f>'Future 95% Cost'!V93</f>
        <v>161535875.42114514</v>
      </c>
      <c r="C94" s="84">
        <f>'Future 95% Cost'!W93</f>
        <v>291239286.99977136</v>
      </c>
      <c r="D94" s="84">
        <f>'Future 95% Cost'!X93</f>
        <v>220291355.15059295</v>
      </c>
      <c r="E94" s="84">
        <f>'Future 95% Cost'!Y93</f>
        <v>84586602.578953877</v>
      </c>
      <c r="F94" s="84">
        <f>'Future 95% Cost'!Z93</f>
        <v>57199970.673837513</v>
      </c>
      <c r="G94" s="84">
        <f>'Future 95% Cost'!AA93</f>
        <v>31710967.062851343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50400956.628906727</v>
      </c>
      <c r="W94" s="107">
        <f>Q94*'Levy Proposition'!C$5/(1+Assumptions!$D$49)^('Incentive Relocation assumption'!$I94-2022)</f>
        <v>327515.52578347165</v>
      </c>
      <c r="X94" s="107">
        <f>R94*'Levy Proposition'!D$5/(1+Assumptions!$D$49)^('Incentive Relocation assumption'!$I94-2022)</f>
        <v>245813.31893646138</v>
      </c>
      <c r="Y94" s="107">
        <f>S94*'Levy Proposition'!E$5/(1+Assumptions!$D$49)^('Incentive Relocation assumption'!$I94-2022)</f>
        <v>92120.309331433309</v>
      </c>
      <c r="Z94" s="107">
        <f>T94*'Levy Proposition'!F$5/(1+Assumptions!$D$49)^('Incentive Relocation assumption'!$I94-2022)</f>
        <v>62610.547189542267</v>
      </c>
      <c r="AA94" s="107">
        <f>U94*'Levy Proposition'!G$5/(1+Assumptions!$D$49)^('Incentive Relocation assumption'!$I94-2022)</f>
        <v>34794.535167427464</v>
      </c>
      <c r="AB94" s="81">
        <f>P94*'Levy Proposition'!B$33/(1+Assumptions!$D$49)^('Incentive Relocation assumption'!$I94-2022)</f>
        <v>19546984.260185067</v>
      </c>
      <c r="AC94" s="81">
        <f>Q94*'Levy Proposition'!C$33/(1+Assumptions!$D$49)^('Incentive Relocation assumption'!$I94-2022)</f>
        <v>127020.22452851651</v>
      </c>
      <c r="AD94" s="81">
        <f>R94*'Levy Proposition'!D$33/(1+Assumptions!$D$49)^('Incentive Relocation assumption'!$I94-2022)</f>
        <v>95333.688040339228</v>
      </c>
      <c r="AE94" s="81">
        <f>S94*'Levy Proposition'!E$33/(1+Assumptions!$D$49)^('Incentive Relocation assumption'!$I94-2022)</f>
        <v>35726.985299167027</v>
      </c>
      <c r="AF94" s="81">
        <f>T94*'Levy Proposition'!F$33/(1+Assumptions!$D$49)^('Incentive Relocation assumption'!$I94-2022)</f>
        <v>24282.225225337032</v>
      </c>
      <c r="AG94" s="81">
        <f>U94*'Levy Proposition'!G$33/(1+Assumptions!$D$49)^('Incentive Relocation assumption'!$I94-2022)</f>
        <v>13494.351630383198</v>
      </c>
      <c r="AH94" s="109">
        <f t="shared" si="22"/>
        <v>30853972.36872166</v>
      </c>
      <c r="AI94" s="109">
        <f t="shared" si="23"/>
        <v>200495.30125495512</v>
      </c>
      <c r="AJ94" s="109">
        <f t="shared" si="24"/>
        <v>150479.63089612214</v>
      </c>
      <c r="AK94" s="109">
        <f t="shared" si="25"/>
        <v>56393.324032266282</v>
      </c>
      <c r="AL94" s="109">
        <f t="shared" si="26"/>
        <v>38328.321964205235</v>
      </c>
      <c r="AM94" s="109">
        <f t="shared" si="27"/>
        <v>21300.183537044264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27267.297431704435</v>
      </c>
      <c r="AP94" s="106">
        <f>-'Levy Proposition'!D$11*'Incentive Relocation assumption'!L94/(1+Assumptions!$D$49)^('Incentive Relocation assumption'!$I94-2022)</f>
        <v>13861.014974577234</v>
      </c>
      <c r="AQ94" s="106">
        <f>-'Levy Proposition'!E$11*'Incentive Relocation assumption'!M94/(1+Assumptions!$D$49)^('Incentive Relocation assumption'!$I94-2022)</f>
        <v>8250.6634519336076</v>
      </c>
      <c r="AR94" s="106">
        <f>-'Levy Proposition'!F$11*'Incentive Relocation assumption'!N94/(1+Assumptions!$D$49)^('Incentive Relocation assumption'!$I94-2022)</f>
        <v>3269.6968059140531</v>
      </c>
      <c r="AS94" s="106">
        <f>-'Levy Proposition'!G$11*'Incentive Relocation assumption'!O94/(1+Assumptions!$D$49)^('Incentive Relocation assumption'!$I94-2022)</f>
        <v>3554.33012995534</v>
      </c>
    </row>
    <row r="95" spans="1:45" x14ac:dyDescent="0.35">
      <c r="A95">
        <v>2113</v>
      </c>
      <c r="B95" s="84">
        <f>'Future 95% Cost'!V94</f>
        <v>154586315.37425816</v>
      </c>
      <c r="C95" s="84">
        <f>'Future 95% Cost'!W94</f>
        <v>278716423.21241528</v>
      </c>
      <c r="D95" s="84">
        <f>'Future 95% Cost'!X94</f>
        <v>210857229.67508882</v>
      </c>
      <c r="E95" s="84">
        <f>'Future 95% Cost'!Y94</f>
        <v>81010014.902365908</v>
      </c>
      <c r="F95" s="84">
        <f>'Future 95% Cost'!Z94</f>
        <v>54777779.946779869</v>
      </c>
      <c r="G95" s="84">
        <f>'Future 95% Cost'!AA94</f>
        <v>30366749.948534962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47764438.270667732</v>
      </c>
      <c r="W95" s="107">
        <f>Q95*'Levy Proposition'!C$5/(1+Assumptions!$D$49)^('Incentive Relocation assumption'!$I95-2022)</f>
        <v>294762.56048508873</v>
      </c>
      <c r="X95" s="107">
        <f>R95*'Levy Proposition'!D$5/(1+Assumptions!$D$49)^('Incentive Relocation assumption'!$I95-2022)</f>
        <v>221230.92674071234</v>
      </c>
      <c r="Y95" s="107">
        <f>S95*'Levy Proposition'!E$5/(1+Assumptions!$D$49)^('Incentive Relocation assumption'!$I95-2022)</f>
        <v>82907.881042450477</v>
      </c>
      <c r="Z95" s="107">
        <f>T95*'Levy Proposition'!F$5/(1+Assumptions!$D$49)^('Incentive Relocation assumption'!$I95-2022)</f>
        <v>56349.222403469066</v>
      </c>
      <c r="AA95" s="107">
        <f>U95*'Levy Proposition'!G$5/(1+Assumptions!$D$49)^('Incentive Relocation assumption'!$I95-2022)</f>
        <v>31314.931566389172</v>
      </c>
      <c r="AB95" s="81">
        <f>P95*'Levy Proposition'!B$33/(1+Assumptions!$D$49)^('Incentive Relocation assumption'!$I95-2022)</f>
        <v>18524464.326096576</v>
      </c>
      <c r="AC95" s="81">
        <f>Q95*'Levy Proposition'!C$33/(1+Assumptions!$D$49)^('Incentive Relocation assumption'!$I95-2022)</f>
        <v>114317.65418097892</v>
      </c>
      <c r="AD95" s="81">
        <f>R95*'Levy Proposition'!D$33/(1+Assumptions!$D$49)^('Incentive Relocation assumption'!$I95-2022)</f>
        <v>85799.908019735172</v>
      </c>
      <c r="AE95" s="81">
        <f>S95*'Levy Proposition'!E$33/(1+Assumptions!$D$49)^('Incentive Relocation assumption'!$I95-2022)</f>
        <v>32154.132662882912</v>
      </c>
      <c r="AF95" s="81">
        <f>T95*'Levy Proposition'!F$33/(1+Assumptions!$D$49)^('Incentive Relocation assumption'!$I95-2022)</f>
        <v>21853.897962773044</v>
      </c>
      <c r="AG95" s="81">
        <f>U95*'Levy Proposition'!G$33/(1+Assumptions!$D$49)^('Incentive Relocation assumption'!$I95-2022)</f>
        <v>12144.858260208368</v>
      </c>
      <c r="AH95" s="109">
        <f t="shared" si="22"/>
        <v>29239973.944571156</v>
      </c>
      <c r="AI95" s="109">
        <f t="shared" si="23"/>
        <v>180444.90630410981</v>
      </c>
      <c r="AJ95" s="109">
        <f t="shared" si="24"/>
        <v>135431.01872097718</v>
      </c>
      <c r="AK95" s="109">
        <f t="shared" si="25"/>
        <v>50753.748379567565</v>
      </c>
      <c r="AL95" s="109">
        <f t="shared" si="26"/>
        <v>34495.324440696022</v>
      </c>
      <c r="AM95" s="109">
        <f t="shared" si="27"/>
        <v>19170.073306180806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24540.450072560488</v>
      </c>
      <c r="AP95" s="106">
        <f>-'Levy Proposition'!D$11*'Incentive Relocation assumption'!L95/(1+Assumptions!$D$49)^('Incentive Relocation assumption'!$I95-2022)</f>
        <v>12474.853688401025</v>
      </c>
      <c r="AQ95" s="106">
        <f>-'Levy Proposition'!E$11*'Incentive Relocation assumption'!M95/(1+Assumptions!$D$49)^('Incentive Relocation assumption'!$I95-2022)</f>
        <v>7425.5615179615488</v>
      </c>
      <c r="AR95" s="106">
        <f>-'Levy Proposition'!F$11*'Incentive Relocation assumption'!N95/(1+Assumptions!$D$49)^('Incentive Relocation assumption'!$I95-2022)</f>
        <v>2942.7130216670189</v>
      </c>
      <c r="AS95" s="106">
        <f>-'Levy Proposition'!G$11*'Incentive Relocation assumption'!O95/(1+Assumptions!$D$49)^('Incentive Relocation assumption'!$I95-2022)</f>
        <v>3198.8817855541374</v>
      </c>
    </row>
    <row r="96" spans="1:45" x14ac:dyDescent="0.35">
      <c r="A96">
        <v>2114</v>
      </c>
      <c r="B96" s="84">
        <f>'Future 95% Cost'!V95</f>
        <v>147937435.20298231</v>
      </c>
      <c r="C96" s="84">
        <f>'Future 95% Cost'!W95</f>
        <v>266734825.79547712</v>
      </c>
      <c r="D96" s="84">
        <f>'Future 95% Cost'!X95</f>
        <v>201829430.27418783</v>
      </c>
      <c r="E96" s="84">
        <f>'Future 95% Cost'!Y95</f>
        <v>77585729.533418432</v>
      </c>
      <c r="F96" s="84">
        <f>'Future 95% Cost'!Z95</f>
        <v>52458948.825914964</v>
      </c>
      <c r="G96" s="84">
        <f>'Future 95% Cost'!AA95</f>
        <v>29079959.438752636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45265056.695513465</v>
      </c>
      <c r="W96" s="107">
        <f>Q96*'Levy Proposition'!C$5/(1+Assumptions!$D$49)^('Incentive Relocation assumption'!$I96-2022)</f>
        <v>265285.03299464128</v>
      </c>
      <c r="X96" s="107">
        <f>R96*'Levy Proposition'!D$5/(1+Assumptions!$D$49)^('Incentive Relocation assumption'!$I96-2022)</f>
        <v>199106.87979932199</v>
      </c>
      <c r="Y96" s="107">
        <f>S96*'Levy Proposition'!E$5/(1+Assumptions!$D$49)^('Incentive Relocation assumption'!$I96-2022)</f>
        <v>74616.735319663829</v>
      </c>
      <c r="Z96" s="107">
        <f>T96*'Levy Proposition'!F$5/(1+Assumptions!$D$49)^('Incentive Relocation assumption'!$I96-2022)</f>
        <v>50714.057103879997</v>
      </c>
      <c r="AA96" s="107">
        <f>U96*'Levy Proposition'!G$5/(1+Assumptions!$D$49)^('Incentive Relocation assumption'!$I96-2022)</f>
        <v>28183.30333453164</v>
      </c>
      <c r="AB96" s="81">
        <f>P96*'Levy Proposition'!B$33/(1+Assumptions!$D$49)^('Incentive Relocation assumption'!$I96-2022)</f>
        <v>17555130.09957682</v>
      </c>
      <c r="AC96" s="81">
        <f>Q96*'Levy Proposition'!C$33/(1+Assumptions!$D$49)^('Incentive Relocation assumption'!$I96-2022)</f>
        <v>102885.39566002697</v>
      </c>
      <c r="AD96" s="81">
        <f>R96*'Levy Proposition'!D$33/(1+Assumptions!$D$49)^('Incentive Relocation assumption'!$I96-2022)</f>
        <v>77219.547124622273</v>
      </c>
      <c r="AE96" s="81">
        <f>S96*'Levy Proposition'!E$33/(1+Assumptions!$D$49)^('Incentive Relocation assumption'!$I96-2022)</f>
        <v>28938.580701528674</v>
      </c>
      <c r="AF96" s="81">
        <f>T96*'Levy Proposition'!F$33/(1+Assumptions!$D$49)^('Incentive Relocation assumption'!$I96-2022)</f>
        <v>19668.41390092027</v>
      </c>
      <c r="AG96" s="81">
        <f>U96*'Levy Proposition'!G$33/(1+Assumptions!$D$49)^('Incentive Relocation assumption'!$I96-2022)</f>
        <v>10930.320048015743</v>
      </c>
      <c r="AH96" s="109">
        <f t="shared" si="22"/>
        <v>27709926.595936645</v>
      </c>
      <c r="AI96" s="109">
        <f t="shared" si="23"/>
        <v>162399.63733461429</v>
      </c>
      <c r="AJ96" s="109">
        <f t="shared" si="24"/>
        <v>121887.33267469972</v>
      </c>
      <c r="AK96" s="109">
        <f t="shared" si="25"/>
        <v>45678.154618135159</v>
      </c>
      <c r="AL96" s="109">
        <f t="shared" si="26"/>
        <v>31045.643202959727</v>
      </c>
      <c r="AM96" s="109">
        <f t="shared" si="27"/>
        <v>17252.983286515897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22086.299211435609</v>
      </c>
      <c r="AP96" s="106">
        <f>-'Levy Proposition'!D$11*'Incentive Relocation assumption'!L96/(1+Assumptions!$D$49)^('Incentive Relocation assumption'!$I96-2022)</f>
        <v>11227.314509972177</v>
      </c>
      <c r="AQ96" s="106">
        <f>-'Levy Proposition'!E$11*'Incentive Relocation assumption'!M96/(1+Assumptions!$D$49)^('Incentive Relocation assumption'!$I96-2022)</f>
        <v>6682.9733364180756</v>
      </c>
      <c r="AR96" s="106">
        <f>-'Levy Proposition'!F$11*'Incentive Relocation assumption'!N96/(1+Assumptions!$D$49)^('Incentive Relocation assumption'!$I96-2022)</f>
        <v>2648.4290262710865</v>
      </c>
      <c r="AS96" s="106">
        <f>-'Levy Proposition'!G$11*'Incentive Relocation assumption'!O96/(1+Assumptions!$D$49)^('Incentive Relocation assumption'!$I96-2022)</f>
        <v>2878.9798087997533</v>
      </c>
    </row>
    <row r="97" spans="1:45" x14ac:dyDescent="0.35">
      <c r="A97">
        <v>2115</v>
      </c>
      <c r="B97" s="84">
        <f>'Future 95% Cost'!V96</f>
        <v>141576159.39022502</v>
      </c>
      <c r="C97" s="84">
        <f>'Future 95% Cost'!W96</f>
        <v>255270989.19374153</v>
      </c>
      <c r="D97" s="84">
        <f>'Future 95% Cost'!X96</f>
        <v>193190366.57880893</v>
      </c>
      <c r="E97" s="84">
        <f>'Future 95% Cost'!Y96</f>
        <v>74307219.3673421</v>
      </c>
      <c r="F97" s="84">
        <f>'Future 95% Cost'!Z96</f>
        <v>50239036.549587086</v>
      </c>
      <c r="G97" s="84">
        <f>'Future 95% Cost'!AA96</f>
        <v>27848125.34519273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42895757.493630327</v>
      </c>
      <c r="W97" s="107">
        <f>Q97*'Levy Proposition'!C$5/(1+Assumptions!$D$49)^('Incentive Relocation assumption'!$I97-2022)</f>
        <v>238755.38540291667</v>
      </c>
      <c r="X97" s="107">
        <f>R97*'Levy Proposition'!D$5/(1+Assumptions!$D$49)^('Incentive Relocation assumption'!$I97-2022)</f>
        <v>179195.33298291877</v>
      </c>
      <c r="Y97" s="107">
        <f>S97*'Levy Proposition'!E$5/(1+Assumptions!$D$49)^('Incentive Relocation assumption'!$I97-2022)</f>
        <v>67154.739932552577</v>
      </c>
      <c r="Z97" s="107">
        <f>T97*'Levy Proposition'!F$5/(1+Assumptions!$D$49)^('Incentive Relocation assumption'!$I97-2022)</f>
        <v>45642.432641222469</v>
      </c>
      <c r="AA97" s="107">
        <f>U97*'Levy Proposition'!G$5/(1+Assumptions!$D$49)^('Incentive Relocation assumption'!$I97-2022)</f>
        <v>25364.851433964359</v>
      </c>
      <c r="AB97" s="81">
        <f>P97*'Levy Proposition'!B$33/(1+Assumptions!$D$49)^('Incentive Relocation assumption'!$I97-2022)</f>
        <v>16636245.671492042</v>
      </c>
      <c r="AC97" s="81">
        <f>Q97*'Levy Proposition'!C$33/(1+Assumptions!$D$49)^('Incentive Relocation assumption'!$I97-2022)</f>
        <v>92596.412303582576</v>
      </c>
      <c r="AD97" s="81">
        <f>R97*'Levy Proposition'!D$33/(1+Assumptions!$D$49)^('Incentive Relocation assumption'!$I97-2022)</f>
        <v>69497.259329930966</v>
      </c>
      <c r="AE97" s="81">
        <f>S97*'Levy Proposition'!E$33/(1+Assumptions!$D$49)^('Incentive Relocation assumption'!$I97-2022)</f>
        <v>26044.597806414698</v>
      </c>
      <c r="AF97" s="81">
        <f>T97*'Levy Proposition'!F$33/(1+Assumptions!$D$49)^('Incentive Relocation assumption'!$I97-2022)</f>
        <v>17701.487672216925</v>
      </c>
      <c r="AG97" s="81">
        <f>U97*'Levy Proposition'!G$33/(1+Assumptions!$D$49)^('Incentive Relocation assumption'!$I97-2022)</f>
        <v>9837.2408958855231</v>
      </c>
      <c r="AH97" s="109">
        <f t="shared" si="22"/>
        <v>26259511.822138287</v>
      </c>
      <c r="AI97" s="109">
        <f t="shared" si="23"/>
        <v>146158.97309933411</v>
      </c>
      <c r="AJ97" s="109">
        <f t="shared" si="24"/>
        <v>109698.0736529878</v>
      </c>
      <c r="AK97" s="109">
        <f t="shared" si="25"/>
        <v>41110.142126137878</v>
      </c>
      <c r="AL97" s="109">
        <f t="shared" si="26"/>
        <v>27940.944969005544</v>
      </c>
      <c r="AM97" s="109">
        <f t="shared" si="27"/>
        <v>15527.610538078836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19877.574022266694</v>
      </c>
      <c r="AP97" s="106">
        <f>-'Levy Proposition'!D$11*'Incentive Relocation assumption'!L97/(1+Assumptions!$D$49)^('Incentive Relocation assumption'!$I97-2022)</f>
        <v>10104.534630577193</v>
      </c>
      <c r="AQ97" s="106">
        <f>-'Levy Proposition'!E$11*'Incentive Relocation assumption'!M97/(1+Assumptions!$D$49)^('Incentive Relocation assumption'!$I97-2022)</f>
        <v>6014.6471761418379</v>
      </c>
      <c r="AR97" s="106">
        <f>-'Levy Proposition'!F$11*'Incentive Relocation assumption'!N97/(1+Assumptions!$D$49)^('Incentive Relocation assumption'!$I97-2022)</f>
        <v>2383.5746997924211</v>
      </c>
      <c r="AS97" s="106">
        <f>-'Levy Proposition'!G$11*'Incentive Relocation assumption'!O97/(1+Assumptions!$D$49)^('Incentive Relocation assumption'!$I97-2022)</f>
        <v>2591.0694096002217</v>
      </c>
    </row>
    <row r="98" spans="1:45" x14ac:dyDescent="0.35">
      <c r="A98">
        <v>2116</v>
      </c>
      <c r="B98" s="84">
        <f>'Future 95% Cost'!V97</f>
        <v>135489983.64695147</v>
      </c>
      <c r="C98" s="84">
        <f>'Future 95% Cost'!W97</f>
        <v>244302433.0453437</v>
      </c>
      <c r="D98" s="84">
        <f>'Future 95% Cost'!X97</f>
        <v>184923213.27798277</v>
      </c>
      <c r="E98" s="84">
        <f>'Future 95% Cost'!Y97</f>
        <v>71168238.660643131</v>
      </c>
      <c r="F98" s="84">
        <f>'Future 95% Cost'!Z97</f>
        <v>48113794.322733678</v>
      </c>
      <c r="G98" s="84">
        <f>'Future 95% Cost'!AA97</f>
        <v>26668884.380262993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40649841.177427262</v>
      </c>
      <c r="W98" s="107">
        <f>Q98*'Levy Proposition'!C$5/(1+Assumptions!$D$49)^('Incentive Relocation assumption'!$I98-2022)</f>
        <v>214878.81700452647</v>
      </c>
      <c r="X98" s="107">
        <f>R98*'Levy Proposition'!D$5/(1+Assumptions!$D$49)^('Incentive Relocation assumption'!$I98-2022)</f>
        <v>161275.0267355075</v>
      </c>
      <c r="Y98" s="107">
        <f>S98*'Levy Proposition'!E$5/(1+Assumptions!$D$49)^('Incentive Relocation assumption'!$I98-2022)</f>
        <v>60438.97627105526</v>
      </c>
      <c r="Z98" s="107">
        <f>T98*'Levy Proposition'!F$5/(1+Assumptions!$D$49)^('Incentive Relocation assumption'!$I98-2022)</f>
        <v>41077.992501001223</v>
      </c>
      <c r="AA98" s="107">
        <f>U98*'Levy Proposition'!G$5/(1+Assumptions!$D$49)^('Incentive Relocation assumption'!$I98-2022)</f>
        <v>22828.256880689594</v>
      </c>
      <c r="AB98" s="81">
        <f>P98*'Levy Proposition'!B$33/(1+Assumptions!$D$49)^('Incentive Relocation assumption'!$I98-2022)</f>
        <v>15765212.782062015</v>
      </c>
      <c r="AC98" s="81">
        <f>Q98*'Levy Proposition'!C$33/(1+Assumptions!$D$49)^('Incentive Relocation assumption'!$I98-2022)</f>
        <v>83336.371663741069</v>
      </c>
      <c r="AD98" s="81">
        <f>R98*'Levy Proposition'!D$33/(1+Assumptions!$D$49)^('Incentive Relocation assumption'!$I98-2022)</f>
        <v>62547.233624368448</v>
      </c>
      <c r="AE98" s="81">
        <f>S98*'Levy Proposition'!E$33/(1+Assumptions!$D$49)^('Incentive Relocation assumption'!$I98-2022)</f>
        <v>23440.025683846667</v>
      </c>
      <c r="AF98" s="81">
        <f>T98*'Levy Proposition'!F$33/(1+Assumptions!$D$49)^('Incentive Relocation assumption'!$I98-2022)</f>
        <v>15931.262550611</v>
      </c>
      <c r="AG98" s="81">
        <f>U98*'Levy Proposition'!G$33/(1+Assumptions!$D$49)^('Incentive Relocation assumption'!$I98-2022)</f>
        <v>8853.4743739045607</v>
      </c>
      <c r="AH98" s="109">
        <f t="shared" si="22"/>
        <v>24884628.395365246</v>
      </c>
      <c r="AI98" s="109">
        <f t="shared" si="23"/>
        <v>131542.4453407854</v>
      </c>
      <c r="AJ98" s="109">
        <f t="shared" si="24"/>
        <v>98727.793111139064</v>
      </c>
      <c r="AK98" s="109">
        <f t="shared" si="25"/>
        <v>36998.950587208594</v>
      </c>
      <c r="AL98" s="109">
        <f t="shared" si="26"/>
        <v>25146.729950390225</v>
      </c>
      <c r="AM98" s="109">
        <f t="shared" si="27"/>
        <v>13974.782506785034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17889.730879228144</v>
      </c>
      <c r="AP98" s="106">
        <f>-'Levy Proposition'!D$11*'Incentive Relocation assumption'!L98/(1+Assumptions!$D$49)^('Incentive Relocation assumption'!$I98-2022)</f>
        <v>9094.0375821703783</v>
      </c>
      <c r="AQ98" s="106">
        <f>-'Levy Proposition'!E$11*'Incentive Relocation assumption'!M98/(1+Assumptions!$D$49)^('Incentive Relocation assumption'!$I98-2022)</f>
        <v>5413.1565146810117</v>
      </c>
      <c r="AR98" s="106">
        <f>-'Levy Proposition'!F$11*'Incentive Relocation assumption'!N98/(1+Assumptions!$D$49)^('Incentive Relocation assumption'!$I98-2022)</f>
        <v>2145.206948396054</v>
      </c>
      <c r="AS98" s="106">
        <f>-'Levy Proposition'!G$11*'Incentive Relocation assumption'!O98/(1+Assumptions!$D$49)^('Incentive Relocation assumption'!$I98-2022)</f>
        <v>2331.9512922061654</v>
      </c>
    </row>
    <row r="99" spans="1:45" x14ac:dyDescent="0.35">
      <c r="A99">
        <v>2117</v>
      </c>
      <c r="B99" s="84">
        <f>'Future 95% Cost'!V98</f>
        <v>129666949.85236542</v>
      </c>
      <c r="C99" s="84">
        <f>'Future 95% Cost'!W98</f>
        <v>233807657.29054809</v>
      </c>
      <c r="D99" s="84">
        <f>'Future 95% Cost'!X98</f>
        <v>177011876.70300788</v>
      </c>
      <c r="E99" s="84">
        <f>'Future 95% Cost'!Y98</f>
        <v>68162810.837575451</v>
      </c>
      <c r="F99" s="84">
        <f>'Future 95% Cost'!Z98</f>
        <v>46079156.972277299</v>
      </c>
      <c r="G99" s="84">
        <f>'Future 95% Cost'!AA98</f>
        <v>25539975.50567776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38520946.1393314</v>
      </c>
      <c r="W99" s="107">
        <f>Q99*'Levy Proposition'!C$5/(1+Assumptions!$D$49)^('Incentive Relocation assumption'!$I99-2022)</f>
        <v>193390.00843622739</v>
      </c>
      <c r="X99" s="107">
        <f>R99*'Levy Proposition'!D$5/(1+Assumptions!$D$49)^('Incentive Relocation assumption'!$I99-2022)</f>
        <v>145146.82841108341</v>
      </c>
      <c r="Y99" s="107">
        <f>S99*'Levy Proposition'!E$5/(1+Assumptions!$D$49)^('Incentive Relocation assumption'!$I99-2022)</f>
        <v>54394.817943781338</v>
      </c>
      <c r="Z99" s="107">
        <f>T99*'Levy Proposition'!F$5/(1+Assumptions!$D$49)^('Incentive Relocation assumption'!$I99-2022)</f>
        <v>36970.016063261224</v>
      </c>
      <c r="AA99" s="107">
        <f>U99*'Levy Proposition'!G$5/(1+Assumptions!$D$49)^('Incentive Relocation assumption'!$I99-2022)</f>
        <v>20545.332724202075</v>
      </c>
      <c r="AB99" s="81">
        <f>P99*'Levy Proposition'!B$33/(1+Assumptions!$D$49)^('Incentive Relocation assumption'!$I99-2022)</f>
        <v>14939564.211388275</v>
      </c>
      <c r="AC99" s="81">
        <f>Q99*'Levy Proposition'!C$33/(1+Assumptions!$D$49)^('Incentive Relocation assumption'!$I99-2022)</f>
        <v>75002.375030554875</v>
      </c>
      <c r="AD99" s="81">
        <f>R99*'Levy Proposition'!D$33/(1+Assumptions!$D$49)^('Incentive Relocation assumption'!$I99-2022)</f>
        <v>56292.240467912176</v>
      </c>
      <c r="AE99" s="81">
        <f>S99*'Levy Proposition'!E$33/(1+Assumptions!$D$49)^('Incentive Relocation assumption'!$I99-2022)</f>
        <v>21095.92200821267</v>
      </c>
      <c r="AF99" s="81">
        <f>T99*'Levy Proposition'!F$33/(1+Assumptions!$D$49)^('Incentive Relocation assumption'!$I99-2022)</f>
        <v>14338.067576933438</v>
      </c>
      <c r="AG99" s="81">
        <f>U99*'Levy Proposition'!G$33/(1+Assumptions!$D$49)^('Incentive Relocation assumption'!$I99-2022)</f>
        <v>7968.088747543964</v>
      </c>
      <c r="AH99" s="109">
        <f t="shared" si="22"/>
        <v>23581381.927943125</v>
      </c>
      <c r="AI99" s="109">
        <f t="shared" si="23"/>
        <v>118387.63340567252</v>
      </c>
      <c r="AJ99" s="109">
        <f t="shared" si="24"/>
        <v>88854.587943171238</v>
      </c>
      <c r="AK99" s="109">
        <f t="shared" si="25"/>
        <v>33298.895935568667</v>
      </c>
      <c r="AL99" s="109">
        <f t="shared" si="26"/>
        <v>22631.948486327787</v>
      </c>
      <c r="AM99" s="109">
        <f t="shared" si="27"/>
        <v>12577.243976658112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16100.680624944469</v>
      </c>
      <c r="AP99" s="106">
        <f>-'Levy Proposition'!D$11*'Incentive Relocation assumption'!L99/(1+Assumptions!$D$49)^('Incentive Relocation assumption'!$I99-2022)</f>
        <v>8184.5945973271582</v>
      </c>
      <c r="AQ99" s="106">
        <f>-'Levy Proposition'!E$11*'Incentive Relocation assumption'!M99/(1+Assumptions!$D$49)^('Incentive Relocation assumption'!$I99-2022)</f>
        <v>4871.8175138628385</v>
      </c>
      <c r="AR99" s="106">
        <f>-'Levy Proposition'!F$11*'Incentive Relocation assumption'!N99/(1+Assumptions!$D$49)^('Incentive Relocation assumption'!$I99-2022)</f>
        <v>1930.6770003253855</v>
      </c>
      <c r="AS99" s="106">
        <f>-'Levy Proposition'!G$11*'Incentive Relocation assumption'!O99/(1+Assumptions!$D$49)^('Incentive Relocation assumption'!$I99-2022)</f>
        <v>2098.7461042431264</v>
      </c>
    </row>
    <row r="100" spans="1:45" x14ac:dyDescent="0.35">
      <c r="A100">
        <v>2118</v>
      </c>
      <c r="B100" s="84">
        <f>'Future 95% Cost'!V99</f>
        <v>124095622.09769331</v>
      </c>
      <c r="C100" s="84">
        <f>'Future 95% Cost'!W99</f>
        <v>223766099.25340194</v>
      </c>
      <c r="D100" s="84">
        <f>'Future 95% Cost'!X99</f>
        <v>169440962.87678641</v>
      </c>
      <c r="E100" s="84">
        <f>'Future 95% Cost'!Y99</f>
        <v>65285216.827667415</v>
      </c>
      <c r="F100" s="84">
        <f>'Future 95% Cost'!Z99</f>
        <v>44131234.967097528</v>
      </c>
      <c r="G100" s="84">
        <f>'Future 95% Cost'!AA99</f>
        <v>24459235.484426957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36503032.342659809</v>
      </c>
      <c r="W100" s="107">
        <f>Q100*'Levy Proposition'!C$5/(1+Assumptions!$D$49)^('Incentive Relocation assumption'!$I100-2022)</f>
        <v>174050.17341554083</v>
      </c>
      <c r="X100" s="107">
        <f>R100*'Levy Proposition'!D$5/(1+Assumptions!$D$49)^('Incentive Relocation assumption'!$I100-2022)</f>
        <v>130631.51948718968</v>
      </c>
      <c r="Y100" s="107">
        <f>S100*'Levy Proposition'!E$5/(1+Assumptions!$D$49)^('Incentive Relocation assumption'!$I100-2022)</f>
        <v>48955.101520376164</v>
      </c>
      <c r="Z100" s="107">
        <f>T100*'Levy Proposition'!F$5/(1+Assumptions!$D$49)^('Incentive Relocation assumption'!$I100-2022)</f>
        <v>33272.854988823499</v>
      </c>
      <c r="AA100" s="107">
        <f>U100*'Levy Proposition'!G$5/(1+Assumptions!$D$49)^('Incentive Relocation assumption'!$I100-2022)</f>
        <v>18490.710830629898</v>
      </c>
      <c r="AB100" s="81">
        <f>P100*'Levy Proposition'!B$33/(1+Assumptions!$D$49)^('Incentive Relocation assumption'!$I100-2022)</f>
        <v>14156957.454290986</v>
      </c>
      <c r="AC100" s="81">
        <f>Q100*'Levy Proposition'!C$33/(1+Assumptions!$D$49)^('Incentive Relocation assumption'!$I100-2022)</f>
        <v>67501.814008919042</v>
      </c>
      <c r="AD100" s="81">
        <f>R100*'Levy Proposition'!D$33/(1+Assumptions!$D$49)^('Incentive Relocation assumption'!$I100-2022)</f>
        <v>50662.773607667208</v>
      </c>
      <c r="AE100" s="81">
        <f>S100*'Levy Proposition'!E$33/(1+Assumptions!$D$49)^('Incentive Relocation assumption'!$I100-2022)</f>
        <v>18986.23881130313</v>
      </c>
      <c r="AF100" s="81">
        <f>T100*'Levy Proposition'!F$33/(1+Assumptions!$D$49)^('Incentive Relocation assumption'!$I100-2022)</f>
        <v>12904.198972781693</v>
      </c>
      <c r="AG100" s="81">
        <f>U100*'Levy Proposition'!G$33/(1+Assumptions!$D$49)^('Incentive Relocation assumption'!$I100-2022)</f>
        <v>7171.2455028811673</v>
      </c>
      <c r="AH100" s="109">
        <f t="shared" si="22"/>
        <v>22346074.888368823</v>
      </c>
      <c r="AI100" s="109">
        <f t="shared" si="23"/>
        <v>106548.35940662179</v>
      </c>
      <c r="AJ100" s="109">
        <f t="shared" si="24"/>
        <v>79968.745879522467</v>
      </c>
      <c r="AK100" s="109">
        <f t="shared" si="25"/>
        <v>29968.862709073033</v>
      </c>
      <c r="AL100" s="109">
        <f t="shared" si="26"/>
        <v>20368.656016041808</v>
      </c>
      <c r="AM100" s="109">
        <f t="shared" si="27"/>
        <v>11319.46532774873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14490.543113058102</v>
      </c>
      <c r="AP100" s="106">
        <f>-'Levy Proposition'!D$11*'Incentive Relocation assumption'!L100/(1+Assumptions!$D$49)^('Incentive Relocation assumption'!$I100-2022)</f>
        <v>7366.0998338000791</v>
      </c>
      <c r="AQ100" s="106">
        <f>-'Levy Proposition'!E$11*'Incentive Relocation assumption'!M100/(1+Assumptions!$D$49)^('Incentive Relocation assumption'!$I100-2022)</f>
        <v>4384.6147481622065</v>
      </c>
      <c r="AR100" s="106">
        <f>-'Levy Proposition'!F$11*'Incentive Relocation assumption'!N100/(1+Assumptions!$D$49)^('Incentive Relocation assumption'!$I100-2022)</f>
        <v>1737.6009724248029</v>
      </c>
      <c r="AS100" s="106">
        <f>-'Levy Proposition'!G$11*'Incentive Relocation assumption'!O100/(1+Assumptions!$D$49)^('Incentive Relocation assumption'!$I100-2022)</f>
        <v>1888.8624409940217</v>
      </c>
    </row>
    <row r="101" spans="1:45" x14ac:dyDescent="0.35">
      <c r="A101">
        <v>2119</v>
      </c>
      <c r="B101" s="84">
        <f>'Future 95% Cost'!V100</f>
        <v>118765063.78479914</v>
      </c>
      <c r="C101" s="84">
        <f>'Future 95% Cost'!W100</f>
        <v>214158092.60926917</v>
      </c>
      <c r="D101" s="84">
        <f>'Future 95% Cost'!X100</f>
        <v>162195746.96386793</v>
      </c>
      <c r="E101" s="84">
        <f>'Future 95% Cost'!Y100</f>
        <v>62529983.911067858</v>
      </c>
      <c r="F101" s="84">
        <f>'Future 95% Cost'!Z100</f>
        <v>42266306.786579542</v>
      </c>
      <c r="G101" s="84">
        <f>'Future 95% Cost'!AA100</f>
        <v>23424594.627194542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34590365.723377645</v>
      </c>
      <c r="W101" s="107">
        <f>Q101*'Levy Proposition'!C$5/(1+Assumptions!$D$49)^('Incentive Relocation assumption'!$I101-2022)</f>
        <v>156644.40531822754</v>
      </c>
      <c r="X101" s="107">
        <f>R101*'Levy Proposition'!D$5/(1+Assumptions!$D$49)^('Incentive Relocation assumption'!$I101-2022)</f>
        <v>117567.80406666447</v>
      </c>
      <c r="Y101" s="107">
        <f>S101*'Levy Proposition'!E$5/(1+Assumptions!$D$49)^('Incentive Relocation assumption'!$I101-2022)</f>
        <v>44059.380203226276</v>
      </c>
      <c r="Z101" s="107">
        <f>T101*'Levy Proposition'!F$5/(1+Assumptions!$D$49)^('Incentive Relocation assumption'!$I101-2022)</f>
        <v>29945.42596932856</v>
      </c>
      <c r="AA101" s="107">
        <f>U101*'Levy Proposition'!G$5/(1+Assumptions!$D$49)^('Incentive Relocation assumption'!$I101-2022)</f>
        <v>16641.559988912402</v>
      </c>
      <c r="AB101" s="81">
        <f>P101*'Levy Proposition'!B$33/(1+Assumptions!$D$49)^('Incentive Relocation assumption'!$I101-2022)</f>
        <v>13415168.670848584</v>
      </c>
      <c r="AC101" s="81">
        <f>Q101*'Levy Proposition'!C$33/(1+Assumptions!$D$49)^('Incentive Relocation assumption'!$I101-2022)</f>
        <v>60751.341442700323</v>
      </c>
      <c r="AD101" s="81">
        <f>R101*'Levy Proposition'!D$33/(1+Assumptions!$D$49)^('Incentive Relocation assumption'!$I101-2022)</f>
        <v>45596.277715839482</v>
      </c>
      <c r="AE101" s="81">
        <f>S101*'Levy Proposition'!E$33/(1+Assumptions!$D$49)^('Incentive Relocation assumption'!$I101-2022)</f>
        <v>17087.533034085878</v>
      </c>
      <c r="AF101" s="81">
        <f>T101*'Levy Proposition'!F$33/(1+Assumptions!$D$49)^('Incentive Relocation assumption'!$I101-2022)</f>
        <v>11613.723413957736</v>
      </c>
      <c r="AG101" s="81">
        <f>U101*'Levy Proposition'!G$33/(1+Assumptions!$D$49)^('Incentive Relocation assumption'!$I101-2022)</f>
        <v>6454.0900198237423</v>
      </c>
      <c r="AH101" s="109">
        <f t="shared" si="22"/>
        <v>21175197.052529059</v>
      </c>
      <c r="AI101" s="109">
        <f t="shared" si="23"/>
        <v>95893.063875527208</v>
      </c>
      <c r="AJ101" s="109">
        <f t="shared" si="24"/>
        <v>71971.526350824977</v>
      </c>
      <c r="AK101" s="109">
        <f t="shared" si="25"/>
        <v>26971.847169140397</v>
      </c>
      <c r="AL101" s="109">
        <f t="shared" si="26"/>
        <v>18331.702555370823</v>
      </c>
      <c r="AM101" s="109">
        <f t="shared" si="27"/>
        <v>10187.469969088659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13041.426297599135</v>
      </c>
      <c r="AP101" s="106">
        <f>-'Levy Proposition'!D$11*'Incentive Relocation assumption'!L101/(1+Assumptions!$D$49)^('Incentive Relocation assumption'!$I101-2022)</f>
        <v>6629.4580771574256</v>
      </c>
      <c r="AQ101" s="106">
        <f>-'Levy Proposition'!E$11*'Incentive Relocation assumption'!M101/(1+Assumptions!$D$49)^('Incentive Relocation assumption'!$I101-2022)</f>
        <v>3946.1343605537172</v>
      </c>
      <c r="AR101" s="106">
        <f>-'Levy Proposition'!F$11*'Incentive Relocation assumption'!N101/(1+Assumptions!$D$49)^('Incentive Relocation assumption'!$I101-2022)</f>
        <v>1563.833380137005</v>
      </c>
      <c r="AS101" s="106">
        <f>-'Levy Proposition'!G$11*'Incentive Relocation assumption'!O101/(1+Assumptions!$D$49)^('Incentive Relocation assumption'!$I101-2022)</f>
        <v>1699.9680493913559</v>
      </c>
    </row>
    <row r="102" spans="1:45" x14ac:dyDescent="0.35">
      <c r="A102">
        <v>2120</v>
      </c>
      <c r="B102" s="84">
        <f>'Future 95% Cost'!V101</f>
        <v>138301685.42735183</v>
      </c>
      <c r="C102" s="84">
        <f>'Future 95% Cost'!W101</f>
        <v>249390992.31692281</v>
      </c>
      <c r="D102" s="84">
        <f>'Future 95% Cost'!X101</f>
        <v>188915242.31157482</v>
      </c>
      <c r="E102" s="84">
        <f>'Future 95% Cost'!Y101</f>
        <v>72873449.970708907</v>
      </c>
      <c r="F102" s="84">
        <f>'Future 95% Cost'!Z101</f>
        <v>49255034.979346342</v>
      </c>
      <c r="G102" s="84">
        <f>'Future 95% Cost'!AA101</f>
        <v>27296662.109687902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32777503.280081175</v>
      </c>
      <c r="W102" s="107">
        <f>Q102*'Levy Proposition'!C$5/(1+Assumptions!$D$49)^('Incentive Relocation assumption'!$I102-2022)</f>
        <v>140979.28910945982</v>
      </c>
      <c r="X102" s="107">
        <f>R102*'Levy Proposition'!D$5/(1+Assumptions!$D$49)^('Incentive Relocation assumption'!$I102-2022)</f>
        <v>105810.51653780289</v>
      </c>
      <c r="Y102" s="107">
        <f>S102*'Levy Proposition'!E$5/(1+Assumptions!$D$49)^('Incentive Relocation assumption'!$I102-2022)</f>
        <v>39653.252135213457</v>
      </c>
      <c r="Z102" s="107">
        <f>T102*'Levy Proposition'!F$5/(1+Assumptions!$D$49)^('Incentive Relocation assumption'!$I102-2022)</f>
        <v>26950.754204463443</v>
      </c>
      <c r="AA102" s="107">
        <f>U102*'Levy Proposition'!G$5/(1+Assumptions!$D$49)^('Incentive Relocation assumption'!$I102-2022)</f>
        <v>14977.332207576137</v>
      </c>
      <c r="AB102" s="81">
        <f>P102*'Levy Proposition'!B$33/(1+Assumptions!$D$49)^('Incentive Relocation assumption'!$I102-2022)</f>
        <v>12712086.903851472</v>
      </c>
      <c r="AC102" s="81">
        <f>Q102*'Levy Proposition'!C$33/(1+Assumptions!$D$49)^('Incentive Relocation assumption'!$I102-2022)</f>
        <v>54675.945250892073</v>
      </c>
      <c r="AD102" s="81">
        <f>R102*'Levy Proposition'!D$33/(1+Assumptions!$D$49)^('Incentive Relocation assumption'!$I102-2022)</f>
        <v>41036.45326724324</v>
      </c>
      <c r="AE102" s="81">
        <f>S102*'Levy Proposition'!E$33/(1+Assumptions!$D$49)^('Incentive Relocation assumption'!$I102-2022)</f>
        <v>15378.706024552299</v>
      </c>
      <c r="AF102" s="81">
        <f>T102*'Levy Proposition'!F$33/(1+Assumptions!$D$49)^('Incentive Relocation assumption'!$I102-2022)</f>
        <v>10452.300977410843</v>
      </c>
      <c r="AG102" s="81">
        <f>U102*'Levy Proposition'!G$33/(1+Assumptions!$D$49)^('Incentive Relocation assumption'!$I102-2022)</f>
        <v>5808.6531784824174</v>
      </c>
      <c r="AH102" s="109">
        <f t="shared" si="22"/>
        <v>20065416.376229703</v>
      </c>
      <c r="AI102" s="109">
        <f t="shared" si="23"/>
        <v>86303.343858567736</v>
      </c>
      <c r="AJ102" s="109">
        <f t="shared" si="24"/>
        <v>64774.063270559651</v>
      </c>
      <c r="AK102" s="109">
        <f t="shared" si="25"/>
        <v>24274.546110661158</v>
      </c>
      <c r="AL102" s="109">
        <f t="shared" si="26"/>
        <v>16498.4532270526</v>
      </c>
      <c r="AM102" s="109">
        <f t="shared" si="27"/>
        <v>9168.6790290937206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11737.227414370986</v>
      </c>
      <c r="AP102" s="106">
        <f>-'Levy Proposition'!D$11*'Incentive Relocation assumption'!L102/(1+Assumptions!$D$49)^('Incentive Relocation assumption'!$I102-2022)</f>
        <v>5966.483673642354</v>
      </c>
      <c r="AQ102" s="106">
        <f>-'Levy Proposition'!E$11*'Incentive Relocation assumption'!M102/(1+Assumptions!$D$49)^('Incentive Relocation assumption'!$I102-2022)</f>
        <v>3551.5039030668822</v>
      </c>
      <c r="AR102" s="106">
        <f>-'Levy Proposition'!F$11*'Incentive Relocation assumption'!N102/(1+Assumptions!$D$49)^('Incentive Relocation assumption'!$I102-2022)</f>
        <v>1407.4432966148479</v>
      </c>
      <c r="AS102" s="106">
        <f>-'Levy Proposition'!G$11*'Incentive Relocation assumption'!O102/(1+Assumptions!$D$49)^('Incentive Relocation assumption'!$I102-2022)</f>
        <v>1529.9639117344263</v>
      </c>
    </row>
    <row r="103" spans="1:45" x14ac:dyDescent="0.35">
      <c r="A103">
        <v>2121</v>
      </c>
      <c r="B103" s="84">
        <f>'Future 95% Cost'!V102</f>
        <v>132364016.94760919</v>
      </c>
      <c r="C103" s="84">
        <f>'Future 95% Cost'!W102</f>
        <v>238687834.90458348</v>
      </c>
      <c r="D103" s="84">
        <f>'Future 95% Cost'!X102</f>
        <v>180841541.73017609</v>
      </c>
      <c r="E103" s="84">
        <f>'Future 95% Cost'!Y102</f>
        <v>69799943.425916165</v>
      </c>
      <c r="F103" s="84">
        <f>'Future 95% Cost'!Z102</f>
        <v>47175037.987894841</v>
      </c>
      <c r="G103" s="84">
        <f>'Future 95% Cost'!AA102</f>
        <v>26142820.870838545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31059278.829261694</v>
      </c>
      <c r="W103" s="107">
        <f>Q103*'Levy Proposition'!C$5/(1+Assumptions!$D$49)^('Incentive Relocation assumption'!$I103-2022)</f>
        <v>126880.75209217782</v>
      </c>
      <c r="X103" s="107">
        <f>R103*'Levy Proposition'!D$5/(1+Assumptions!$D$49)^('Incentive Relocation assumption'!$I103-2022)</f>
        <v>95229.008476234434</v>
      </c>
      <c r="Y103" s="107">
        <f>S103*'Levy Proposition'!E$5/(1+Assumptions!$D$49)^('Incentive Relocation assumption'!$I103-2022)</f>
        <v>35687.755879590695</v>
      </c>
      <c r="Z103" s="107">
        <f>T103*'Levy Proposition'!F$5/(1+Assumptions!$D$49)^('Incentive Relocation assumption'!$I103-2022)</f>
        <v>24255.562533435223</v>
      </c>
      <c r="AA103" s="107">
        <f>U103*'Levy Proposition'!G$5/(1+Assumptions!$D$49)^('Incentive Relocation assumption'!$I103-2022)</f>
        <v>13479.53438292763</v>
      </c>
      <c r="AB103" s="81">
        <f>P103*'Levy Proposition'!B$33/(1+Assumptions!$D$49)^('Incentive Relocation assumption'!$I103-2022)</f>
        <v>12045708.554271281</v>
      </c>
      <c r="AC103" s="81">
        <f>Q103*'Levy Proposition'!C$33/(1+Assumptions!$D$49)^('Incentive Relocation assumption'!$I103-2022)</f>
        <v>49208.114884148796</v>
      </c>
      <c r="AD103" s="81">
        <f>R103*'Levy Proposition'!D$33/(1+Assumptions!$D$49)^('Incentive Relocation assumption'!$I103-2022)</f>
        <v>36932.630932056214</v>
      </c>
      <c r="AE103" s="81">
        <f>S103*'Levy Proposition'!E$33/(1+Assumptions!$D$49)^('Incentive Relocation assumption'!$I103-2022)</f>
        <v>13840.769086902505</v>
      </c>
      <c r="AF103" s="81">
        <f>T103*'Levy Proposition'!F$33/(1+Assumptions!$D$49)^('Incentive Relocation assumption'!$I103-2022)</f>
        <v>9407.0257942498356</v>
      </c>
      <c r="AG103" s="81">
        <f>U103*'Levy Proposition'!G$33/(1+Assumptions!$D$49)^('Incentive Relocation assumption'!$I103-2022)</f>
        <v>5227.7628053312037</v>
      </c>
      <c r="AH103" s="109">
        <f t="shared" si="22"/>
        <v>19013570.274990413</v>
      </c>
      <c r="AI103" s="109">
        <f t="shared" si="23"/>
        <v>77672.637208029017</v>
      </c>
      <c r="AJ103" s="109">
        <f t="shared" si="24"/>
        <v>58296.37754417822</v>
      </c>
      <c r="AK103" s="109">
        <f t="shared" si="25"/>
        <v>21846.986792688193</v>
      </c>
      <c r="AL103" s="109">
        <f t="shared" si="26"/>
        <v>14848.536739185387</v>
      </c>
      <c r="AM103" s="109">
        <f t="shared" si="27"/>
        <v>8251.7715775964261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10563.454045055118</v>
      </c>
      <c r="AP103" s="106">
        <f>-'Levy Proposition'!D$11*'Incentive Relocation assumption'!L103/(1+Assumptions!$D$49)^('Incentive Relocation assumption'!$I103-2022)</f>
        <v>5369.8095701820703</v>
      </c>
      <c r="AQ103" s="106">
        <f>-'Levy Proposition'!E$11*'Incentive Relocation assumption'!M103/(1+Assumptions!$D$49)^('Incentive Relocation assumption'!$I103-2022)</f>
        <v>3196.338193545299</v>
      </c>
      <c r="AR103" s="106">
        <f>-'Levy Proposition'!F$11*'Incentive Relocation assumption'!N103/(1+Assumptions!$D$49)^('Incentive Relocation assumption'!$I103-2022)</f>
        <v>1266.6928960248483</v>
      </c>
      <c r="AS103" s="106">
        <f>-'Levy Proposition'!G$11*'Incentive Relocation assumption'!O103/(1+Assumptions!$D$49)^('Incentive Relocation assumption'!$I103-2022)</f>
        <v>1376.9609211465984</v>
      </c>
    </row>
    <row r="104" spans="1:45" x14ac:dyDescent="0.35">
      <c r="A104">
        <v>2122</v>
      </c>
      <c r="B104" s="84">
        <f>'Future 95% Cost'!V103</f>
        <v>126682768.0506752</v>
      </c>
      <c r="C104" s="84">
        <f>'Future 95% Cost'!W103</f>
        <v>228446491.09439683</v>
      </c>
      <c r="D104" s="84">
        <f>'Future 95% Cost'!X103</f>
        <v>173114922.17163619</v>
      </c>
      <c r="E104" s="84">
        <f>'Future 95% Cost'!Y103</f>
        <v>66857014.432931297</v>
      </c>
      <c r="F104" s="84">
        <f>'Future 95% Cost'!Z103</f>
        <v>45183578.947126783</v>
      </c>
      <c r="G104" s="84">
        <f>'Future 95% Cost'!AA103</f>
        <v>25038150.437249541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29430789.402785096</v>
      </c>
      <c r="W104" s="107">
        <f>Q104*'Levy Proposition'!C$5/(1+Assumptions!$D$49)^('Incentive Relocation assumption'!$I104-2022)</f>
        <v>114192.12958988069</v>
      </c>
      <c r="X104" s="107">
        <f>R104*'Levy Proposition'!D$5/(1+Assumptions!$D$49)^('Incentive Relocation assumption'!$I104-2022)</f>
        <v>85705.696863570309</v>
      </c>
      <c r="Y104" s="107">
        <f>S104*'Levy Proposition'!E$5/(1+Assumptions!$D$49)^('Incentive Relocation assumption'!$I104-2022)</f>
        <v>32118.826354478129</v>
      </c>
      <c r="Z104" s="107">
        <f>T104*'Levy Proposition'!F$5/(1+Assumptions!$D$49)^('Incentive Relocation assumption'!$I104-2022)</f>
        <v>21829.901655069458</v>
      </c>
      <c r="AA104" s="107">
        <f>U104*'Levy Proposition'!G$5/(1+Assumptions!$D$49)^('Incentive Relocation assumption'!$I104-2022)</f>
        <v>12131.522801411731</v>
      </c>
      <c r="AB104" s="81">
        <f>P104*'Levy Proposition'!B$33/(1+Assumptions!$D$49)^('Incentive Relocation assumption'!$I104-2022)</f>
        <v>11414132.10580048</v>
      </c>
      <c r="AC104" s="81">
        <f>Q104*'Levy Proposition'!C$33/(1+Assumptions!$D$49)^('Incentive Relocation assumption'!$I104-2022)</f>
        <v>44287.091139262542</v>
      </c>
      <c r="AD104" s="81">
        <f>R104*'Levy Proposition'!D$33/(1+Assumptions!$D$49)^('Incentive Relocation assumption'!$I104-2022)</f>
        <v>33239.208531997676</v>
      </c>
      <c r="AE104" s="81">
        <f>S104*'Levy Proposition'!E$33/(1+Assumptions!$D$49)^('Incentive Relocation assumption'!$I104-2022)</f>
        <v>12456.632476823281</v>
      </c>
      <c r="AF104" s="81">
        <f>T104*'Levy Proposition'!F$33/(1+Assumptions!$D$49)^('Incentive Relocation assumption'!$I104-2022)</f>
        <v>8466.2826381413961</v>
      </c>
      <c r="AG104" s="81">
        <f>U104*'Levy Proposition'!G$33/(1+Assumptions!$D$49)^('Incentive Relocation assumption'!$I104-2022)</f>
        <v>4704.9639751334844</v>
      </c>
      <c r="AH104" s="109">
        <f t="shared" si="22"/>
        <v>18016657.296984617</v>
      </c>
      <c r="AI104" s="109">
        <f t="shared" si="23"/>
        <v>69905.038450618144</v>
      </c>
      <c r="AJ104" s="109">
        <f t="shared" si="24"/>
        <v>52466.488331572633</v>
      </c>
      <c r="AK104" s="109">
        <f t="shared" si="25"/>
        <v>19662.193877654849</v>
      </c>
      <c r="AL104" s="109">
        <f t="shared" si="26"/>
        <v>13363.619016928062</v>
      </c>
      <c r="AM104" s="109">
        <f t="shared" si="27"/>
        <v>7426.5588262782467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9507.0630756770988</v>
      </c>
      <c r="AP104" s="106">
        <f>-'Levy Proposition'!D$11*'Incentive Relocation assumption'!L104/(1+Assumptions!$D$49)^('Incentive Relocation assumption'!$I104-2022)</f>
        <v>4832.8054507884299</v>
      </c>
      <c r="AQ104" s="106">
        <f>-'Levy Proposition'!E$11*'Incentive Relocation assumption'!M104/(1+Assumptions!$D$49)^('Incentive Relocation assumption'!$I104-2022)</f>
        <v>2876.6905869634411</v>
      </c>
      <c r="AR104" s="106">
        <f>-'Levy Proposition'!F$11*'Incentive Relocation assumption'!N104/(1+Assumptions!$D$49)^('Incentive Relocation assumption'!$I104-2022)</f>
        <v>1140.0181426128875</v>
      </c>
      <c r="AS104" s="106">
        <f>-'Levy Proposition'!G$11*'Incentive Relocation assumption'!O104/(1+Assumptions!$D$49)^('Incentive Relocation assumption'!$I104-2022)</f>
        <v>1239.258889587458</v>
      </c>
    </row>
    <row r="105" spans="1:45" x14ac:dyDescent="0.35">
      <c r="A105">
        <v>2123</v>
      </c>
      <c r="B105" s="84">
        <f>'Future 95% Cost'!V104</f>
        <v>121246806.85765964</v>
      </c>
      <c r="C105" s="84">
        <f>'Future 95% Cost'!W104</f>
        <v>218646937.6066826</v>
      </c>
      <c r="D105" s="84">
        <f>'Future 95% Cost'!X104</f>
        <v>165720383.71625352</v>
      </c>
      <c r="E105" s="84">
        <f>'Future 95% Cost'!Y104</f>
        <v>64039078.759594455</v>
      </c>
      <c r="F105" s="84">
        <f>'Future 95% Cost'!Z104</f>
        <v>43276862.395804971</v>
      </c>
      <c r="G105" s="84">
        <f>'Future 95% Cost'!AA104</f>
        <v>23980540.433078833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27887382.264541365</v>
      </c>
      <c r="W105" s="107">
        <f>Q105*'Levy Proposition'!C$5/(1+Assumptions!$D$49)^('Incentive Relocation assumption'!$I105-2022)</f>
        <v>102772.42406948193</v>
      </c>
      <c r="X105" s="107">
        <f>R105*'Levy Proposition'!D$5/(1+Assumptions!$D$49)^('Incentive Relocation assumption'!$I105-2022)</f>
        <v>77134.757490448508</v>
      </c>
      <c r="Y105" s="107">
        <f>S105*'Levy Proposition'!E$5/(1+Assumptions!$D$49)^('Incentive Relocation assumption'!$I105-2022)</f>
        <v>28906.805176256174</v>
      </c>
      <c r="Z105" s="107">
        <f>T105*'Levy Proposition'!F$5/(1+Assumptions!$D$49)^('Incentive Relocation assumption'!$I105-2022)</f>
        <v>19646.817327493787</v>
      </c>
      <c r="AA105" s="107">
        <f>U105*'Levy Proposition'!G$5/(1+Assumptions!$D$49)^('Incentive Relocation assumption'!$I105-2022)</f>
        <v>10918.318192620532</v>
      </c>
      <c r="AB105" s="81">
        <f>P105*'Levy Proposition'!B$33/(1+Assumptions!$D$49)^('Incentive Relocation assumption'!$I105-2022)</f>
        <v>10815553.089524336</v>
      </c>
      <c r="AC105" s="81">
        <f>Q105*'Levy Proposition'!C$33/(1+Assumptions!$D$49)^('Incentive Relocation assumption'!$I105-2022)</f>
        <v>39858.190995427613</v>
      </c>
      <c r="AD105" s="81">
        <f>R105*'Levy Proposition'!D$33/(1+Assumptions!$D$49)^('Incentive Relocation assumption'!$I105-2022)</f>
        <v>29915.144303317455</v>
      </c>
      <c r="AE105" s="81">
        <f>S105*'Levy Proposition'!E$33/(1+Assumptions!$D$49)^('Incentive Relocation assumption'!$I105-2022)</f>
        <v>11210.915498148393</v>
      </c>
      <c r="AF105" s="81">
        <f>T105*'Levy Proposition'!F$33/(1+Assumptions!$D$49)^('Incentive Relocation assumption'!$I105-2022)</f>
        <v>7619.6178554871703</v>
      </c>
      <c r="AG105" s="81">
        <f>U105*'Levy Proposition'!G$33/(1+Assumptions!$D$49)^('Incentive Relocation assumption'!$I105-2022)</f>
        <v>4234.4472830192626</v>
      </c>
      <c r="AH105" s="109">
        <f t="shared" si="22"/>
        <v>17071829.175017029</v>
      </c>
      <c r="AI105" s="109">
        <f t="shared" si="23"/>
        <v>62914.233074054318</v>
      </c>
      <c r="AJ105" s="109">
        <f t="shared" si="24"/>
        <v>47219.61318713105</v>
      </c>
      <c r="AK105" s="109">
        <f t="shared" si="25"/>
        <v>17695.889678107778</v>
      </c>
      <c r="AL105" s="109">
        <f t="shared" si="26"/>
        <v>12027.199472006618</v>
      </c>
      <c r="AM105" s="109">
        <f t="shared" si="27"/>
        <v>6683.8709096012699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8556.3157599206734</v>
      </c>
      <c r="AP105" s="106">
        <f>-'Levy Proposition'!D$11*'Incentive Relocation assumption'!L105/(1+Assumptions!$D$49)^('Incentive Relocation assumption'!$I105-2022)</f>
        <v>4349.5040596716071</v>
      </c>
      <c r="AQ105" s="106">
        <f>-'Levy Proposition'!E$11*'Incentive Relocation assumption'!M105/(1+Assumptions!$D$49)^('Incentive Relocation assumption'!$I105-2022)</f>
        <v>2589.0091198219729</v>
      </c>
      <c r="AR105" s="106">
        <f>-'Levy Proposition'!F$11*'Incentive Relocation assumption'!N105/(1+Assumptions!$D$49)^('Incentive Relocation assumption'!$I105-2022)</f>
        <v>1026.0114109466379</v>
      </c>
      <c r="AS105" s="106">
        <f>-'Levy Proposition'!G$11*'Incentive Relocation assumption'!O105/(1+Assumptions!$D$49)^('Incentive Relocation assumption'!$I105-2022)</f>
        <v>1115.3276551542997</v>
      </c>
    </row>
    <row r="106" spans="1:45" x14ac:dyDescent="0.35">
      <c r="A106">
        <v>2124</v>
      </c>
      <c r="B106" s="84">
        <f>'Future 95% Cost'!V105</f>
        <v>116045487.05231442</v>
      </c>
      <c r="C106" s="84">
        <f>'Future 95% Cost'!W105</f>
        <v>209270023.19730571</v>
      </c>
      <c r="D106" s="84">
        <f>'Future 95% Cost'!X105</f>
        <v>158643577.81729361</v>
      </c>
      <c r="E106" s="84">
        <f>'Future 95% Cost'!Y105</f>
        <v>61340792.421576634</v>
      </c>
      <c r="F106" s="84">
        <f>'Future 95% Cost'!Z105</f>
        <v>41451256.610092543</v>
      </c>
      <c r="G106" s="84">
        <f>'Future 95% Cost'!AA105</f>
        <v>22967971.629859932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26424642.523354862</v>
      </c>
      <c r="W106" s="107">
        <f>Q106*'Levy Proposition'!C$5/(1+Assumptions!$D$49)^('Incentive Relocation assumption'!$I106-2022)</f>
        <v>92494.738359388764</v>
      </c>
      <c r="X106" s="107">
        <f>R106*'Levy Proposition'!D$5/(1+Assumptions!$D$49)^('Incentive Relocation assumption'!$I106-2022)</f>
        <v>69420.949024909976</v>
      </c>
      <c r="Y106" s="107">
        <f>S106*'Levy Proposition'!E$5/(1+Assumptions!$D$49)^('Incentive Relocation assumption'!$I106-2022)</f>
        <v>26015.99997073142</v>
      </c>
      <c r="Z106" s="107">
        <f>T106*'Levy Proposition'!F$5/(1+Assumptions!$D$49)^('Incentive Relocation assumption'!$I106-2022)</f>
        <v>17682.050849288717</v>
      </c>
      <c r="AA106" s="107">
        <f>U106*'Levy Proposition'!G$5/(1+Assumptions!$D$49)^('Incentive Relocation assumption'!$I106-2022)</f>
        <v>9826.4392777991725</v>
      </c>
      <c r="AB106" s="81">
        <f>P106*'Levy Proposition'!B$33/(1+Assumptions!$D$49)^('Incentive Relocation assumption'!$I106-2022)</f>
        <v>10248259.279840551</v>
      </c>
      <c r="AC106" s="81">
        <f>Q106*'Levy Proposition'!C$33/(1+Assumptions!$D$49)^('Incentive Relocation assumption'!$I106-2022)</f>
        <v>35872.199969791036</v>
      </c>
      <c r="AD106" s="81">
        <f>R106*'Levy Proposition'!D$33/(1+Assumptions!$D$49)^('Incentive Relocation assumption'!$I106-2022)</f>
        <v>26923.500835671737</v>
      </c>
      <c r="AE106" s="81">
        <f>S106*'Levy Proposition'!E$33/(1+Assumptions!$D$49)^('Incentive Relocation assumption'!$I106-2022)</f>
        <v>10089.775590672016</v>
      </c>
      <c r="AF106" s="81">
        <f>T106*'Levy Proposition'!F$33/(1+Assumptions!$D$49)^('Incentive Relocation assumption'!$I106-2022)</f>
        <v>6857.6232031398986</v>
      </c>
      <c r="AG106" s="81">
        <f>U106*'Levy Proposition'!G$33/(1+Assumptions!$D$49)^('Incentive Relocation assumption'!$I106-2022)</f>
        <v>3810.9842896640898</v>
      </c>
      <c r="AH106" s="109">
        <f t="shared" si="22"/>
        <v>16176383.243514311</v>
      </c>
      <c r="AI106" s="109">
        <f t="shared" si="23"/>
        <v>56622.538389597728</v>
      </c>
      <c r="AJ106" s="109">
        <f t="shared" si="24"/>
        <v>42497.448189238239</v>
      </c>
      <c r="AK106" s="109">
        <f t="shared" si="25"/>
        <v>15926.224380059404</v>
      </c>
      <c r="AL106" s="109">
        <f t="shared" si="26"/>
        <v>10824.427646148819</v>
      </c>
      <c r="AM106" s="109">
        <f t="shared" si="27"/>
        <v>6015.4549881350831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7700.6472767356481</v>
      </c>
      <c r="AP106" s="106">
        <f>-'Levy Proposition'!D$11*'Incentive Relocation assumption'!L106/(1+Assumptions!$D$49)^('Incentive Relocation assumption'!$I106-2022)</f>
        <v>3914.5348923601828</v>
      </c>
      <c r="AQ106" s="106">
        <f>-'Levy Proposition'!E$11*'Incentive Relocation assumption'!M106/(1+Assumptions!$D$49)^('Incentive Relocation assumption'!$I106-2022)</f>
        <v>2330.0970402926864</v>
      </c>
      <c r="AR106" s="106">
        <f>-'Levy Proposition'!F$11*'Incentive Relocation assumption'!N106/(1+Assumptions!$D$49)^('Incentive Relocation assumption'!$I106-2022)</f>
        <v>923.40584420872017</v>
      </c>
      <c r="AS106" s="106">
        <f>-'Levy Proposition'!G$11*'Incentive Relocation assumption'!O106/(1+Assumptions!$D$49)^('Incentive Relocation assumption'!$I106-2022)</f>
        <v>1003.7900787349555</v>
      </c>
    </row>
    <row r="107" spans="1:45" x14ac:dyDescent="0.35">
      <c r="A107">
        <v>2125</v>
      </c>
      <c r="B107" s="84">
        <f>'Future 95% Cost'!V106</f>
        <v>111068626.60974976</v>
      </c>
      <c r="C107" s="84">
        <f>'Future 95% Cost'!W106</f>
        <v>200297430.52455714</v>
      </c>
      <c r="D107" s="84">
        <f>'Future 95% Cost'!X106</f>
        <v>151870778.89139491</v>
      </c>
      <c r="E107" s="84">
        <f>'Future 95% Cost'!Y106</f>
        <v>58757041.289456539</v>
      </c>
      <c r="F107" s="84">
        <f>'Future 95% Cost'!Z106</f>
        <v>39703286.49935405</v>
      </c>
      <c r="G107" s="84">
        <f>'Future 95% Cost'!AA106</f>
        <v>21998511.987700269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25038381.319484353</v>
      </c>
      <c r="W107" s="107">
        <f>Q107*'Levy Proposition'!C$5/(1+Assumptions!$D$49)^('Incentive Relocation assumption'!$I107-2022)</f>
        <v>83244.865552531541</v>
      </c>
      <c r="X107" s="107">
        <f>R107*'Levy Proposition'!D$5/(1+Assumptions!$D$49)^('Incentive Relocation assumption'!$I107-2022)</f>
        <v>62478.554679009809</v>
      </c>
      <c r="Y107" s="107">
        <f>S107*'Levy Proposition'!E$5/(1+Assumptions!$D$49)^('Incentive Relocation assumption'!$I107-2022)</f>
        <v>23414.287755086887</v>
      </c>
      <c r="Z107" s="107">
        <f>T107*'Levy Proposition'!F$5/(1+Assumptions!$D$49)^('Incentive Relocation assumption'!$I107-2022)</f>
        <v>15913.769493815262</v>
      </c>
      <c r="AA107" s="107">
        <f>U107*'Levy Proposition'!G$5/(1+Assumptions!$D$49)^('Incentive Relocation assumption'!$I107-2022)</f>
        <v>8843.752964219022</v>
      </c>
      <c r="AB107" s="81">
        <f>P107*'Levy Proposition'!B$33/(1+Assumptions!$D$49)^('Incentive Relocation assumption'!$I107-2022)</f>
        <v>9710626.1128339395</v>
      </c>
      <c r="AC107" s="81">
        <f>Q107*'Levy Proposition'!C$33/(1+Assumptions!$D$49)^('Incentive Relocation assumption'!$I107-2022)</f>
        <v>32284.825240069098</v>
      </c>
      <c r="AD107" s="81">
        <f>R107*'Levy Proposition'!D$33/(1+Assumptions!$D$49)^('Incentive Relocation assumption'!$I107-2022)</f>
        <v>24231.034619078575</v>
      </c>
      <c r="AE107" s="81">
        <f>S107*'Levy Proposition'!E$33/(1+Assumptions!$D$49)^('Incentive Relocation assumption'!$I107-2022)</f>
        <v>9080.754509918017</v>
      </c>
      <c r="AF107" s="81">
        <f>T107*'Levy Proposition'!F$33/(1+Assumptions!$D$49)^('Incentive Relocation assumption'!$I107-2022)</f>
        <v>6171.8313028489756</v>
      </c>
      <c r="AG107" s="81">
        <f>U107*'Levy Proposition'!G$33/(1+Assumptions!$D$49)^('Incentive Relocation assumption'!$I107-2022)</f>
        <v>3429.8694222285444</v>
      </c>
      <c r="AH107" s="109">
        <f t="shared" si="22"/>
        <v>15327755.206650414</v>
      </c>
      <c r="AI107" s="109">
        <f t="shared" si="23"/>
        <v>50960.040312462443</v>
      </c>
      <c r="AJ107" s="109">
        <f t="shared" si="24"/>
        <v>38247.520059931237</v>
      </c>
      <c r="AK107" s="109">
        <f t="shared" si="25"/>
        <v>14333.53324516887</v>
      </c>
      <c r="AL107" s="109">
        <f t="shared" si="26"/>
        <v>9741.9381909662861</v>
      </c>
      <c r="AM107" s="109">
        <f t="shared" si="27"/>
        <v>5413.8835419904772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6930.549332747617</v>
      </c>
      <c r="AP107" s="106">
        <f>-'Levy Proposition'!D$11*'Incentive Relocation assumption'!L107/(1+Assumptions!$D$49)^('Incentive Relocation assumption'!$I107-2022)</f>
        <v>3523.0645179952521</v>
      </c>
      <c r="AQ107" s="106">
        <f>-'Levy Proposition'!E$11*'Incentive Relocation assumption'!M107/(1+Assumptions!$D$49)^('Incentive Relocation assumption'!$I107-2022)</f>
        <v>2097.0772855192085</v>
      </c>
      <c r="AR107" s="106">
        <f>-'Levy Proposition'!F$11*'Incentive Relocation assumption'!N107/(1+Assumptions!$D$49)^('Incentive Relocation assumption'!$I107-2022)</f>
        <v>831.06127672800926</v>
      </c>
      <c r="AS107" s="106">
        <f>-'Levy Proposition'!G$11*'Incentive Relocation assumption'!O107/(1+Assumptions!$D$49)^('Incentive Relocation assumption'!$I107-2022)</f>
        <v>903.40674106868846</v>
      </c>
    </row>
    <row r="108" spans="1:45" x14ac:dyDescent="0.35">
      <c r="A108">
        <v>2126</v>
      </c>
      <c r="B108" s="84">
        <f>'Future 95% Cost'!V107</f>
        <v>106306487.46067359</v>
      </c>
      <c r="C108" s="84">
        <f>'Future 95% Cost'!W107</f>
        <v>191711639.68980825</v>
      </c>
      <c r="D108" s="84">
        <f>'Future 95% Cost'!X107</f>
        <v>145388857.15300345</v>
      </c>
      <c r="E108" s="84">
        <f>'Future 95% Cost'!Y107</f>
        <v>56282931.147666447</v>
      </c>
      <c r="F108" s="84">
        <f>'Future 95% Cost'!Z107</f>
        <v>38029626.811804086</v>
      </c>
      <c r="G108" s="84">
        <f>'Future 95% Cost'!AA107</f>
        <v>21070312.86929144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23724624.562363304</v>
      </c>
      <c r="W108" s="107">
        <f>Q108*'Levy Proposition'!C$5/(1+Assumptions!$D$49)^('Incentive Relocation assumption'!$I108-2022)</f>
        <v>74920.019925172863</v>
      </c>
      <c r="X108" s="107">
        <f>R108*'Levy Proposition'!D$5/(1+Assumptions!$D$49)^('Incentive Relocation assumption'!$I108-2022)</f>
        <v>56230.429713332232</v>
      </c>
      <c r="Y108" s="107">
        <f>S108*'Levy Proposition'!E$5/(1+Assumptions!$D$49)^('Incentive Relocation assumption'!$I108-2022)</f>
        <v>21072.757983348001</v>
      </c>
      <c r="Z108" s="107">
        <f>T108*'Levy Proposition'!F$5/(1+Assumptions!$D$49)^('Incentive Relocation assumption'!$I108-2022)</f>
        <v>14322.323901272608</v>
      </c>
      <c r="AA108" s="107">
        <f>U108*'Levy Proposition'!G$5/(1+Assumptions!$D$49)^('Incentive Relocation assumption'!$I108-2022)</f>
        <v>7959.3395207597423</v>
      </c>
      <c r="AB108" s="81">
        <f>P108*'Levy Proposition'!B$33/(1+Assumptions!$D$49)^('Incentive Relocation assumption'!$I108-2022)</f>
        <v>9201112.3184384461</v>
      </c>
      <c r="AC108" s="81">
        <f>Q108*'Levy Proposition'!C$33/(1+Assumptions!$D$49)^('Incentive Relocation assumption'!$I108-2022)</f>
        <v>29056.203457261072</v>
      </c>
      <c r="AD108" s="81">
        <f>R108*'Levy Proposition'!D$33/(1+Assumptions!$D$49)^('Incentive Relocation assumption'!$I108-2022)</f>
        <v>21807.826637948274</v>
      </c>
      <c r="AE108" s="81">
        <f>S108*'Levy Proposition'!E$33/(1+Assumptions!$D$49)^('Incentive Relocation assumption'!$I108-2022)</f>
        <v>8172.6398895958309</v>
      </c>
      <c r="AF108" s="81">
        <f>T108*'Levy Proposition'!F$33/(1+Assumptions!$D$49)^('Incentive Relocation assumption'!$I108-2022)</f>
        <v>5554.6215507124325</v>
      </c>
      <c r="AG108" s="81">
        <f>U108*'Levy Proposition'!G$33/(1+Assumptions!$D$49)^('Incentive Relocation assumption'!$I108-2022)</f>
        <v>3086.8676854543742</v>
      </c>
      <c r="AH108" s="109">
        <f t="shared" si="22"/>
        <v>14523512.243924858</v>
      </c>
      <c r="AI108" s="109">
        <f t="shared" si="23"/>
        <v>45863.816467911791</v>
      </c>
      <c r="AJ108" s="109">
        <f t="shared" si="24"/>
        <v>34422.603075383959</v>
      </c>
      <c r="AK108" s="109">
        <f t="shared" si="25"/>
        <v>12900.118093752171</v>
      </c>
      <c r="AL108" s="109">
        <f t="shared" si="26"/>
        <v>8767.7023505601755</v>
      </c>
      <c r="AM108" s="109">
        <f t="shared" si="27"/>
        <v>4872.4718353053686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6237.4645049331157</v>
      </c>
      <c r="AP108" s="106">
        <f>-'Levy Proposition'!D$11*'Incentive Relocation assumption'!L108/(1+Assumptions!$D$49)^('Incentive Relocation assumption'!$I108-2022)</f>
        <v>3170.7428696525403</v>
      </c>
      <c r="AQ108" s="106">
        <f>-'Levy Proposition'!E$11*'Incentive Relocation assumption'!M108/(1+Assumptions!$D$49)^('Incentive Relocation assumption'!$I108-2022)</f>
        <v>1887.360511340853</v>
      </c>
      <c r="AR108" s="106">
        <f>-'Levy Proposition'!F$11*'Incentive Relocation assumption'!N108/(1+Assumptions!$D$49)^('Incentive Relocation assumption'!$I108-2022)</f>
        <v>747.95156431853422</v>
      </c>
      <c r="AS108" s="106">
        <f>-'Levy Proposition'!G$11*'Incentive Relocation assumption'!O108/(1+Assumptions!$D$49)^('Incentive Relocation assumption'!$I108-2022)</f>
        <v>813.06217016700202</v>
      </c>
    </row>
    <row r="109" spans="1:45" x14ac:dyDescent="0.35">
      <c r="A109">
        <v>2127</v>
      </c>
      <c r="B109" s="84">
        <f>'Future 95% Cost'!V108</f>
        <v>101749756.04986018</v>
      </c>
      <c r="C109" s="84">
        <f>'Future 95% Cost'!W108</f>
        <v>183495893.37821749</v>
      </c>
      <c r="D109" s="84">
        <f>'Future 95% Cost'!X108</f>
        <v>139185252.63816118</v>
      </c>
      <c r="E109" s="84">
        <f>'Future 95% Cost'!Y108</f>
        <v>53913778.185567997</v>
      </c>
      <c r="F109" s="84">
        <f>'Future 95% Cost'!Z108</f>
        <v>36427095.636424676</v>
      </c>
      <c r="G109" s="84">
        <f>'Future 95% Cost'!AA108</f>
        <v>20181605.419153206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22479602.197623245</v>
      </c>
      <c r="W109" s="107">
        <f>Q109*'Levy Proposition'!C$5/(1+Assumptions!$D$49)^('Incentive Relocation assumption'!$I109-2022)</f>
        <v>67427.694769309412</v>
      </c>
      <c r="X109" s="107">
        <f>R109*'Levy Proposition'!D$5/(1+Assumptions!$D$49)^('Incentive Relocation assumption'!$I109-2022)</f>
        <v>50607.144195162531</v>
      </c>
      <c r="Y109" s="107">
        <f>S109*'Levy Proposition'!E$5/(1+Assumptions!$D$49)^('Incentive Relocation assumption'!$I109-2022)</f>
        <v>18965.391288841667</v>
      </c>
      <c r="Z109" s="107">
        <f>T109*'Levy Proposition'!F$5/(1+Assumptions!$D$49)^('Incentive Relocation assumption'!$I109-2022)</f>
        <v>12890.029732596418</v>
      </c>
      <c r="AA109" s="107">
        <f>U109*'Levy Proposition'!G$5/(1+Assumptions!$D$49)^('Incentive Relocation assumption'!$I109-2022)</f>
        <v>7163.3712365146712</v>
      </c>
      <c r="AB109" s="81">
        <f>P109*'Levy Proposition'!B$33/(1+Assumptions!$D$49)^('Incentive Relocation assumption'!$I109-2022)</f>
        <v>8718255.757870812</v>
      </c>
      <c r="AC109" s="81">
        <f>Q109*'Levy Proposition'!C$33/(1+Assumptions!$D$49)^('Incentive Relocation assumption'!$I109-2022)</f>
        <v>26150.457779214641</v>
      </c>
      <c r="AD109" s="81">
        <f>R109*'Levy Proposition'!D$33/(1+Assumptions!$D$49)^('Incentive Relocation assumption'!$I109-2022)</f>
        <v>19626.949907304082</v>
      </c>
      <c r="AE109" s="81">
        <f>S109*'Levy Proposition'!E$33/(1+Assumptions!$D$49)^('Incentive Relocation assumption'!$I109-2022)</f>
        <v>7355.3406484078541</v>
      </c>
      <c r="AF109" s="81">
        <f>T109*'Levy Proposition'!F$33/(1+Assumptions!$D$49)^('Incentive Relocation assumption'!$I109-2022)</f>
        <v>4999.1354360895402</v>
      </c>
      <c r="AG109" s="81">
        <f>U109*'Levy Proposition'!G$33/(1+Assumptions!$D$49)^('Incentive Relocation assumption'!$I109-2022)</f>
        <v>2778.1676018765679</v>
      </c>
      <c r="AH109" s="109">
        <f t="shared" si="22"/>
        <v>13761346.439752433</v>
      </c>
      <c r="AI109" s="109">
        <f t="shared" si="23"/>
        <v>41277.236990094767</v>
      </c>
      <c r="AJ109" s="109">
        <f t="shared" si="24"/>
        <v>30980.194287858449</v>
      </c>
      <c r="AK109" s="109">
        <f t="shared" si="25"/>
        <v>11610.050640433812</v>
      </c>
      <c r="AL109" s="109">
        <f t="shared" si="26"/>
        <v>7890.8942965068782</v>
      </c>
      <c r="AM109" s="109">
        <f t="shared" si="27"/>
        <v>4385.2036346381028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5613.6911494829847</v>
      </c>
      <c r="AP109" s="106">
        <f>-'Levy Proposition'!D$11*'Incentive Relocation assumption'!L109/(1+Assumptions!$D$49)^('Incentive Relocation assumption'!$I109-2022)</f>
        <v>2853.6549058639671</v>
      </c>
      <c r="AQ109" s="106">
        <f>-'Levy Proposition'!E$11*'Incentive Relocation assumption'!M109/(1+Assumptions!$D$49)^('Incentive Relocation assumption'!$I109-2022)</f>
        <v>1698.6163191819942</v>
      </c>
      <c r="AR109" s="106">
        <f>-'Levy Proposition'!F$11*'Incentive Relocation assumption'!N109/(1+Assumptions!$D$49)^('Incentive Relocation assumption'!$I109-2022)</f>
        <v>673.15318163913662</v>
      </c>
      <c r="AS109" s="106">
        <f>-'Levy Proposition'!G$11*'Incentive Relocation assumption'!O109/(1+Assumptions!$D$49)^('Incentive Relocation assumption'!$I109-2022)</f>
        <v>731.75244605177454</v>
      </c>
    </row>
    <row r="110" spans="1:45" x14ac:dyDescent="0.35">
      <c r="A110">
        <v>2128</v>
      </c>
      <c r="B110" s="84">
        <f>'Future 95% Cost'!V109</f>
        <v>97389524.74938193</v>
      </c>
      <c r="C110" s="84">
        <f>'Future 95% Cost'!W109</f>
        <v>175634163.52902675</v>
      </c>
      <c r="D110" s="84">
        <f>'Future 95% Cost'!X109</f>
        <v>133247950.36538605</v>
      </c>
      <c r="E110" s="84">
        <f>'Future 95% Cost'!Y109</f>
        <v>51645099.901785463</v>
      </c>
      <c r="F110" s="84">
        <f>'Future 95% Cost'!Z109</f>
        <v>34892648.188170142</v>
      </c>
      <c r="G110" s="84">
        <f>'Future 95% Cost'!AA109</f>
        <v>19330697.100866634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21299737.981893074</v>
      </c>
      <c r="W110" s="107">
        <f>Q110*'Levy Proposition'!C$5/(1+Assumptions!$D$49)^('Incentive Relocation assumption'!$I110-2022)</f>
        <v>60684.634446760858</v>
      </c>
      <c r="X110" s="107">
        <f>R110*'Levy Proposition'!D$5/(1+Assumptions!$D$49)^('Incentive Relocation assumption'!$I110-2022)</f>
        <v>45546.211484539635</v>
      </c>
      <c r="Y110" s="107">
        <f>S110*'Levy Proposition'!E$5/(1+Assumptions!$D$49)^('Incentive Relocation assumption'!$I110-2022)</f>
        <v>17068.770353795186</v>
      </c>
      <c r="Z110" s="107">
        <f>T110*'Levy Proposition'!F$5/(1+Assumptions!$D$49)^('Incentive Relocation assumption'!$I110-2022)</f>
        <v>11600.971158909215</v>
      </c>
      <c r="AA110" s="107">
        <f>U110*'Levy Proposition'!G$5/(1+Assumptions!$D$49)^('Incentive Relocation assumption'!$I110-2022)</f>
        <v>6447.0032140591056</v>
      </c>
      <c r="AB110" s="81">
        <f>P110*'Levy Proposition'!B$33/(1+Assumptions!$D$49)^('Incentive Relocation assumption'!$I110-2022)</f>
        <v>8260669.4579947926</v>
      </c>
      <c r="AC110" s="81">
        <f>Q110*'Levy Proposition'!C$33/(1+Assumptions!$D$49)^('Incentive Relocation assumption'!$I110-2022)</f>
        <v>23535.299202745493</v>
      </c>
      <c r="AD110" s="81">
        <f>R110*'Levy Proposition'!D$33/(1+Assumptions!$D$49)^('Incentive Relocation assumption'!$I110-2022)</f>
        <v>17664.170256814989</v>
      </c>
      <c r="AE110" s="81">
        <f>S110*'Levy Proposition'!E$33/(1+Assumptions!$D$49)^('Incentive Relocation assumption'!$I110-2022)</f>
        <v>6619.7748567135704</v>
      </c>
      <c r="AF110" s="81">
        <f>T110*'Levy Proposition'!F$33/(1+Assumptions!$D$49)^('Incentive Relocation assumption'!$I110-2022)</f>
        <v>4499.2003289874483</v>
      </c>
      <c r="AG110" s="81">
        <f>U110*'Levy Proposition'!G$33/(1+Assumptions!$D$49)^('Incentive Relocation assumption'!$I110-2022)</f>
        <v>2500.3388582172115</v>
      </c>
      <c r="AH110" s="109">
        <f t="shared" si="22"/>
        <v>13039068.523898281</v>
      </c>
      <c r="AI110" s="109">
        <f t="shared" si="23"/>
        <v>37149.335244015369</v>
      </c>
      <c r="AJ110" s="109">
        <f t="shared" si="24"/>
        <v>27882.041227724647</v>
      </c>
      <c r="AK110" s="109">
        <f t="shared" si="25"/>
        <v>10448.995497081614</v>
      </c>
      <c r="AL110" s="109">
        <f t="shared" si="26"/>
        <v>7101.7708299217666</v>
      </c>
      <c r="AM110" s="109">
        <f t="shared" si="27"/>
        <v>3946.6643558418941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5052.2978201896012</v>
      </c>
      <c r="AP110" s="106">
        <f>-'Levy Proposition'!D$11*'Incentive Relocation assumption'!L110/(1+Assumptions!$D$49)^('Incentive Relocation assumption'!$I110-2022)</f>
        <v>2568.2771061955773</v>
      </c>
      <c r="AQ110" s="106">
        <f>-'Levy Proposition'!E$11*'Incentive Relocation assumption'!M110/(1+Assumptions!$D$49)^('Incentive Relocation assumption'!$I110-2022)</f>
        <v>1528.7473603766139</v>
      </c>
      <c r="AR110" s="106">
        <f>-'Levy Proposition'!F$11*'Incentive Relocation assumption'!N110/(1+Assumptions!$D$49)^('Incentive Relocation assumption'!$I110-2022)</f>
        <v>605.83495986634932</v>
      </c>
      <c r="AS110" s="106">
        <f>-'Levy Proposition'!G$11*'Incentive Relocation assumption'!O110/(1+Assumptions!$D$49)^('Incentive Relocation assumption'!$I110-2022)</f>
        <v>658.57404507304989</v>
      </c>
    </row>
    <row r="111" spans="1:45" x14ac:dyDescent="0.35">
      <c r="A111">
        <v>2129</v>
      </c>
      <c r="B111" s="84">
        <f>'Future 95% Cost'!V110</f>
        <v>93217274.088886172</v>
      </c>
      <c r="C111" s="84">
        <f>'Future 95% Cost'!W110</f>
        <v>168111119.46809679</v>
      </c>
      <c r="D111" s="84">
        <f>'Future 95% Cost'!X110</f>
        <v>127565456.58368477</v>
      </c>
      <c r="E111" s="84">
        <f>'Future 95% Cost'!Y110</f>
        <v>49472606.403750621</v>
      </c>
      <c r="F111" s="84">
        <f>'Future 95% Cost'!Z110</f>
        <v>33423370.864049498</v>
      </c>
      <c r="G111" s="84">
        <f>'Future 95% Cost'!AA110</f>
        <v>18515968.385370675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20181639.744363695</v>
      </c>
      <c r="W111" s="107">
        <f>Q111*'Levy Proposition'!C$5/(1+Assumptions!$D$49)^('Incentive Relocation assumption'!$I111-2022)</f>
        <v>54615.90924228348</v>
      </c>
      <c r="X111" s="107">
        <f>R111*'Levy Proposition'!D$5/(1+Assumptions!$D$49)^('Incentive Relocation assumption'!$I111-2022)</f>
        <v>40991.393875031303</v>
      </c>
      <c r="Y111" s="107">
        <f>S111*'Levy Proposition'!E$5/(1+Assumptions!$D$49)^('Incentive Relocation assumption'!$I111-2022)</f>
        <v>15361.819693222456</v>
      </c>
      <c r="Z111" s="107">
        <f>T111*'Levy Proposition'!F$5/(1+Assumptions!$D$49)^('Incentive Relocation assumption'!$I111-2022)</f>
        <v>10440.824002873322</v>
      </c>
      <c r="AA111" s="107">
        <f>U111*'Levy Proposition'!G$5/(1+Assumptions!$D$49)^('Incentive Relocation assumption'!$I111-2022)</f>
        <v>5802.275083862789</v>
      </c>
      <c r="AB111" s="81">
        <f>P111*'Levy Proposition'!B$33/(1+Assumptions!$D$49)^('Incentive Relocation assumption'!$I111-2022)</f>
        <v>7827037.8344673831</v>
      </c>
      <c r="AC111" s="81">
        <f>Q111*'Levy Proposition'!C$33/(1+Assumptions!$D$49)^('Incentive Relocation assumption'!$I111-2022)</f>
        <v>21181.667764264585</v>
      </c>
      <c r="AD111" s="81">
        <f>R111*'Levy Proposition'!D$33/(1+Assumptions!$D$49)^('Incentive Relocation assumption'!$I111-2022)</f>
        <v>15897.677037715859</v>
      </c>
      <c r="AE111" s="81">
        <f>S111*'Levy Proposition'!E$33/(1+Assumptions!$D$49)^('Incentive Relocation assumption'!$I111-2022)</f>
        <v>5957.7688170109195</v>
      </c>
      <c r="AF111" s="81">
        <f>T111*'Levy Proposition'!F$33/(1+Assumptions!$D$49)^('Incentive Relocation assumption'!$I111-2022)</f>
        <v>4049.2608890378938</v>
      </c>
      <c r="AG111" s="81">
        <f>U111*'Levy Proposition'!G$33/(1+Assumptions!$D$49)^('Incentive Relocation assumption'!$I111-2022)</f>
        <v>2250.2941873226523</v>
      </c>
      <c r="AH111" s="109">
        <f t="shared" si="22"/>
        <v>12354601.909896312</v>
      </c>
      <c r="AI111" s="109">
        <f t="shared" si="23"/>
        <v>33434.241478018899</v>
      </c>
      <c r="AJ111" s="109">
        <f t="shared" si="24"/>
        <v>25093.716837315442</v>
      </c>
      <c r="AK111" s="109">
        <f t="shared" si="25"/>
        <v>9404.0508762115369</v>
      </c>
      <c r="AL111" s="109">
        <f t="shared" si="26"/>
        <v>6391.5631138354274</v>
      </c>
      <c r="AM111" s="109">
        <f t="shared" si="27"/>
        <v>3551.9808965401367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4547.0462453645123</v>
      </c>
      <c r="AP111" s="106">
        <f>-'Levy Proposition'!D$11*'Incentive Relocation assumption'!L111/(1+Assumptions!$D$49)^('Incentive Relocation assumption'!$I111-2022)</f>
        <v>2311.4383174553204</v>
      </c>
      <c r="AQ111" s="106">
        <f>-'Levy Proposition'!E$11*'Incentive Relocation assumption'!M111/(1+Assumptions!$D$49)^('Incentive Relocation assumption'!$I111-2022)</f>
        <v>1375.8660301720943</v>
      </c>
      <c r="AR111" s="106">
        <f>-'Levy Proposition'!F$11*'Incentive Relocation assumption'!N111/(1+Assumptions!$D$49)^('Incentive Relocation assumption'!$I111-2022)</f>
        <v>545.24885064425291</v>
      </c>
      <c r="AS111" s="106">
        <f>-'Levy Proposition'!G$11*'Incentive Relocation assumption'!O111/(1+Assumptions!$D$49)^('Incentive Relocation assumption'!$I111-2022)</f>
        <v>592.71379984316764</v>
      </c>
    </row>
    <row r="112" spans="1:45" x14ac:dyDescent="0.35">
      <c r="A112">
        <v>2130</v>
      </c>
      <c r="B112" s="84">
        <f>'Future 95% Cost'!V111</f>
        <v>106677107.25935592</v>
      </c>
      <c r="C112" s="84">
        <f>'Future 95% Cost'!W111</f>
        <v>192386268.71647942</v>
      </c>
      <c r="D112" s="84">
        <f>'Future 95% Cost'!X111</f>
        <v>146014595.11491004</v>
      </c>
      <c r="E112" s="84">
        <f>'Future 95% Cost'!Y111</f>
        <v>56662035.650011837</v>
      </c>
      <c r="F112" s="84">
        <f>'Future 95% Cost'!Z111</f>
        <v>38278851.423587859</v>
      </c>
      <c r="G112" s="84">
        <f>'Future 95% Cost'!AA111</f>
        <v>21204979.774492472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19122090.114641711</v>
      </c>
      <c r="W112" s="107">
        <f>Q112*'Levy Proposition'!C$5/(1+Assumptions!$D$49)^('Incentive Relocation assumption'!$I112-2022)</f>
        <v>49154.082735363052</v>
      </c>
      <c r="X112" s="107">
        <f>R112*'Levy Proposition'!D$5/(1+Assumptions!$D$49)^('Incentive Relocation assumption'!$I112-2022)</f>
        <v>36892.077673426655</v>
      </c>
      <c r="Y112" s="107">
        <f>S112*'Levy Proposition'!E$5/(1+Assumptions!$D$49)^('Incentive Relocation assumption'!$I112-2022)</f>
        <v>13825.571461543897</v>
      </c>
      <c r="Z112" s="107">
        <f>T112*'Levy Proposition'!F$5/(1+Assumptions!$D$49)^('Incentive Relocation assumption'!$I112-2022)</f>
        <v>9396.6965666713586</v>
      </c>
      <c r="AA112" s="107">
        <f>U112*'Levy Proposition'!G$5/(1+Assumptions!$D$49)^('Incentive Relocation assumption'!$I112-2022)</f>
        <v>5222.0225476850947</v>
      </c>
      <c r="AB112" s="81">
        <f>P112*'Levy Proposition'!B$33/(1+Assumptions!$D$49)^('Incentive Relocation assumption'!$I112-2022)</f>
        <v>7416113.0957257748</v>
      </c>
      <c r="AC112" s="81">
        <f>Q112*'Levy Proposition'!C$33/(1+Assumptions!$D$49)^('Incentive Relocation assumption'!$I112-2022)</f>
        <v>19063.409621890292</v>
      </c>
      <c r="AD112" s="81">
        <f>R112*'Levy Proposition'!D$33/(1+Assumptions!$D$49)^('Incentive Relocation assumption'!$I112-2022)</f>
        <v>14307.840760197056</v>
      </c>
      <c r="AE112" s="81">
        <f>S112*'Levy Proposition'!E$33/(1+Assumptions!$D$49)^('Incentive Relocation assumption'!$I112-2022)</f>
        <v>5361.9662368048275</v>
      </c>
      <c r="AF112" s="81">
        <f>T112*'Levy Proposition'!F$33/(1+Assumptions!$D$49)^('Incentive Relocation assumption'!$I112-2022)</f>
        <v>3644.3173338720867</v>
      </c>
      <c r="AG112" s="81">
        <f>U112*'Levy Proposition'!G$33/(1+Assumptions!$D$49)^('Incentive Relocation assumption'!$I112-2022)</f>
        <v>2025.255062071353</v>
      </c>
      <c r="AH112" s="109">
        <f t="shared" si="22"/>
        <v>11705977.018915936</v>
      </c>
      <c r="AI112" s="109">
        <f t="shared" si="23"/>
        <v>30090.67311347276</v>
      </c>
      <c r="AJ112" s="109">
        <f t="shared" si="24"/>
        <v>22584.236913229601</v>
      </c>
      <c r="AK112" s="109">
        <f t="shared" si="25"/>
        <v>8463.6052247390689</v>
      </c>
      <c r="AL112" s="109">
        <f t="shared" si="26"/>
        <v>5752.3792327992724</v>
      </c>
      <c r="AM112" s="109">
        <f t="shared" si="27"/>
        <v>3196.7674856137419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4092.3220073965472</v>
      </c>
      <c r="AP112" s="106">
        <f>-'Levy Proposition'!D$11*'Incentive Relocation assumption'!L112/(1+Assumptions!$D$49)^('Incentive Relocation assumption'!$I112-2022)</f>
        <v>2080.2845154489437</v>
      </c>
      <c r="AQ112" s="106">
        <f>-'Levy Proposition'!E$11*'Incentive Relocation assumption'!M112/(1+Assumptions!$D$49)^('Incentive Relocation assumption'!$I112-2022)</f>
        <v>1238.2734924331558</v>
      </c>
      <c r="AR112" s="106">
        <f>-'Levy Proposition'!F$11*'Incentive Relocation assumption'!N112/(1+Assumptions!$D$49)^('Incentive Relocation assumption'!$I112-2022)</f>
        <v>490.72161367918414</v>
      </c>
      <c r="AS112" s="106">
        <f>-'Levy Proposition'!G$11*'Incentive Relocation assumption'!O112/(1+Assumptions!$D$49)^('Incentive Relocation assumption'!$I112-2022)</f>
        <v>533.43986322078433</v>
      </c>
    </row>
    <row r="113" spans="1:45" x14ac:dyDescent="0.35">
      <c r="A113">
        <v>2131</v>
      </c>
      <c r="B113" s="84">
        <f>'Future 95% Cost'!V112</f>
        <v>102109467.27740423</v>
      </c>
      <c r="C113" s="84">
        <f>'Future 95% Cost'!W112</f>
        <v>184149759.32440346</v>
      </c>
      <c r="D113" s="84">
        <f>'Future 95% Cost'!X112</f>
        <v>139791043.57354724</v>
      </c>
      <c r="E113" s="84">
        <f>'Future 95% Cost'!Y112</f>
        <v>54280087.218729839</v>
      </c>
      <c r="F113" s="84">
        <f>'Future 95% Cost'!Z112</f>
        <v>36668163.388604909</v>
      </c>
      <c r="G113" s="84">
        <f>'Future 95% Cost'!AA112</f>
        <v>20311925.334012218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18118037.696979277</v>
      </c>
      <c r="W113" s="107">
        <f>Q113*'Levy Proposition'!C$5/(1+Assumptions!$D$49)^('Incentive Relocation assumption'!$I113-2022)</f>
        <v>44238.462438420051</v>
      </c>
      <c r="X113" s="107">
        <f>R113*'Levy Proposition'!D$5/(1+Assumptions!$D$49)^('Incentive Relocation assumption'!$I113-2022)</f>
        <v>33202.710774155305</v>
      </c>
      <c r="Y113" s="107">
        <f>S113*'Levy Proposition'!E$5/(1+Assumptions!$D$49)^('Incentive Relocation assumption'!$I113-2022)</f>
        <v>12442.954679554645</v>
      </c>
      <c r="Z113" s="107">
        <f>T113*'Levy Proposition'!F$5/(1+Assumptions!$D$49)^('Incentive Relocation assumption'!$I113-2022)</f>
        <v>8456.9863778753152</v>
      </c>
      <c r="AA113" s="107">
        <f>U113*'Levy Proposition'!G$5/(1+Assumptions!$D$49)^('Incentive Relocation assumption'!$I113-2022)</f>
        <v>4699.7977680122685</v>
      </c>
      <c r="AB113" s="81">
        <f>P113*'Levy Proposition'!B$33/(1+Assumptions!$D$49)^('Incentive Relocation assumption'!$I113-2022)</f>
        <v>7026711.8200922078</v>
      </c>
      <c r="AC113" s="81">
        <f>Q113*'Levy Proposition'!C$33/(1+Assumptions!$D$49)^('Incentive Relocation assumption'!$I113-2022)</f>
        <v>17156.986430742319</v>
      </c>
      <c r="AD113" s="81">
        <f>R113*'Levy Proposition'!D$33/(1+Assumptions!$D$49)^('Incentive Relocation assumption'!$I113-2022)</f>
        <v>12876.994968100646</v>
      </c>
      <c r="AE113" s="81">
        <f>S113*'Levy Proposition'!E$33/(1+Assumptions!$D$49)^('Incentive Relocation assumption'!$I113-2022)</f>
        <v>4825.7464845806944</v>
      </c>
      <c r="AF113" s="81">
        <f>T113*'Levy Proposition'!F$33/(1+Assumptions!$D$49)^('Incentive Relocation assumption'!$I113-2022)</f>
        <v>3279.869880924402</v>
      </c>
      <c r="AG113" s="81">
        <f>U113*'Levy Proposition'!G$33/(1+Assumptions!$D$49)^('Incentive Relocation assumption'!$I113-2022)</f>
        <v>1822.7208200389555</v>
      </c>
      <c r="AH113" s="109">
        <f t="shared" si="22"/>
        <v>11091325.876887068</v>
      </c>
      <c r="AI113" s="109">
        <f t="shared" si="23"/>
        <v>27081.476007677731</v>
      </c>
      <c r="AJ113" s="109">
        <f t="shared" si="24"/>
        <v>20325.715806054657</v>
      </c>
      <c r="AK113" s="109">
        <f t="shared" si="25"/>
        <v>7617.2081949739504</v>
      </c>
      <c r="AL113" s="109">
        <f t="shared" si="26"/>
        <v>5177.1164969509136</v>
      </c>
      <c r="AM113" s="109">
        <f t="shared" si="27"/>
        <v>2877.0769479733131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3683.0721546531317</v>
      </c>
      <c r="AP113" s="106">
        <f>-'Levy Proposition'!D$11*'Incentive Relocation assumption'!L113/(1+Assumptions!$D$49)^('Incentive Relocation assumption'!$I113-2022)</f>
        <v>1872.2470907122959</v>
      </c>
      <c r="AQ113" s="106">
        <f>-'Levy Proposition'!E$11*'Incentive Relocation assumption'!M113/(1+Assumptions!$D$49)^('Incentive Relocation assumption'!$I113-2022)</f>
        <v>1114.4408019658831</v>
      </c>
      <c r="AR113" s="106">
        <f>-'Levy Proposition'!F$11*'Incentive Relocation assumption'!N113/(1+Assumptions!$D$49)^('Incentive Relocation assumption'!$I113-2022)</f>
        <v>441.64733561083148</v>
      </c>
      <c r="AS113" s="106">
        <f>-'Levy Proposition'!G$11*'Incentive Relocation assumption'!O113/(1+Assumptions!$D$49)^('Incentive Relocation assumption'!$I113-2022)</f>
        <v>480.09357593547412</v>
      </c>
    </row>
    <row r="114" spans="1:45" x14ac:dyDescent="0.35">
      <c r="A114">
        <v>2132</v>
      </c>
      <c r="B114" s="84">
        <f>'Future 95% Cost'!V113</f>
        <v>97738604.865461692</v>
      </c>
      <c r="C114" s="84">
        <f>'Future 95% Cost'!W113</f>
        <v>176267840.56203619</v>
      </c>
      <c r="D114" s="84">
        <f>'Future 95% Cost'!X113</f>
        <v>133834388.38742588</v>
      </c>
      <c r="E114" s="84">
        <f>'Future 95% Cost'!Y113</f>
        <v>51999034.544116117</v>
      </c>
      <c r="F114" s="84">
        <f>'Future 95% Cost'!Z113</f>
        <v>35125816.705850676</v>
      </c>
      <c r="G114" s="84">
        <f>'Future 95% Cost'!AA113</f>
        <v>19456804.929681264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17166588.671552058</v>
      </c>
      <c r="W114" s="107">
        <f>Q114*'Levy Proposition'!C$5/(1+Assumptions!$D$49)^('Incentive Relocation assumption'!$I114-2022)</f>
        <v>39814.425374426566</v>
      </c>
      <c r="X114" s="107">
        <f>R114*'Levy Proposition'!D$5/(1+Assumptions!$D$49)^('Incentive Relocation assumption'!$I114-2022)</f>
        <v>29882.296478690369</v>
      </c>
      <c r="Y114" s="107">
        <f>S114*'Levy Proposition'!E$5/(1+Assumptions!$D$49)^('Incentive Relocation assumption'!$I114-2022)</f>
        <v>11198.60553960504</v>
      </c>
      <c r="Z114" s="107">
        <f>T114*'Levy Proposition'!F$5/(1+Assumptions!$D$49)^('Incentive Relocation assumption'!$I114-2022)</f>
        <v>7611.2512613466015</v>
      </c>
      <c r="AA114" s="107">
        <f>U114*'Levy Proposition'!G$5/(1+Assumptions!$D$49)^('Incentive Relocation assumption'!$I114-2022)</f>
        <v>4229.7977188943169</v>
      </c>
      <c r="AB114" s="81">
        <f>P114*'Levy Proposition'!B$33/(1+Assumptions!$D$49)^('Incentive Relocation assumption'!$I114-2022)</f>
        <v>6657711.6985007124</v>
      </c>
      <c r="AC114" s="81">
        <f>Q114*'Levy Proposition'!C$33/(1+Assumptions!$D$49)^('Incentive Relocation assumption'!$I114-2022)</f>
        <v>15441.213781959723</v>
      </c>
      <c r="AD114" s="81">
        <f>R114*'Levy Proposition'!D$33/(1+Assumptions!$D$49)^('Incentive Relocation assumption'!$I114-2022)</f>
        <v>11589.239927087756</v>
      </c>
      <c r="AE114" s="81">
        <f>S114*'Levy Proposition'!E$33/(1+Assumptions!$D$49)^('Incentive Relocation assumption'!$I114-2022)</f>
        <v>4343.1510205331042</v>
      </c>
      <c r="AF114" s="81">
        <f>T114*'Levy Proposition'!F$33/(1+Assumptions!$D$49)^('Incentive Relocation assumption'!$I114-2022)</f>
        <v>2951.8687452953386</v>
      </c>
      <c r="AG114" s="81">
        <f>U114*'Levy Proposition'!G$33/(1+Assumptions!$D$49)^('Incentive Relocation assumption'!$I114-2022)</f>
        <v>1640.4408758300058</v>
      </c>
      <c r="AH114" s="109">
        <f t="shared" si="22"/>
        <v>10508876.973051347</v>
      </c>
      <c r="AI114" s="109">
        <f t="shared" si="23"/>
        <v>24373.211592466843</v>
      </c>
      <c r="AJ114" s="109">
        <f t="shared" si="24"/>
        <v>18293.056551602611</v>
      </c>
      <c r="AK114" s="109">
        <f t="shared" si="25"/>
        <v>6855.4545190719355</v>
      </c>
      <c r="AL114" s="109">
        <f t="shared" si="26"/>
        <v>4659.3825160512624</v>
      </c>
      <c r="AM114" s="109">
        <f t="shared" si="27"/>
        <v>2589.3568430643109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3314.7490524605741</v>
      </c>
      <c r="AP114" s="106">
        <f>-'Levy Proposition'!D$11*'Incentive Relocation assumption'!L114/(1+Assumptions!$D$49)^('Incentive Relocation assumption'!$I114-2022)</f>
        <v>1685.0143058071933</v>
      </c>
      <c r="AQ114" s="106">
        <f>-'Levy Proposition'!E$11*'Incentive Relocation assumption'!M114/(1+Assumptions!$D$49)^('Incentive Relocation assumption'!$I114-2022)</f>
        <v>1002.9919146907727</v>
      </c>
      <c r="AR114" s="106">
        <f>-'Levy Proposition'!F$11*'Incentive Relocation assumption'!N114/(1+Assumptions!$D$49)^('Incentive Relocation assumption'!$I114-2022)</f>
        <v>397.48069702848784</v>
      </c>
      <c r="AS114" s="106">
        <f>-'Levy Proposition'!G$11*'Incentive Relocation assumption'!O114/(1+Assumptions!$D$49)^('Incentive Relocation assumption'!$I114-2022)</f>
        <v>432.08214748494322</v>
      </c>
    </row>
    <row r="115" spans="1:45" x14ac:dyDescent="0.35">
      <c r="A115">
        <v>2133</v>
      </c>
      <c r="B115" s="84">
        <f>'Future 95% Cost'!V114</f>
        <v>93555996.093361154</v>
      </c>
      <c r="C115" s="84">
        <f>'Future 95% Cost'!W114</f>
        <v>168725169.61001778</v>
      </c>
      <c r="D115" s="84">
        <f>'Future 95% Cost'!X114</f>
        <v>128133120.44502112</v>
      </c>
      <c r="E115" s="84">
        <f>'Future 95% Cost'!Y114</f>
        <v>49814574.492622599</v>
      </c>
      <c r="F115" s="84">
        <f>'Future 95% Cost'!Z114</f>
        <v>33648890.168419458</v>
      </c>
      <c r="G115" s="84">
        <f>'Future 95% Cost'!AA114</f>
        <v>18637995.15258744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16264998.804057959</v>
      </c>
      <c r="W115" s="107">
        <f>Q115*'Levy Proposition'!C$5/(1+Assumptions!$D$49)^('Incentive Relocation assumption'!$I115-2022)</f>
        <v>35832.81109967066</v>
      </c>
      <c r="X115" s="107">
        <f>R115*'Levy Proposition'!D$5/(1+Assumptions!$D$49)^('Incentive Relocation assumption'!$I115-2022)</f>
        <v>26893.937935194619</v>
      </c>
      <c r="Y115" s="107">
        <f>S115*'Levy Proposition'!E$5/(1+Assumptions!$D$49)^('Incentive Relocation assumption'!$I115-2022)</f>
        <v>10078.696681081321</v>
      </c>
      <c r="Z115" s="107">
        <f>T115*'Levy Proposition'!F$5/(1+Assumptions!$D$49)^('Incentive Relocation assumption'!$I115-2022)</f>
        <v>6850.0933045022239</v>
      </c>
      <c r="AA115" s="107">
        <f>U115*'Levy Proposition'!G$5/(1+Assumptions!$D$49)^('Incentive Relocation assumption'!$I115-2022)</f>
        <v>3806.7997020072744</v>
      </c>
      <c r="AB115" s="81">
        <f>P115*'Levy Proposition'!B$33/(1+Assumptions!$D$49)^('Incentive Relocation assumption'!$I115-2022)</f>
        <v>6308048.4355827654</v>
      </c>
      <c r="AC115" s="81">
        <f>Q115*'Levy Proposition'!C$33/(1+Assumptions!$D$49)^('Incentive Relocation assumption'!$I115-2022)</f>
        <v>13897.025798945442</v>
      </c>
      <c r="AD115" s="81">
        <f>R115*'Levy Proposition'!D$33/(1+Assumptions!$D$49)^('Incentive Relocation assumption'!$I115-2022)</f>
        <v>10430.265944836021</v>
      </c>
      <c r="AE115" s="81">
        <f>S115*'Levy Proposition'!E$33/(1+Assumptions!$D$49)^('Incentive Relocation assumption'!$I115-2022)</f>
        <v>3908.8171845390107</v>
      </c>
      <c r="AF115" s="81">
        <f>T115*'Levy Proposition'!F$33/(1+Assumptions!$D$49)^('Incentive Relocation assumption'!$I115-2022)</f>
        <v>2656.6691380438683</v>
      </c>
      <c r="AG115" s="81">
        <f>U115*'Levy Proposition'!G$33/(1+Assumptions!$D$49)^('Incentive Relocation assumption'!$I115-2022)</f>
        <v>1476.3897122963692</v>
      </c>
      <c r="AH115" s="109">
        <f t="shared" si="22"/>
        <v>9956950.368475195</v>
      </c>
      <c r="AI115" s="109">
        <f t="shared" si="23"/>
        <v>21935.78530072522</v>
      </c>
      <c r="AJ115" s="109">
        <f t="shared" si="24"/>
        <v>16463.671990358598</v>
      </c>
      <c r="AK115" s="109">
        <f t="shared" si="25"/>
        <v>6169.8794965423103</v>
      </c>
      <c r="AL115" s="109">
        <f t="shared" si="26"/>
        <v>4193.4241664583551</v>
      </c>
      <c r="AM115" s="109">
        <f t="shared" si="27"/>
        <v>2330.4099897109054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2983.2598492285233</v>
      </c>
      <c r="AP115" s="106">
        <f>-'Levy Proposition'!D$11*'Incentive Relocation assumption'!L115/(1+Assumptions!$D$49)^('Incentive Relocation assumption'!$I115-2022)</f>
        <v>1516.5056070108226</v>
      </c>
      <c r="AQ115" s="106">
        <f>-'Levy Proposition'!E$11*'Incentive Relocation assumption'!M115/(1+Assumptions!$D$49)^('Incentive Relocation assumption'!$I115-2022)</f>
        <v>902.68839687176035</v>
      </c>
      <c r="AR115" s="106">
        <f>-'Levy Proposition'!F$11*'Incentive Relocation assumption'!N115/(1+Assumptions!$D$49)^('Incentive Relocation assumption'!$I115-2022)</f>
        <v>357.73091281472159</v>
      </c>
      <c r="AS115" s="106">
        <f>-'Levy Proposition'!G$11*'Incentive Relocation assumption'!O115/(1+Assumptions!$D$49)^('Incentive Relocation assumption'!$I115-2022)</f>
        <v>388.87206897409612</v>
      </c>
    </row>
    <row r="116" spans="1:45" x14ac:dyDescent="0.35">
      <c r="A116">
        <v>2134</v>
      </c>
      <c r="B116" s="84">
        <f>'Future 95% Cost'!V115</f>
        <v>89553488.093724668</v>
      </c>
      <c r="C116" s="84">
        <f>'Future 95% Cost'!W115</f>
        <v>161507070.58571643</v>
      </c>
      <c r="D116" s="84">
        <f>'Future 95% Cost'!X115</f>
        <v>122676229.41199714</v>
      </c>
      <c r="E116" s="84">
        <f>'Future 95% Cost'!Y115</f>
        <v>47722588.5988153</v>
      </c>
      <c r="F116" s="84">
        <f>'Future 95% Cost'!Z115</f>
        <v>32234588.260512363</v>
      </c>
      <c r="G116" s="84">
        <f>'Future 95% Cost'!AA115</f>
        <v>17853942.52796391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15410665.845519861</v>
      </c>
      <c r="W116" s="107">
        <f>Q116*'Levy Proposition'!C$5/(1+Assumptions!$D$49)^('Incentive Relocation assumption'!$I116-2022)</f>
        <v>32249.375426862465</v>
      </c>
      <c r="X116" s="107">
        <f>R116*'Levy Proposition'!D$5/(1+Assumptions!$D$49)^('Incentive Relocation assumption'!$I116-2022)</f>
        <v>24204.428136167109</v>
      </c>
      <c r="Y116" s="107">
        <f>S116*'Levy Proposition'!E$5/(1+Assumptions!$D$49)^('Incentive Relocation assumption'!$I116-2022)</f>
        <v>9070.783539074655</v>
      </c>
      <c r="Z116" s="107">
        <f>T116*'Levy Proposition'!F$5/(1+Assumptions!$D$49)^('Incentive Relocation assumption'!$I116-2022)</f>
        <v>6165.0544265548697</v>
      </c>
      <c r="AA116" s="107">
        <f>U116*'Levy Proposition'!G$5/(1+Assumptions!$D$49)^('Incentive Relocation assumption'!$I116-2022)</f>
        <v>3426.1033113873973</v>
      </c>
      <c r="AB116" s="81">
        <f>P116*'Levy Proposition'!B$33/(1+Assumptions!$D$49)^('Incentive Relocation assumption'!$I116-2022)</f>
        <v>5976712.8020856082</v>
      </c>
      <c r="AC116" s="81">
        <f>Q116*'Levy Proposition'!C$33/(1+Assumptions!$D$49)^('Incentive Relocation assumption'!$I116-2022)</f>
        <v>12507.263275001718</v>
      </c>
      <c r="AD116" s="81">
        <f>R116*'Levy Proposition'!D$33/(1+Assumptions!$D$49)^('Incentive Relocation assumption'!$I116-2022)</f>
        <v>9387.1943599793867</v>
      </c>
      <c r="AE116" s="81">
        <f>S116*'Levy Proposition'!E$33/(1+Assumptions!$D$49)^('Incentive Relocation assumption'!$I116-2022)</f>
        <v>3517.9186056192134</v>
      </c>
      <c r="AF116" s="81">
        <f>T116*'Levy Proposition'!F$33/(1+Assumptions!$D$49)^('Incentive Relocation assumption'!$I116-2022)</f>
        <v>2390.9907648446606</v>
      </c>
      <c r="AG116" s="81">
        <f>U116*'Levy Proposition'!G$33/(1+Assumptions!$D$49)^('Incentive Relocation assumption'!$I116-2022)</f>
        <v>1328.7443727416821</v>
      </c>
      <c r="AH116" s="109">
        <f t="shared" si="22"/>
        <v>9433953.043434253</v>
      </c>
      <c r="AI116" s="109">
        <f t="shared" si="23"/>
        <v>19742.112151860747</v>
      </c>
      <c r="AJ116" s="109">
        <f t="shared" si="24"/>
        <v>14817.233776187722</v>
      </c>
      <c r="AK116" s="109">
        <f t="shared" si="25"/>
        <v>5552.8649334554411</v>
      </c>
      <c r="AL116" s="109">
        <f t="shared" si="26"/>
        <v>3774.0636617102091</v>
      </c>
      <c r="AM116" s="109">
        <f t="shared" si="27"/>
        <v>2097.3589386457152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2684.9209961799511</v>
      </c>
      <c r="AP116" s="106">
        <f>-'Levy Proposition'!D$11*'Incentive Relocation assumption'!L116/(1+Assumptions!$D$49)^('Incentive Relocation assumption'!$I116-2022)</f>
        <v>1364.8485049470057</v>
      </c>
      <c r="AQ116" s="106">
        <f>-'Levy Proposition'!E$11*'Incentive Relocation assumption'!M116/(1+Assumptions!$D$49)^('Incentive Relocation assumption'!$I116-2022)</f>
        <v>812.41566348830452</v>
      </c>
      <c r="AR116" s="106">
        <f>-'Levy Proposition'!F$11*'Incentive Relocation assumption'!N116/(1+Assumptions!$D$49)^('Incentive Relocation assumption'!$I116-2022)</f>
        <v>321.95627848081938</v>
      </c>
      <c r="AS116" s="106">
        <f>-'Levy Proposition'!G$11*'Incentive Relocation assumption'!O116/(1+Assumptions!$D$49)^('Incentive Relocation assumption'!$I116-2022)</f>
        <v>349.98318469860828</v>
      </c>
    </row>
    <row r="117" spans="1:45" x14ac:dyDescent="0.35">
      <c r="A117">
        <v>2135</v>
      </c>
      <c r="B117" s="84">
        <f>'Future 95% Cost'!V116</f>
        <v>85723282.836470902</v>
      </c>
      <c r="C117" s="84">
        <f>'Future 95% Cost'!W116</f>
        <v>154599505.42957726</v>
      </c>
      <c r="D117" s="84">
        <f>'Future 95% Cost'!X116</f>
        <v>117453182.01725766</v>
      </c>
      <c r="E117" s="84">
        <f>'Future 95% Cost'!Y116</f>
        <v>45719135.095316216</v>
      </c>
      <c r="F117" s="84">
        <f>'Future 95% Cost'!Z116</f>
        <v>30880235.71709289</v>
      </c>
      <c r="G117" s="84">
        <f>'Future 95% Cost'!AA116</f>
        <v>17103160.484827742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14601122.304791655</v>
      </c>
      <c r="W117" s="107">
        <f>Q117*'Levy Proposition'!C$5/(1+Assumptions!$D$49)^('Incentive Relocation assumption'!$I117-2022)</f>
        <v>29024.298778285902</v>
      </c>
      <c r="X117" s="107">
        <f>R117*'Levy Proposition'!D$5/(1+Assumptions!$D$49)^('Incentive Relocation assumption'!$I117-2022)</f>
        <v>21783.880918093542</v>
      </c>
      <c r="Y117" s="107">
        <f>S117*'Levy Proposition'!E$5/(1+Assumptions!$D$49)^('Incentive Relocation assumption'!$I117-2022)</f>
        <v>8163.6660588460327</v>
      </c>
      <c r="Z117" s="107">
        <f>T117*'Levy Proposition'!F$5/(1+Assumptions!$D$49)^('Incentive Relocation assumption'!$I117-2022)</f>
        <v>5548.5223912794163</v>
      </c>
      <c r="AA117" s="107">
        <f>U117*'Levy Proposition'!G$5/(1+Assumptions!$D$49)^('Incentive Relocation assumption'!$I117-2022)</f>
        <v>3083.4782019422523</v>
      </c>
      <c r="AB117" s="81">
        <f>P117*'Levy Proposition'!B$33/(1+Assumptions!$D$49)^('Incentive Relocation assumption'!$I117-2022)</f>
        <v>5662747.8318359554</v>
      </c>
      <c r="AC117" s="81">
        <f>Q117*'Levy Proposition'!C$33/(1+Assumptions!$D$49)^('Incentive Relocation assumption'!$I117-2022)</f>
        <v>11256.482998115853</v>
      </c>
      <c r="AD117" s="81">
        <f>R117*'Levy Proposition'!D$33/(1+Assumptions!$D$49)^('Incentive Relocation assumption'!$I117-2022)</f>
        <v>8448.4344328397838</v>
      </c>
      <c r="AE117" s="81">
        <f>S117*'Levy Proposition'!E$33/(1+Assumptions!$D$49)^('Incentive Relocation assumption'!$I117-2022)</f>
        <v>3166.1115707107133</v>
      </c>
      <c r="AF117" s="81">
        <f>T117*'Levy Proposition'!F$33/(1+Assumptions!$D$49)^('Incentive Relocation assumption'!$I117-2022)</f>
        <v>2151.881374954286</v>
      </c>
      <c r="AG117" s="81">
        <f>U117*'Levy Proposition'!G$33/(1+Assumptions!$D$49)^('Incentive Relocation assumption'!$I117-2022)</f>
        <v>1195.8642040024379</v>
      </c>
      <c r="AH117" s="109">
        <f t="shared" si="22"/>
        <v>8938374.4729557</v>
      </c>
      <c r="AI117" s="109">
        <f t="shared" si="23"/>
        <v>17767.815780170051</v>
      </c>
      <c r="AJ117" s="109">
        <f t="shared" si="24"/>
        <v>13335.446485253759</v>
      </c>
      <c r="AK117" s="109">
        <f t="shared" si="25"/>
        <v>4997.5544881353198</v>
      </c>
      <c r="AL117" s="109">
        <f t="shared" si="26"/>
        <v>3396.6410163251303</v>
      </c>
      <c r="AM117" s="109">
        <f t="shared" si="27"/>
        <v>1887.6139979398145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2416.4173153043139</v>
      </c>
      <c r="AP117" s="106">
        <f>-'Levy Proposition'!D$11*'Incentive Relocation assumption'!L117/(1+Assumptions!$D$49)^('Incentive Relocation assumption'!$I117-2022)</f>
        <v>1228.3577672540598</v>
      </c>
      <c r="AQ117" s="106">
        <f>-'Levy Proposition'!E$11*'Incentive Relocation assumption'!M117/(1+Assumptions!$D$49)^('Incentive Relocation assumption'!$I117-2022)</f>
        <v>731.17059282961759</v>
      </c>
      <c r="AR117" s="106">
        <f>-'Levy Proposition'!F$11*'Incentive Relocation assumption'!N117/(1+Assumptions!$D$49)^('Incentive Relocation assumption'!$I117-2022)</f>
        <v>289.75926189220621</v>
      </c>
      <c r="AS117" s="106">
        <f>-'Levy Proposition'!G$11*'Incentive Relocation assumption'!O117/(1+Assumptions!$D$49)^('Incentive Relocation assumption'!$I117-2022)</f>
        <v>314.98335659571245</v>
      </c>
    </row>
    <row r="118" spans="1:45" x14ac:dyDescent="0.35">
      <c r="A118">
        <v>2136</v>
      </c>
      <c r="B118" s="84">
        <f>'Future 95% Cost'!V117</f>
        <v>82057921.615719244</v>
      </c>
      <c r="C118" s="84">
        <f>'Future 95% Cost'!W117</f>
        <v>147989046.06729865</v>
      </c>
      <c r="D118" s="84">
        <f>'Future 95% Cost'!X117</f>
        <v>112453901.28821389</v>
      </c>
      <c r="E118" s="84">
        <f>'Future 95% Cost'!Y117</f>
        <v>43800441.288522437</v>
      </c>
      <c r="F118" s="84">
        <f>'Future 95% Cost'!Z117</f>
        <v>29583272.320294447</v>
      </c>
      <c r="G118" s="84">
        <f>'Future 95% Cost'!AA117</f>
        <v>16384226.457620496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13834028.576884199</v>
      </c>
      <c r="W118" s="107">
        <f>Q118*'Levy Proposition'!C$5/(1+Assumptions!$D$49)^('Incentive Relocation assumption'!$I118-2022)</f>
        <v>26121.743705756042</v>
      </c>
      <c r="X118" s="107">
        <f>R118*'Levy Proposition'!D$5/(1+Assumptions!$D$49)^('Incentive Relocation assumption'!$I118-2022)</f>
        <v>19605.398862723352</v>
      </c>
      <c r="Y118" s="107">
        <f>S118*'Levy Proposition'!E$5/(1+Assumptions!$D$49)^('Incentive Relocation assumption'!$I118-2022)</f>
        <v>7347.2642394411541</v>
      </c>
      <c r="Z118" s="107">
        <f>T118*'Levy Proposition'!F$5/(1+Assumptions!$D$49)^('Incentive Relocation assumption'!$I118-2022)</f>
        <v>4993.6462189082104</v>
      </c>
      <c r="AA118" s="107">
        <f>U118*'Levy Proposition'!G$5/(1+Assumptions!$D$49)^('Incentive Relocation assumption'!$I118-2022)</f>
        <v>2775.1170813360063</v>
      </c>
      <c r="AB118" s="81">
        <f>P118*'Levy Proposition'!B$33/(1+Assumptions!$D$49)^('Incentive Relocation assumption'!$I118-2022)</f>
        <v>5365246.1567012034</v>
      </c>
      <c r="AC118" s="81">
        <f>Q118*'Levy Proposition'!C$33/(1+Assumptions!$D$49)^('Incentive Relocation assumption'!$I118-2022)</f>
        <v>10130.786144089847</v>
      </c>
      <c r="AD118" s="81">
        <f>R118*'Levy Proposition'!D$33/(1+Assumptions!$D$49)^('Incentive Relocation assumption'!$I118-2022)</f>
        <v>7603.5545477029618</v>
      </c>
      <c r="AE118" s="81">
        <f>S118*'Levy Proposition'!E$33/(1+Assumptions!$D$49)^('Incentive Relocation assumption'!$I118-2022)</f>
        <v>2849.4867567931733</v>
      </c>
      <c r="AF118" s="81">
        <f>T118*'Levy Proposition'!F$33/(1+Assumptions!$D$49)^('Incentive Relocation assumption'!$I118-2022)</f>
        <v>1936.6839554380254</v>
      </c>
      <c r="AG118" s="81">
        <f>U118*'Levy Proposition'!G$33/(1+Assumptions!$D$49)^('Incentive Relocation assumption'!$I118-2022)</f>
        <v>1076.2726253083481</v>
      </c>
      <c r="AH118" s="109">
        <f t="shared" si="22"/>
        <v>8468782.4201829955</v>
      </c>
      <c r="AI118" s="109">
        <f t="shared" si="23"/>
        <v>15990.957561666195</v>
      </c>
      <c r="AJ118" s="109">
        <f t="shared" si="24"/>
        <v>12001.844315020389</v>
      </c>
      <c r="AK118" s="109">
        <f t="shared" si="25"/>
        <v>4497.7774826479808</v>
      </c>
      <c r="AL118" s="109">
        <f t="shared" si="26"/>
        <v>3056.962263470185</v>
      </c>
      <c r="AM118" s="109">
        <f t="shared" si="27"/>
        <v>1698.8444560276582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2174.7651606919594</v>
      </c>
      <c r="AP118" s="106">
        <f>-'Levy Proposition'!D$11*'Incentive Relocation assumption'!L118/(1+Assumptions!$D$49)^('Incentive Relocation assumption'!$I118-2022)</f>
        <v>1105.5166920756267</v>
      </c>
      <c r="AQ118" s="106">
        <f>-'Levy Proposition'!E$11*'Incentive Relocation assumption'!M118/(1+Assumptions!$D$49)^('Incentive Relocation assumption'!$I118-2022)</f>
        <v>658.05037968290037</v>
      </c>
      <c r="AR118" s="106">
        <f>-'Levy Proposition'!F$11*'Incentive Relocation assumption'!N118/(1+Assumptions!$D$49)^('Incentive Relocation assumption'!$I118-2022)</f>
        <v>260.78208584249768</v>
      </c>
      <c r="AS118" s="106">
        <f>-'Levy Proposition'!G$11*'Incentive Relocation assumption'!O118/(1+Assumptions!$D$49)^('Incentive Relocation assumption'!$I118-2022)</f>
        <v>283.48366227292132</v>
      </c>
    </row>
    <row r="119" spans="1:45" x14ac:dyDescent="0.35">
      <c r="A119">
        <v>2137</v>
      </c>
      <c r="B119" s="84">
        <f>'Future 95% Cost'!V118</f>
        <v>78550270.217694134</v>
      </c>
      <c r="C119" s="84">
        <f>'Future 95% Cost'!W118</f>
        <v>141662847.79172489</v>
      </c>
      <c r="D119" s="84">
        <f>'Future 95% Cost'!X118</f>
        <v>107668746.69361773</v>
      </c>
      <c r="E119" s="84">
        <f>'Future 95% Cost'!Y118</f>
        <v>41962896.265028656</v>
      </c>
      <c r="F119" s="84">
        <f>'Future 95% Cost'!Z118</f>
        <v>28341247.922225565</v>
      </c>
      <c r="G119" s="84">
        <f>'Future 95% Cost'!AA118</f>
        <v>15695779.114073331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13107166.410843059</v>
      </c>
      <c r="W119" s="107">
        <f>Q119*'Levy Proposition'!C$5/(1+Assumptions!$D$49)^('Incentive Relocation assumption'!$I119-2022)</f>
        <v>23509.456660489323</v>
      </c>
      <c r="X119" s="107">
        <f>R119*'Levy Proposition'!D$5/(1+Assumptions!$D$49)^('Incentive Relocation assumption'!$I119-2022)</f>
        <v>17644.774409651571</v>
      </c>
      <c r="Y119" s="107">
        <f>S119*'Levy Proposition'!E$5/(1+Assumptions!$D$49)^('Incentive Relocation assumption'!$I119-2022)</f>
        <v>6612.5061234806844</v>
      </c>
      <c r="Z119" s="107">
        <f>T119*'Levy Proposition'!F$5/(1+Assumptions!$D$49)^('Incentive Relocation assumption'!$I119-2022)</f>
        <v>4494.2600572016854</v>
      </c>
      <c r="AA119" s="107">
        <f>U119*'Levy Proposition'!G$5/(1+Assumptions!$D$49)^('Incentive Relocation assumption'!$I119-2022)</f>
        <v>2497.5934028889587</v>
      </c>
      <c r="AB119" s="81">
        <f>P119*'Levy Proposition'!B$33/(1+Assumptions!$D$49)^('Incentive Relocation assumption'!$I119-2022)</f>
        <v>5083347.4732388854</v>
      </c>
      <c r="AC119" s="81">
        <f>Q119*'Levy Proposition'!C$33/(1+Assumptions!$D$49)^('Incentive Relocation assumption'!$I119-2022)</f>
        <v>9117.6638310973212</v>
      </c>
      <c r="AD119" s="81">
        <f>R119*'Levy Proposition'!D$33/(1+Assumptions!$D$49)^('Incentive Relocation assumption'!$I119-2022)</f>
        <v>6843.1662954222957</v>
      </c>
      <c r="AE119" s="81">
        <f>S119*'Levy Proposition'!E$33/(1+Assumptions!$D$49)^('Incentive Relocation assumption'!$I119-2022)</f>
        <v>2564.5257900109423</v>
      </c>
      <c r="AF119" s="81">
        <f>T119*'Levy Proposition'!F$33/(1+Assumptions!$D$49)^('Incentive Relocation assumption'!$I119-2022)</f>
        <v>1743.0072061155111</v>
      </c>
      <c r="AG119" s="81">
        <f>U119*'Levy Proposition'!G$33/(1+Assumptions!$D$49)^('Incentive Relocation assumption'!$I119-2022)</f>
        <v>968.64072033530192</v>
      </c>
      <c r="AH119" s="109">
        <f t="shared" si="22"/>
        <v>8023818.937604174</v>
      </c>
      <c r="AI119" s="109">
        <f t="shared" si="23"/>
        <v>14391.792829392001</v>
      </c>
      <c r="AJ119" s="109">
        <f t="shared" si="24"/>
        <v>10801.608114229275</v>
      </c>
      <c r="AK119" s="109">
        <f t="shared" si="25"/>
        <v>4047.9803334697422</v>
      </c>
      <c r="AL119" s="109">
        <f t="shared" si="26"/>
        <v>2751.2528510861744</v>
      </c>
      <c r="AM119" s="109">
        <f t="shared" si="27"/>
        <v>1528.9526825536568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1957.2792638939925</v>
      </c>
      <c r="AP119" s="106">
        <f>-'Levy Proposition'!D$11*'Incentive Relocation assumption'!L119/(1+Assumptions!$D$49)^('Incentive Relocation assumption'!$I119-2022)</f>
        <v>994.96025428319422</v>
      </c>
      <c r="AQ119" s="106">
        <f>-'Levy Proposition'!E$11*'Incentive Relocation assumption'!M119/(1+Assumptions!$D$49)^('Incentive Relocation assumption'!$I119-2022)</f>
        <v>592.24250325083437</v>
      </c>
      <c r="AR119" s="106">
        <f>-'Levy Proposition'!F$11*'Incentive Relocation assumption'!N119/(1+Assumptions!$D$49)^('Incentive Relocation assumption'!$I119-2022)</f>
        <v>234.70275238920001</v>
      </c>
      <c r="AS119" s="106">
        <f>-'Levy Proposition'!G$11*'Incentive Relocation assumption'!O119/(1+Assumptions!$D$49)^('Incentive Relocation assumption'!$I119-2022)</f>
        <v>255.13407325459184</v>
      </c>
    </row>
    <row r="120" spans="1:45" x14ac:dyDescent="0.35">
      <c r="A120">
        <v>2138</v>
      </c>
      <c r="B120" s="84">
        <f>'Future 95% Cost'!V119</f>
        <v>75193504.739621907</v>
      </c>
      <c r="C120" s="84">
        <f>'Future 95% Cost'!W119</f>
        <v>135608623.81082261</v>
      </c>
      <c r="D120" s="84">
        <f>'Future 95% Cost'!X119</f>
        <v>103088495.15414217</v>
      </c>
      <c r="E120" s="84">
        <f>'Future 95% Cost'!Y119</f>
        <v>40203043.914338954</v>
      </c>
      <c r="F120" s="84">
        <f>'Future 95% Cost'!Z119</f>
        <v>27151817.684273694</v>
      </c>
      <c r="G120" s="84">
        <f>'Future 95% Cost'!AA119</f>
        <v>15036515.703773309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12418432.701520067</v>
      </c>
      <c r="W120" s="107">
        <f>Q120*'Levy Proposition'!C$5/(1+Assumptions!$D$49)^('Incentive Relocation assumption'!$I120-2022)</f>
        <v>21158.409587704406</v>
      </c>
      <c r="X120" s="107">
        <f>R120*'Levy Proposition'!D$5/(1+Assumptions!$D$49)^('Incentive Relocation assumption'!$I120-2022)</f>
        <v>15880.220858931689</v>
      </c>
      <c r="Y120" s="107">
        <f>S120*'Levy Proposition'!E$5/(1+Assumptions!$D$49)^('Incentive Relocation assumption'!$I120-2022)</f>
        <v>5951.2269884545985</v>
      </c>
      <c r="Z120" s="107">
        <f>T120*'Levy Proposition'!F$5/(1+Assumptions!$D$49)^('Incentive Relocation assumption'!$I120-2022)</f>
        <v>4044.8146657402963</v>
      </c>
      <c r="AA120" s="107">
        <f>U120*'Levy Proposition'!G$5/(1+Assumptions!$D$49)^('Incentive Relocation assumption'!$I120-2022)</f>
        <v>2247.8232893695931</v>
      </c>
      <c r="AB120" s="81">
        <f>P120*'Levy Proposition'!B$33/(1+Assumptions!$D$49)^('Incentive Relocation assumption'!$I120-2022)</f>
        <v>4816236.1349617448</v>
      </c>
      <c r="AC120" s="81">
        <f>Q120*'Levy Proposition'!C$33/(1+Assumptions!$D$49)^('Incentive Relocation assumption'!$I120-2022)</f>
        <v>8205.8581194508952</v>
      </c>
      <c r="AD120" s="81">
        <f>R120*'Levy Proposition'!D$33/(1+Assumptions!$D$49)^('Incentive Relocation assumption'!$I120-2022)</f>
        <v>6158.8201482622044</v>
      </c>
      <c r="AE120" s="81">
        <f>S120*'Levy Proposition'!E$33/(1+Assumptions!$D$49)^('Incentive Relocation assumption'!$I120-2022)</f>
        <v>2308.0621490702429</v>
      </c>
      <c r="AF120" s="81">
        <f>T120*'Levy Proposition'!F$33/(1+Assumptions!$D$49)^('Incentive Relocation assumption'!$I120-2022)</f>
        <v>1568.6989671391539</v>
      </c>
      <c r="AG120" s="81">
        <f>U120*'Levy Proposition'!G$33/(1+Assumptions!$D$49)^('Incentive Relocation assumption'!$I120-2022)</f>
        <v>871.77247012380644</v>
      </c>
      <c r="AH120" s="109">
        <f t="shared" si="22"/>
        <v>7602196.5665583219</v>
      </c>
      <c r="AI120" s="109">
        <f t="shared" si="23"/>
        <v>12952.55146825351</v>
      </c>
      <c r="AJ120" s="109">
        <f t="shared" si="24"/>
        <v>9721.4007106694844</v>
      </c>
      <c r="AK120" s="109">
        <f t="shared" si="25"/>
        <v>3643.1648393843557</v>
      </c>
      <c r="AL120" s="109">
        <f t="shared" si="26"/>
        <v>2476.1156986011424</v>
      </c>
      <c r="AM120" s="109">
        <f t="shared" si="27"/>
        <v>1376.0508192457867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1761.5428948891627</v>
      </c>
      <c r="AP120" s="106">
        <f>-'Levy Proposition'!D$11*'Incentive Relocation assumption'!L120/(1+Assumptions!$D$49)^('Incentive Relocation assumption'!$I120-2022)</f>
        <v>895.45993714906126</v>
      </c>
      <c r="AQ120" s="106">
        <f>-'Levy Proposition'!E$11*'Incentive Relocation assumption'!M120/(1+Assumptions!$D$49)^('Incentive Relocation assumption'!$I120-2022)</f>
        <v>533.01569832059624</v>
      </c>
      <c r="AR120" s="106">
        <f>-'Levy Proposition'!F$11*'Incentive Relocation assumption'!N120/(1+Assumptions!$D$49)^('Incentive Relocation assumption'!$I120-2022)</f>
        <v>211.23146477298903</v>
      </c>
      <c r="AS120" s="106">
        <f>-'Levy Proposition'!G$11*'Incentive Relocation assumption'!O120/(1+Assumptions!$D$49)^('Incentive Relocation assumption'!$I120-2022)</f>
        <v>229.6195654224735</v>
      </c>
    </row>
    <row r="121" spans="1:45" x14ac:dyDescent="0.35">
      <c r="A121">
        <v>2139</v>
      </c>
      <c r="B121" s="84">
        <f>'Future 95% Cost'!V120</f>
        <v>71981098.030939743</v>
      </c>
      <c r="C121" s="84">
        <f>'Future 95% Cost'!W120</f>
        <v>129814620.91047268</v>
      </c>
      <c r="D121" s="84">
        <f>'Future 95% Cost'!X120</f>
        <v>98704322.882644251</v>
      </c>
      <c r="E121" s="84">
        <f>'Future 95% Cost'!Y120</f>
        <v>38517576.254085049</v>
      </c>
      <c r="F121" s="84">
        <f>'Future 95% Cost'!Z120</f>
        <v>26012737.523443259</v>
      </c>
      <c r="G121" s="84">
        <f>'Future 95% Cost'!AA120</f>
        <v>14405189.522150176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11765833.590183455</v>
      </c>
      <c r="W121" s="107">
        <f>Q121*'Levy Proposition'!C$5/(1+Assumptions!$D$49)^('Incentive Relocation assumption'!$I121-2022)</f>
        <v>19042.477363308986</v>
      </c>
      <c r="X121" s="107">
        <f>R121*'Levy Proposition'!D$5/(1+Assumptions!$D$49)^('Incentive Relocation assumption'!$I121-2022)</f>
        <v>14292.13027458756</v>
      </c>
      <c r="Y121" s="107">
        <f>S121*'Levy Proposition'!E$5/(1+Assumptions!$D$49)^('Incentive Relocation assumption'!$I121-2022)</f>
        <v>5356.0786193219528</v>
      </c>
      <c r="Z121" s="107">
        <f>T121*'Levy Proposition'!F$5/(1+Assumptions!$D$49)^('Incentive Relocation assumption'!$I121-2022)</f>
        <v>3640.3157520827858</v>
      </c>
      <c r="AA121" s="107">
        <f>U121*'Levy Proposition'!G$5/(1+Assumptions!$D$49)^('Incentive Relocation assumption'!$I121-2022)</f>
        <v>2023.031264571681</v>
      </c>
      <c r="AB121" s="81">
        <f>P121*'Levy Proposition'!B$33/(1+Assumptions!$D$49)^('Incentive Relocation assumption'!$I121-2022)</f>
        <v>4563138.8643795568</v>
      </c>
      <c r="AC121" s="81">
        <f>Q121*'Levy Proposition'!C$33/(1+Assumptions!$D$49)^('Incentive Relocation assumption'!$I121-2022)</f>
        <v>7385.2369119924215</v>
      </c>
      <c r="AD121" s="81">
        <f>R121*'Levy Proposition'!D$33/(1+Assumptions!$D$49)^('Incentive Relocation assumption'!$I121-2022)</f>
        <v>5542.9115677072305</v>
      </c>
      <c r="AE121" s="81">
        <f>S121*'Levy Proposition'!E$33/(1+Assumptions!$D$49)^('Incentive Relocation assumption'!$I121-2022)</f>
        <v>2077.2459784652892</v>
      </c>
      <c r="AF121" s="81">
        <f>T121*'Levy Proposition'!F$33/(1+Assumptions!$D$49)^('Incentive Relocation assumption'!$I121-2022)</f>
        <v>1411.8223039293423</v>
      </c>
      <c r="AG121" s="81">
        <f>U121*'Levy Proposition'!G$33/(1+Assumptions!$D$49)^('Incentive Relocation assumption'!$I121-2022)</f>
        <v>784.59146276927936</v>
      </c>
      <c r="AH121" s="109">
        <f t="shared" si="22"/>
        <v>7202694.7258038986</v>
      </c>
      <c r="AI121" s="109">
        <f t="shared" si="23"/>
        <v>11657.240451316564</v>
      </c>
      <c r="AJ121" s="109">
        <f t="shared" si="24"/>
        <v>8749.2187068803287</v>
      </c>
      <c r="AK121" s="109">
        <f t="shared" si="25"/>
        <v>3278.8326408566636</v>
      </c>
      <c r="AL121" s="109">
        <f t="shared" si="26"/>
        <v>2228.4934481534438</v>
      </c>
      <c r="AM121" s="109">
        <f t="shared" si="27"/>
        <v>1238.4398018024017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1585.3810070827753</v>
      </c>
      <c r="AP121" s="106">
        <f>-'Levy Proposition'!D$11*'Incentive Relocation assumption'!L121/(1+Assumptions!$D$49)^('Incentive Relocation assumption'!$I121-2022)</f>
        <v>805.91008091743481</v>
      </c>
      <c r="AQ121" s="106">
        <f>-'Levy Proposition'!E$11*'Incentive Relocation assumption'!M121/(1+Assumptions!$D$49)^('Incentive Relocation assumption'!$I121-2022)</f>
        <v>479.71182935491646</v>
      </c>
      <c r="AR121" s="106">
        <f>-'Levy Proposition'!F$11*'Incentive Relocation assumption'!N121/(1+Assumptions!$D$49)^('Incentive Relocation assumption'!$I121-2022)</f>
        <v>190.10740716049506</v>
      </c>
      <c r="AS121" s="106">
        <f>-'Levy Proposition'!G$11*'Incentive Relocation assumption'!O121/(1+Assumptions!$D$49)^('Incentive Relocation assumption'!$I121-2022)</f>
        <v>206.6566184289799</v>
      </c>
    </row>
    <row r="122" spans="1:45" x14ac:dyDescent="0.35">
      <c r="A122">
        <v>2140</v>
      </c>
      <c r="B122" s="84">
        <f>'Future 95% Cost'!V121</f>
        <v>81186161.745747432</v>
      </c>
      <c r="C122" s="84">
        <f>'Future 95% Cost'!W121</f>
        <v>146414730.48398364</v>
      </c>
      <c r="D122" s="84">
        <f>'Future 95% Cost'!X121</f>
        <v>111349298.10882442</v>
      </c>
      <c r="E122" s="84">
        <f>'Future 95% Cost'!Y121</f>
        <v>43479586.714302681</v>
      </c>
      <c r="F122" s="84">
        <f>'Future 95% Cost'!Z121</f>
        <v>29362993.777321555</v>
      </c>
      <c r="G122" s="84">
        <f>'Future 95% Cost'!AA121</f>
        <v>16259908.195329078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11147478.859504448</v>
      </c>
      <c r="W122" s="107">
        <f>Q122*'Levy Proposition'!C$5/(1+Assumptions!$D$49)^('Incentive Relocation assumption'!$I122-2022)</f>
        <v>17138.147488309278</v>
      </c>
      <c r="X122" s="107">
        <f>R122*'Levy Proposition'!D$5/(1+Assumptions!$D$49)^('Incentive Relocation assumption'!$I122-2022)</f>
        <v>12862.855598818409</v>
      </c>
      <c r="Y122" s="107">
        <f>S122*'Levy Proposition'!E$5/(1+Assumptions!$D$49)^('Incentive Relocation assumption'!$I122-2022)</f>
        <v>4820.4476542420198</v>
      </c>
      <c r="Z122" s="107">
        <f>T122*'Levy Proposition'!F$5/(1+Assumptions!$D$49)^('Incentive Relocation assumption'!$I122-2022)</f>
        <v>3276.2684745746324</v>
      </c>
      <c r="AA122" s="107">
        <f>U122*'Levy Proposition'!G$5/(1+Assumptions!$D$49)^('Incentive Relocation assumption'!$I122-2022)</f>
        <v>1820.7194118814782</v>
      </c>
      <c r="AB122" s="81">
        <f>P122*'Levy Proposition'!B$33/(1+Assumptions!$D$49)^('Incentive Relocation assumption'!$I122-2022)</f>
        <v>4323322.5792088658</v>
      </c>
      <c r="AC122" s="81">
        <f>Q122*'Levy Proposition'!C$33/(1+Assumptions!$D$49)^('Incentive Relocation assumption'!$I122-2022)</f>
        <v>6646.6813649838105</v>
      </c>
      <c r="AD122" s="81">
        <f>R122*'Levy Proposition'!D$33/(1+Assumptions!$D$49)^('Incentive Relocation assumption'!$I122-2022)</f>
        <v>4988.5965018952193</v>
      </c>
      <c r="AE122" s="81">
        <f>S122*'Levy Proposition'!E$33/(1+Assumptions!$D$49)^('Incentive Relocation assumption'!$I122-2022)</f>
        <v>1869.5124205335669</v>
      </c>
      <c r="AF122" s="81">
        <f>T122*'Levy Proposition'!F$33/(1+Assumptions!$D$49)^('Incentive Relocation assumption'!$I122-2022)</f>
        <v>1270.6339837192888</v>
      </c>
      <c r="AG122" s="81">
        <f>U122*'Levy Proposition'!G$33/(1+Assumptions!$D$49)^('Incentive Relocation assumption'!$I122-2022)</f>
        <v>706.12893220063972</v>
      </c>
      <c r="AH122" s="109">
        <f t="shared" si="22"/>
        <v>6824156.2802955825</v>
      </c>
      <c r="AI122" s="109">
        <f t="shared" si="23"/>
        <v>10491.466123325466</v>
      </c>
      <c r="AJ122" s="109">
        <f t="shared" si="24"/>
        <v>7874.2590969231896</v>
      </c>
      <c r="AK122" s="109">
        <f t="shared" si="25"/>
        <v>2950.9352337084529</v>
      </c>
      <c r="AL122" s="109">
        <f t="shared" si="26"/>
        <v>2005.6344908553435</v>
      </c>
      <c r="AM122" s="109">
        <f t="shared" si="27"/>
        <v>1114.5904796808386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1426.8360679215491</v>
      </c>
      <c r="AP122" s="106">
        <f>-'Levy Proposition'!D$11*'Incentive Relocation assumption'!L122/(1+Assumptions!$D$49)^('Incentive Relocation assumption'!$I122-2022)</f>
        <v>725.31559657730384</v>
      </c>
      <c r="AQ122" s="106">
        <f>-'Levy Proposition'!E$11*'Incentive Relocation assumption'!M122/(1+Assumptions!$D$49)^('Incentive Relocation assumption'!$I122-2022)</f>
        <v>431.73857720908399</v>
      </c>
      <c r="AR122" s="106">
        <f>-'Levy Proposition'!F$11*'Incentive Relocation assumption'!N122/(1+Assumptions!$D$49)^('Incentive Relocation assumption'!$I122-2022)</f>
        <v>171.09584642670009</v>
      </c>
      <c r="AS122" s="106">
        <f>-'Levy Proposition'!G$11*'Incentive Relocation assumption'!O122/(1+Assumptions!$D$49)^('Incentive Relocation assumption'!$I122-2022)</f>
        <v>185.99006518423249</v>
      </c>
    </row>
    <row r="123" spans="1:45" x14ac:dyDescent="0.35">
      <c r="A123">
        <v>2141</v>
      </c>
      <c r="B123" s="84">
        <f>'Future 95% Cost'!V122</f>
        <v>77719716.213528618</v>
      </c>
      <c r="C123" s="84">
        <f>'Future 95% Cost'!W122</f>
        <v>140162244.58441335</v>
      </c>
      <c r="D123" s="84">
        <f>'Future 95% Cost'!X122</f>
        <v>106616489.89248642</v>
      </c>
      <c r="E123" s="84">
        <f>'Future 95% Cost'!Y122</f>
        <v>41658013.578544125</v>
      </c>
      <c r="F123" s="84">
        <f>'Future 95% Cost'!Z122</f>
        <v>28132089.465628564</v>
      </c>
      <c r="G123" s="84">
        <f>'Future 95% Cost'!AA122</f>
        <v>15577752.977906302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10561576.60903996</v>
      </c>
      <c r="W123" s="107">
        <f>Q123*'Levy Proposition'!C$5/(1+Assumptions!$D$49)^('Incentive Relocation assumption'!$I123-2022)</f>
        <v>15424.258815030718</v>
      </c>
      <c r="X123" s="107">
        <f>R123*'Levy Proposition'!D$5/(1+Assumptions!$D$49)^('Incentive Relocation assumption'!$I123-2022)</f>
        <v>11576.514555723124</v>
      </c>
      <c r="Y123" s="107">
        <f>S123*'Levy Proposition'!E$5/(1+Assumptions!$D$49)^('Incentive Relocation assumption'!$I123-2022)</f>
        <v>4338.382096084506</v>
      </c>
      <c r="Z123" s="107">
        <f>T123*'Levy Proposition'!F$5/(1+Assumptions!$D$49)^('Incentive Relocation assumption'!$I123-2022)</f>
        <v>2948.6274951150117</v>
      </c>
      <c r="AA123" s="107">
        <f>U123*'Levy Proposition'!G$5/(1+Assumptions!$D$49)^('Incentive Relocation assumption'!$I123-2022)</f>
        <v>1638.6396171212391</v>
      </c>
      <c r="AB123" s="81">
        <f>P123*'Levy Proposition'!B$33/(1+Assumptions!$D$49)^('Incentive Relocation assumption'!$I123-2022)</f>
        <v>4096092.3273674189</v>
      </c>
      <c r="AC123" s="81">
        <f>Q123*'Levy Proposition'!C$33/(1+Assumptions!$D$49)^('Incentive Relocation assumption'!$I123-2022)</f>
        <v>5981.9845583944043</v>
      </c>
      <c r="AD123" s="81">
        <f>R123*'Levy Proposition'!D$33/(1+Assumptions!$D$49)^('Incentive Relocation assumption'!$I123-2022)</f>
        <v>4489.7153336716674</v>
      </c>
      <c r="AE123" s="81">
        <f>S123*'Levy Proposition'!E$33/(1+Assumptions!$D$49)^('Incentive Relocation assumption'!$I123-2022)</f>
        <v>1682.553114442185</v>
      </c>
      <c r="AF123" s="81">
        <f>T123*'Levy Proposition'!F$33/(1+Assumptions!$D$49)^('Incentive Relocation assumption'!$I123-2022)</f>
        <v>1143.5651045382206</v>
      </c>
      <c r="AG123" s="81">
        <f>U123*'Levy Proposition'!G$33/(1+Assumptions!$D$49)^('Incentive Relocation assumption'!$I123-2022)</f>
        <v>635.51299313263314</v>
      </c>
      <c r="AH123" s="109">
        <f t="shared" si="22"/>
        <v>6465484.2816725411</v>
      </c>
      <c r="AI123" s="109">
        <f t="shared" si="23"/>
        <v>9442.274256636314</v>
      </c>
      <c r="AJ123" s="109">
        <f t="shared" si="24"/>
        <v>7086.799222051457</v>
      </c>
      <c r="AK123" s="109">
        <f t="shared" si="25"/>
        <v>2655.8289816423212</v>
      </c>
      <c r="AL123" s="109">
        <f t="shared" si="26"/>
        <v>1805.0623905767911</v>
      </c>
      <c r="AM123" s="109">
        <f t="shared" si="27"/>
        <v>1003.126623988606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1284.1463065512371</v>
      </c>
      <c r="AP123" s="106">
        <f>-'Levy Proposition'!D$11*'Incentive Relocation assumption'!L123/(1+Assumptions!$D$49)^('Incentive Relocation assumption'!$I123-2022)</f>
        <v>652.78090831101929</v>
      </c>
      <c r="AQ123" s="106">
        <f>-'Levy Proposition'!E$11*'Incentive Relocation assumption'!M123/(1+Assumptions!$D$49)^('Incentive Relocation assumption'!$I123-2022)</f>
        <v>388.5628572077942</v>
      </c>
      <c r="AR123" s="106">
        <f>-'Levy Proposition'!F$11*'Incentive Relocation assumption'!N123/(1+Assumptions!$D$49)^('Incentive Relocation assumption'!$I123-2022)</f>
        <v>153.98552377159623</v>
      </c>
      <c r="AS123" s="106">
        <f>-'Levy Proposition'!G$11*'Incentive Relocation assumption'!O123/(1+Assumptions!$D$49)^('Incentive Relocation assumption'!$I123-2022)</f>
        <v>167.39025640798982</v>
      </c>
    </row>
    <row r="124" spans="1:45" x14ac:dyDescent="0.35">
      <c r="A124">
        <v>2142</v>
      </c>
      <c r="B124" s="84">
        <f>'Future 95% Cost'!V123</f>
        <v>74402231.995223224</v>
      </c>
      <c r="C124" s="84">
        <f>'Future 95% Cost'!W123</f>
        <v>134178312.52273539</v>
      </c>
      <c r="D124" s="84">
        <f>'Future 95% Cost'!X123</f>
        <v>102086136.60981245</v>
      </c>
      <c r="E124" s="84">
        <f>'Future 95% Cost'!Y123</f>
        <v>39913361.774040326</v>
      </c>
      <c r="F124" s="84">
        <f>'Future 95% Cost'!Z123</f>
        <v>26953237.831596315</v>
      </c>
      <c r="G124" s="84">
        <f>'Future 95% Cost'!AA123</f>
        <v>14924475.095673451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10006428.197900277</v>
      </c>
      <c r="W124" s="107">
        <f>Q124*'Levy Proposition'!C$5/(1+Assumptions!$D$49)^('Incentive Relocation assumption'!$I124-2022)</f>
        <v>13881.766401843646</v>
      </c>
      <c r="X124" s="107">
        <f>R124*'Levy Proposition'!D$5/(1+Assumptions!$D$49)^('Incentive Relocation assumption'!$I124-2022)</f>
        <v>10418.813165498037</v>
      </c>
      <c r="Y124" s="107">
        <f>S124*'Levy Proposition'!E$5/(1+Assumptions!$D$49)^('Incentive Relocation assumption'!$I124-2022)</f>
        <v>3904.5251731057633</v>
      </c>
      <c r="Z124" s="107">
        <f>T124*'Levy Proposition'!F$5/(1+Assumptions!$D$49)^('Incentive Relocation assumption'!$I124-2022)</f>
        <v>2653.7520268625267</v>
      </c>
      <c r="AA124" s="107">
        <f>U124*'Levy Proposition'!G$5/(1+Assumptions!$D$49)^('Incentive Relocation assumption'!$I124-2022)</f>
        <v>1474.7685872281086</v>
      </c>
      <c r="AB124" s="81">
        <f>P124*'Levy Proposition'!B$33/(1+Assumptions!$D$49)^('Incentive Relocation assumption'!$I124-2022)</f>
        <v>3880789.3255908526</v>
      </c>
      <c r="AC124" s="81">
        <f>Q124*'Levy Proposition'!C$33/(1+Assumptions!$D$49)^('Incentive Relocation assumption'!$I124-2022)</f>
        <v>5383.760299596709</v>
      </c>
      <c r="AD124" s="81">
        <f>R124*'Levy Proposition'!D$33/(1+Assumptions!$D$49)^('Incentive Relocation assumption'!$I124-2022)</f>
        <v>4040.7244341666915</v>
      </c>
      <c r="AE124" s="81">
        <f>S124*'Levy Proposition'!E$33/(1+Assumptions!$D$49)^('Incentive Relocation assumption'!$I124-2022)</f>
        <v>1514.2905453985277</v>
      </c>
      <c r="AF124" s="81">
        <f>T124*'Levy Proposition'!F$33/(1+Assumptions!$D$49)^('Incentive Relocation assumption'!$I124-2022)</f>
        <v>1029.2036613798143</v>
      </c>
      <c r="AG124" s="81">
        <f>U124*'Levy Proposition'!G$33/(1+Assumptions!$D$49)^('Incentive Relocation assumption'!$I124-2022)</f>
        <v>571.95895256935944</v>
      </c>
      <c r="AH124" s="109">
        <f t="shared" si="22"/>
        <v>6125638.872309424</v>
      </c>
      <c r="AI124" s="109">
        <f t="shared" si="23"/>
        <v>8498.0061022469381</v>
      </c>
      <c r="AJ124" s="109">
        <f t="shared" si="24"/>
        <v>6378.0887313313451</v>
      </c>
      <c r="AK124" s="109">
        <f t="shared" si="25"/>
        <v>2390.2346277072356</v>
      </c>
      <c r="AL124" s="109">
        <f t="shared" si="26"/>
        <v>1624.5483654827124</v>
      </c>
      <c r="AM124" s="109">
        <f t="shared" si="27"/>
        <v>902.80963465874913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1155.7261368023198</v>
      </c>
      <c r="AP124" s="106">
        <f>-'Levy Proposition'!D$11*'Incentive Relocation assumption'!L124/(1+Assumptions!$D$49)^('Incentive Relocation assumption'!$I124-2022)</f>
        <v>587.50000174571369</v>
      </c>
      <c r="AQ124" s="106">
        <f>-'Levy Proposition'!E$11*'Incentive Relocation assumption'!M124/(1+Assumptions!$D$49)^('Incentive Relocation assumption'!$I124-2022)</f>
        <v>349.7048954427043</v>
      </c>
      <c r="AR124" s="106">
        <f>-'Levy Proposition'!F$11*'Incentive Relocation assumption'!N124/(1+Assumptions!$D$49)^('Incentive Relocation assumption'!$I124-2022)</f>
        <v>138.58630718642956</v>
      </c>
      <c r="AS124" s="106">
        <f>-'Levy Proposition'!G$11*'Incentive Relocation assumption'!O124/(1+Assumptions!$D$49)^('Incentive Relocation assumption'!$I124-2022)</f>
        <v>150.65050873861381</v>
      </c>
    </row>
    <row r="125" spans="1:45" x14ac:dyDescent="0.35">
      <c r="A125">
        <v>2143</v>
      </c>
      <c r="B125" s="84">
        <f>'Future 95% Cost'!V124</f>
        <v>71227271.136613995</v>
      </c>
      <c r="C125" s="84">
        <f>'Future 95% Cost'!W124</f>
        <v>128451338.84529378</v>
      </c>
      <c r="D125" s="84">
        <f>'Future 95% Cost'!X124</f>
        <v>97749527.972695053</v>
      </c>
      <c r="E125" s="84">
        <f>'Future 95% Cost'!Y124</f>
        <v>38242359.88424217</v>
      </c>
      <c r="F125" s="84">
        <f>'Future 95% Cost'!Z124</f>
        <v>25824220.597137712</v>
      </c>
      <c r="G125" s="84">
        <f>'Future 95% Cost'!AA124</f>
        <v>14298842.449373223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9480423.4418458659</v>
      </c>
      <c r="W125" s="107">
        <f>Q125*'Levy Proposition'!C$5/(1+Assumptions!$D$49)^('Incentive Relocation assumption'!$I125-2022)</f>
        <v>12493.529883430667</v>
      </c>
      <c r="X125" s="107">
        <f>R125*'Levy Proposition'!D$5/(1+Assumptions!$D$49)^('Incentive Relocation assumption'!$I125-2022)</f>
        <v>9376.8869079761316</v>
      </c>
      <c r="Y125" s="107">
        <f>S125*'Levy Proposition'!E$5/(1+Assumptions!$D$49)^('Incentive Relocation assumption'!$I125-2022)</f>
        <v>3514.0558138426445</v>
      </c>
      <c r="Z125" s="107">
        <f>T125*'Levy Proposition'!F$5/(1+Assumptions!$D$49)^('Incentive Relocation assumption'!$I125-2022)</f>
        <v>2388.3653773642509</v>
      </c>
      <c r="AA125" s="107">
        <f>U125*'Levy Proposition'!G$5/(1+Assumptions!$D$49)^('Incentive Relocation assumption'!$I125-2022)</f>
        <v>1327.2853671728806</v>
      </c>
      <c r="AB125" s="81">
        <f>P125*'Levy Proposition'!B$33/(1+Assumptions!$D$49)^('Incentive Relocation assumption'!$I125-2022)</f>
        <v>3676789.0967245405</v>
      </c>
      <c r="AC125" s="81">
        <f>Q125*'Levy Proposition'!C$33/(1+Assumptions!$D$49)^('Incentive Relocation assumption'!$I125-2022)</f>
        <v>4845.3610470859085</v>
      </c>
      <c r="AD125" s="81">
        <f>R125*'Levy Proposition'!D$33/(1+Assumptions!$D$49)^('Incentive Relocation assumption'!$I125-2022)</f>
        <v>3636.6345613095286</v>
      </c>
      <c r="AE125" s="81">
        <f>S125*'Levy Proposition'!E$33/(1+Assumptions!$D$49)^('Incentive Relocation assumption'!$I125-2022)</f>
        <v>1362.8549590504856</v>
      </c>
      <c r="AF125" s="81">
        <f>T125*'Levy Proposition'!F$33/(1+Assumptions!$D$49)^('Incentive Relocation assumption'!$I125-2022)</f>
        <v>926.27885582898398</v>
      </c>
      <c r="AG125" s="81">
        <f>U125*'Levy Proposition'!G$33/(1+Assumptions!$D$49)^('Incentive Relocation assumption'!$I125-2022)</f>
        <v>514.76059019923855</v>
      </c>
      <c r="AH125" s="109">
        <f t="shared" si="22"/>
        <v>5803634.3451213259</v>
      </c>
      <c r="AI125" s="109">
        <f t="shared" si="23"/>
        <v>7648.1688363447583</v>
      </c>
      <c r="AJ125" s="109">
        <f t="shared" si="24"/>
        <v>5740.2523466666025</v>
      </c>
      <c r="AK125" s="109">
        <f t="shared" si="25"/>
        <v>2151.2008547921587</v>
      </c>
      <c r="AL125" s="109">
        <f t="shared" si="26"/>
        <v>1462.0865215352669</v>
      </c>
      <c r="AM125" s="109">
        <f t="shared" si="27"/>
        <v>812.52477697364202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1040.148537961566</v>
      </c>
      <c r="AP125" s="106">
        <f>-'Levy Proposition'!D$11*'Incentive Relocation assumption'!L125/(1+Assumptions!$D$49)^('Incentive Relocation assumption'!$I125-2022)</f>
        <v>528.74746742250466</v>
      </c>
      <c r="AQ125" s="106">
        <f>-'Levy Proposition'!E$11*'Incentive Relocation assumption'!M125/(1+Assumptions!$D$49)^('Incentive Relocation assumption'!$I125-2022)</f>
        <v>314.73289746578411</v>
      </c>
      <c r="AR125" s="106">
        <f>-'Levy Proposition'!F$11*'Incentive Relocation assumption'!N125/(1+Assumptions!$D$49)^('Incentive Relocation assumption'!$I125-2022)</f>
        <v>124.72707868344531</v>
      </c>
      <c r="AS125" s="106">
        <f>-'Levy Proposition'!G$11*'Incentive Relocation assumption'!O125/(1+Assumptions!$D$49)^('Incentive Relocation assumption'!$I125-2022)</f>
        <v>135.58480804214756</v>
      </c>
    </row>
    <row r="126" spans="1:45" x14ac:dyDescent="0.35">
      <c r="A126">
        <v>2144</v>
      </c>
      <c r="B126" s="84">
        <f>'Future 95% Cost'!V125</f>
        <v>68188675.359020367</v>
      </c>
      <c r="C126" s="84">
        <f>'Future 95% Cost'!W125</f>
        <v>122970231.15852165</v>
      </c>
      <c r="D126" s="84">
        <f>'Future 95% Cost'!X125</f>
        <v>93598330.387539744</v>
      </c>
      <c r="E126" s="84">
        <f>'Future 95% Cost'!Y125</f>
        <v>36641876.522184104</v>
      </c>
      <c r="F126" s="84">
        <f>'Future 95% Cost'!Z125</f>
        <v>24742914.670732543</v>
      </c>
      <c r="G126" s="84">
        <f>'Future 95% Cost'!AA125</f>
        <v>13699675.873956949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8982036.0525981355</v>
      </c>
      <c r="W126" s="107">
        <f>Q126*'Levy Proposition'!C$5/(1+Assumptions!$D$49)^('Incentive Relocation assumption'!$I126-2022)</f>
        <v>11244.123004940124</v>
      </c>
      <c r="X126" s="107">
        <f>R126*'Levy Proposition'!D$5/(1+Assumptions!$D$49)^('Incentive Relocation assumption'!$I126-2022)</f>
        <v>8439.1577704974734</v>
      </c>
      <c r="Y126" s="107">
        <f>S126*'Levy Proposition'!E$5/(1+Assumptions!$D$49)^('Incentive Relocation assumption'!$I126-2022)</f>
        <v>3162.6350747737374</v>
      </c>
      <c r="Z126" s="107">
        <f>T126*'Levy Proposition'!F$5/(1+Assumptions!$D$49)^('Incentive Relocation assumption'!$I126-2022)</f>
        <v>2149.5185375463798</v>
      </c>
      <c r="AA126" s="107">
        <f>U126*'Levy Proposition'!G$5/(1+Assumptions!$D$49)^('Incentive Relocation assumption'!$I126-2022)</f>
        <v>1194.551105283856</v>
      </c>
      <c r="AB126" s="81">
        <f>P126*'Levy Proposition'!B$33/(1+Assumptions!$D$49)^('Incentive Relocation assumption'!$I126-2022)</f>
        <v>3483499.7009531762</v>
      </c>
      <c r="AC126" s="81">
        <f>Q126*'Levy Proposition'!C$33/(1+Assumptions!$D$49)^('Incentive Relocation assumption'!$I126-2022)</f>
        <v>4360.8040421814694</v>
      </c>
      <c r="AD126" s="81">
        <f>R126*'Levy Proposition'!D$33/(1+Assumptions!$D$49)^('Incentive Relocation assumption'!$I126-2022)</f>
        <v>3272.9554187573126</v>
      </c>
      <c r="AE126" s="81">
        <f>S126*'Levy Proposition'!E$33/(1+Assumptions!$D$49)^('Incentive Relocation assumption'!$I126-2022)</f>
        <v>1226.5635845462407</v>
      </c>
      <c r="AF126" s="81">
        <f>T126*'Levy Proposition'!F$33/(1+Assumptions!$D$49)^('Incentive Relocation assumption'!$I126-2022)</f>
        <v>833.64697479367067</v>
      </c>
      <c r="AG126" s="81">
        <f>U126*'Levy Proposition'!G$33/(1+Assumptions!$D$49)^('Incentive Relocation assumption'!$I126-2022)</f>
        <v>463.28231078808983</v>
      </c>
      <c r="AH126" s="109">
        <f t="shared" si="22"/>
        <v>5498536.3516449593</v>
      </c>
      <c r="AI126" s="109">
        <f t="shared" si="23"/>
        <v>6883.3189627586544</v>
      </c>
      <c r="AJ126" s="109">
        <f t="shared" si="24"/>
        <v>5166.2023517401612</v>
      </c>
      <c r="AK126" s="109">
        <f t="shared" si="25"/>
        <v>1936.0714902274967</v>
      </c>
      <c r="AL126" s="109">
        <f t="shared" si="26"/>
        <v>1315.871562752709</v>
      </c>
      <c r="AM126" s="109">
        <f t="shared" si="27"/>
        <v>731.2687944957662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936.12919754244297</v>
      </c>
      <c r="AP126" s="106">
        <f>-'Levy Proposition'!D$11*'Incentive Relocation assumption'!L126/(1+Assumptions!$D$49)^('Incentive Relocation assumption'!$I126-2022)</f>
        <v>475.87043995741101</v>
      </c>
      <c r="AQ126" s="106">
        <f>-'Levy Proposition'!E$11*'Incentive Relocation assumption'!M126/(1+Assumptions!$D$49)^('Incentive Relocation assumption'!$I126-2022)</f>
        <v>283.25825013632738</v>
      </c>
      <c r="AR126" s="106">
        <f>-'Levy Proposition'!F$11*'Incentive Relocation assumption'!N126/(1+Assumptions!$D$49)^('Incentive Relocation assumption'!$I126-2022)</f>
        <v>112.25383281177209</v>
      </c>
      <c r="AS126" s="106">
        <f>-'Levy Proposition'!G$11*'Incentive Relocation assumption'!O126/(1+Assumptions!$D$49)^('Incentive Relocation assumption'!$I126-2022)</f>
        <v>122.02574240039138</v>
      </c>
    </row>
    <row r="127" spans="1:45" x14ac:dyDescent="0.35">
      <c r="A127">
        <v>2145</v>
      </c>
      <c r="B127" s="84">
        <f>'Future 95% Cost'!V126</f>
        <v>65280553.853115499</v>
      </c>
      <c r="C127" s="84">
        <f>'Future 95% Cost'!W126</f>
        <v>117724378.20842995</v>
      </c>
      <c r="D127" s="84">
        <f>'Future 95% Cost'!X126</f>
        <v>89624570.587479502</v>
      </c>
      <c r="E127" s="84">
        <f>'Future 95% Cost'!Y126</f>
        <v>35108914.301401645</v>
      </c>
      <c r="F127" s="84">
        <f>'Future 95% Cost'!Z126</f>
        <v>23707288.037656978</v>
      </c>
      <c r="G127" s="84">
        <f>'Future 95% Cost'!AA126</f>
        <v>13125846.850419641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8509819.3076742254</v>
      </c>
      <c r="W127" s="107">
        <f>Q127*'Levy Proposition'!C$5/(1+Assumptions!$D$49)^('Incentive Relocation assumption'!$I127-2022)</f>
        <v>10119.66220354584</v>
      </c>
      <c r="X127" s="107">
        <f>R127*'Levy Proposition'!D$5/(1+Assumptions!$D$49)^('Incentive Relocation assumption'!$I127-2022)</f>
        <v>7595.2055916092504</v>
      </c>
      <c r="Y127" s="107">
        <f>S127*'Levy Proposition'!E$5/(1+Assumptions!$D$49)^('Incentive Relocation assumption'!$I127-2022)</f>
        <v>2846.3579254455685</v>
      </c>
      <c r="Z127" s="107">
        <f>T127*'Levy Proposition'!F$5/(1+Assumptions!$D$49)^('Incentive Relocation assumption'!$I127-2022)</f>
        <v>1934.5574119628782</v>
      </c>
      <c r="AA127" s="107">
        <f>U127*'Levy Proposition'!G$5/(1+Assumptions!$D$49)^('Incentive Relocation assumption'!$I127-2022)</f>
        <v>1075.0908421256029</v>
      </c>
      <c r="AB127" s="81">
        <f>P127*'Levy Proposition'!B$33/(1+Assumptions!$D$49)^('Incentive Relocation assumption'!$I127-2022)</f>
        <v>3300360.0564344143</v>
      </c>
      <c r="AC127" s="81">
        <f>Q127*'Levy Proposition'!C$33/(1+Assumptions!$D$49)^('Incentive Relocation assumption'!$I127-2022)</f>
        <v>3924.7048278772122</v>
      </c>
      <c r="AD127" s="81">
        <f>R127*'Levy Proposition'!D$33/(1+Assumptions!$D$49)^('Incentive Relocation assumption'!$I127-2022)</f>
        <v>2945.6457591701073</v>
      </c>
      <c r="AE127" s="81">
        <f>S127*'Levy Proposition'!E$33/(1+Assumptions!$D$49)^('Incentive Relocation assumption'!$I127-2022)</f>
        <v>1103.9019353776976</v>
      </c>
      <c r="AF127" s="81">
        <f>T127*'Levy Proposition'!F$33/(1+Assumptions!$D$49)^('Incentive Relocation assumption'!$I127-2022)</f>
        <v>750.27868142436455</v>
      </c>
      <c r="AG127" s="81">
        <f>U127*'Levy Proposition'!G$33/(1+Assumptions!$D$49)^('Incentive Relocation assumption'!$I127-2022)</f>
        <v>416.9520813667562</v>
      </c>
      <c r="AH127" s="109">
        <f t="shared" si="22"/>
        <v>5209459.2512398111</v>
      </c>
      <c r="AI127" s="109">
        <f t="shared" si="23"/>
        <v>6194.9573756686277</v>
      </c>
      <c r="AJ127" s="109">
        <f t="shared" si="24"/>
        <v>4649.5598324391431</v>
      </c>
      <c r="AK127" s="109">
        <f t="shared" si="25"/>
        <v>1742.455990067871</v>
      </c>
      <c r="AL127" s="109">
        <f t="shared" si="26"/>
        <v>1184.2787305385136</v>
      </c>
      <c r="AM127" s="109">
        <f t="shared" si="27"/>
        <v>658.13876075884673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842.51223984688204</v>
      </c>
      <c r="AP127" s="106">
        <f>-'Levy Proposition'!D$11*'Incentive Relocation assumption'!L127/(1+Assumptions!$D$49)^('Incentive Relocation assumption'!$I127-2022)</f>
        <v>428.28134332094902</v>
      </c>
      <c r="AQ127" s="106">
        <f>-'Levy Proposition'!E$11*'Incentive Relocation assumption'!M127/(1+Assumptions!$D$49)^('Incentive Relocation assumption'!$I127-2022)</f>
        <v>254.9312033039601</v>
      </c>
      <c r="AR127" s="106">
        <f>-'Levy Proposition'!F$11*'Incentive Relocation assumption'!N127/(1+Assumptions!$D$49)^('Incentive Relocation assumption'!$I127-2022)</f>
        <v>101.02796532991972</v>
      </c>
      <c r="AS127" s="106">
        <f>-'Levy Proposition'!G$11*'Incentive Relocation assumption'!O127/(1+Assumptions!$D$49)^('Incentive Relocation assumption'!$I127-2022)</f>
        <v>109.82264180908766</v>
      </c>
    </row>
    <row r="128" spans="1:45" x14ac:dyDescent="0.35">
      <c r="A128">
        <v>2146</v>
      </c>
      <c r="B128" s="84">
        <f>'Future 95% Cost'!V127</f>
        <v>62497271.607730202</v>
      </c>
      <c r="C128" s="84">
        <f>'Future 95% Cost'!W127</f>
        <v>112703628.91910616</v>
      </c>
      <c r="D128" s="84">
        <f>'Future 95% Cost'!X127</f>
        <v>85820619.978842586</v>
      </c>
      <c r="E128" s="84">
        <f>'Future 95% Cost'!Y127</f>
        <v>33640604.067836851</v>
      </c>
      <c r="F128" s="84">
        <f>'Future 95% Cost'!Z127</f>
        <v>22715395.828652054</v>
      </c>
      <c r="G128" s="84">
        <f>'Future 95% Cost'!AA127</f>
        <v>12576275.317087574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8062401.9395652339</v>
      </c>
      <c r="W128" s="107">
        <f>Q128*'Levy Proposition'!C$5/(1+Assumptions!$D$49)^('Incentive Relocation assumption'!$I128-2022)</f>
        <v>9107.6523325902144</v>
      </c>
      <c r="X128" s="107">
        <f>R128*'Levy Proposition'!D$5/(1+Assumptions!$D$49)^('Incentive Relocation assumption'!$I128-2022)</f>
        <v>6835.6522709507153</v>
      </c>
      <c r="Y128" s="107">
        <f>S128*'Levy Proposition'!E$5/(1+Assumptions!$D$49)^('Incentive Relocation assumption'!$I128-2022)</f>
        <v>2561.7098552941388</v>
      </c>
      <c r="Z128" s="107">
        <f>T128*'Levy Proposition'!F$5/(1+Assumptions!$D$49)^('Incentive Relocation assumption'!$I128-2022)</f>
        <v>1741.0933261606062</v>
      </c>
      <c r="AA128" s="107">
        <f>U128*'Levy Proposition'!G$5/(1+Assumptions!$D$49)^('Incentive Relocation assumption'!$I128-2022)</f>
        <v>967.5771205683875</v>
      </c>
      <c r="AB128" s="81">
        <f>P128*'Levy Proposition'!B$33/(1+Assumptions!$D$49)^('Incentive Relocation assumption'!$I128-2022)</f>
        <v>3126838.3450003904</v>
      </c>
      <c r="AC128" s="81">
        <f>Q128*'Levy Proposition'!C$33/(1+Assumptions!$D$49)^('Incentive Relocation assumption'!$I128-2022)</f>
        <v>3532.2174160931272</v>
      </c>
      <c r="AD128" s="81">
        <f>R128*'Levy Proposition'!D$33/(1+Assumptions!$D$49)^('Incentive Relocation assumption'!$I128-2022)</f>
        <v>2651.0684773736657</v>
      </c>
      <c r="AE128" s="81">
        <f>S128*'Levy Proposition'!E$33/(1+Assumptions!$D$49)^('Incentive Relocation assumption'!$I128-2022)</f>
        <v>993.50698022022152</v>
      </c>
      <c r="AF128" s="81">
        <f>T128*'Levy Proposition'!F$33/(1+Assumptions!$D$49)^('Incentive Relocation assumption'!$I128-2022)</f>
        <v>675.24757699649354</v>
      </c>
      <c r="AG128" s="81">
        <f>U128*'Levy Proposition'!G$33/(1+Assumptions!$D$49)^('Incentive Relocation assumption'!$I128-2022)</f>
        <v>375.25507473042808</v>
      </c>
      <c r="AH128" s="109">
        <f t="shared" si="22"/>
        <v>4935563.5945648439</v>
      </c>
      <c r="AI128" s="109">
        <f t="shared" si="23"/>
        <v>5575.4349164970872</v>
      </c>
      <c r="AJ128" s="109">
        <f t="shared" si="24"/>
        <v>4184.5837935770496</v>
      </c>
      <c r="AK128" s="109">
        <f t="shared" si="25"/>
        <v>1568.2028750739173</v>
      </c>
      <c r="AL128" s="109">
        <f t="shared" si="26"/>
        <v>1065.8457491641127</v>
      </c>
      <c r="AM128" s="109">
        <f t="shared" si="27"/>
        <v>592.32204583795942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758.2573817324261</v>
      </c>
      <c r="AP128" s="106">
        <f>-'Levy Proposition'!D$11*'Incentive Relocation assumption'!L128/(1+Assumptions!$D$49)^('Incentive Relocation assumption'!$I128-2022)</f>
        <v>385.45136162105922</v>
      </c>
      <c r="AQ128" s="106">
        <f>-'Levy Proposition'!E$11*'Incentive Relocation assumption'!M128/(1+Assumptions!$D$49)^('Incentive Relocation assumption'!$I128-2022)</f>
        <v>229.43698334197319</v>
      </c>
      <c r="AR128" s="106">
        <f>-'Levy Proposition'!F$11*'Incentive Relocation assumption'!N128/(1+Assumptions!$D$49)^('Incentive Relocation assumption'!$I128-2022)</f>
        <v>90.924733018408688</v>
      </c>
      <c r="AS128" s="106">
        <f>-'Levy Proposition'!G$11*'Incentive Relocation assumption'!O128/(1+Assumptions!$D$49)^('Incentive Relocation assumption'!$I128-2022)</f>
        <v>98.839903914311137</v>
      </c>
    </row>
    <row r="129" spans="1:45" x14ac:dyDescent="0.35">
      <c r="A129">
        <v>2147</v>
      </c>
      <c r="B129" s="84">
        <f>'Future 95% Cost'!V128</f>
        <v>59833438.250105008</v>
      </c>
      <c r="C129" s="84">
        <f>'Future 95% Cost'!W128</f>
        <v>107898272.34811383</v>
      </c>
      <c r="D129" s="84">
        <f>'Future 95% Cost'!X128</f>
        <v>82179179.670584038</v>
      </c>
      <c r="E129" s="84">
        <f>'Future 95% Cost'!Y128</f>
        <v>32234199.381378118</v>
      </c>
      <c r="F129" s="84">
        <f>'Future 95% Cost'!Z128</f>
        <v>21765376.559243973</v>
      </c>
      <c r="G129" s="84">
        <f>'Future 95% Cost'!AA128</f>
        <v>12049927.576014344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7638484.233570544</v>
      </c>
      <c r="W129" s="107">
        <f>Q129*'Levy Proposition'!C$5/(1+Assumptions!$D$49)^('Incentive Relocation assumption'!$I129-2022)</f>
        <v>8196.8478139785402</v>
      </c>
      <c r="X129" s="107">
        <f>R129*'Levy Proposition'!D$5/(1+Assumptions!$D$49)^('Incentive Relocation assumption'!$I129-2022)</f>
        <v>6152.0575586491077</v>
      </c>
      <c r="Y129" s="107">
        <f>S129*'Levy Proposition'!E$5/(1+Assumptions!$D$49)^('Incentive Relocation assumption'!$I129-2022)</f>
        <v>2305.5278199714976</v>
      </c>
      <c r="Z129" s="107">
        <f>T129*'Levy Proposition'!F$5/(1+Assumptions!$D$49)^('Incentive Relocation assumption'!$I129-2022)</f>
        <v>1566.9764834351536</v>
      </c>
      <c r="AA129" s="107">
        <f>U129*'Levy Proposition'!G$5/(1+Assumptions!$D$49)^('Incentive Relocation assumption'!$I129-2022)</f>
        <v>870.81523492136171</v>
      </c>
      <c r="AB129" s="81">
        <f>P129*'Levy Proposition'!B$33/(1+Assumptions!$D$49)^('Incentive Relocation assumption'!$I129-2022)</f>
        <v>2962430.4987822608</v>
      </c>
      <c r="AC129" s="81">
        <f>Q129*'Levy Proposition'!C$33/(1+Assumptions!$D$49)^('Incentive Relocation assumption'!$I129-2022)</f>
        <v>3178.9804384601089</v>
      </c>
      <c r="AD129" s="81">
        <f>R129*'Levy Proposition'!D$33/(1+Assumptions!$D$49)^('Incentive Relocation assumption'!$I129-2022)</f>
        <v>2385.950194399617</v>
      </c>
      <c r="AE129" s="81">
        <f>S129*'Levy Proposition'!E$33/(1+Assumptions!$D$49)^('Incentive Relocation assumption'!$I129-2022)</f>
        <v>894.15199676100258</v>
      </c>
      <c r="AF129" s="81">
        <f>T129*'Levy Proposition'!F$33/(1+Assumptions!$D$49)^('Incentive Relocation assumption'!$I129-2022)</f>
        <v>607.7199066539124</v>
      </c>
      <c r="AG129" s="81">
        <f>U129*'Levy Proposition'!G$33/(1+Assumptions!$D$49)^('Incentive Relocation assumption'!$I129-2022)</f>
        <v>337.7279486154556</v>
      </c>
      <c r="AH129" s="109">
        <f t="shared" si="22"/>
        <v>4676053.7347882837</v>
      </c>
      <c r="AI129" s="109">
        <f t="shared" si="23"/>
        <v>5017.8673755184318</v>
      </c>
      <c r="AJ129" s="109">
        <f t="shared" si="24"/>
        <v>3766.1073642494907</v>
      </c>
      <c r="AK129" s="109">
        <f t="shared" si="25"/>
        <v>1411.3758232104951</v>
      </c>
      <c r="AL129" s="109">
        <f t="shared" si="26"/>
        <v>959.25657678124117</v>
      </c>
      <c r="AM129" s="109">
        <f t="shared" si="27"/>
        <v>533.0872863059061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682.42837285806797</v>
      </c>
      <c r="AP129" s="106">
        <f>-'Levy Proposition'!D$11*'Incentive Relocation assumption'!L129/(1+Assumptions!$D$49)^('Incentive Relocation assumption'!$I129-2022)</f>
        <v>346.90456283590629</v>
      </c>
      <c r="AQ129" s="106">
        <f>-'Levy Proposition'!E$11*'Incentive Relocation assumption'!M129/(1+Assumptions!$D$49)^('Incentive Relocation assumption'!$I129-2022)</f>
        <v>206.49229534408724</v>
      </c>
      <c r="AR129" s="106">
        <f>-'Levy Proposition'!F$11*'Incentive Relocation assumption'!N129/(1+Assumptions!$D$49)^('Incentive Relocation assumption'!$I129-2022)</f>
        <v>81.831867517780324</v>
      </c>
      <c r="AS129" s="106">
        <f>-'Levy Proposition'!G$11*'Incentive Relocation assumption'!O129/(1+Assumptions!$D$49)^('Incentive Relocation assumption'!$I129-2022)</f>
        <v>88.95548718244234</v>
      </c>
    </row>
    <row r="130" spans="1:45" x14ac:dyDescent="0.35">
      <c r="A130">
        <v>2148</v>
      </c>
      <c r="B130" s="84">
        <f>'Future 95% Cost'!V129</f>
        <v>57283897.375090331</v>
      </c>
      <c r="C130" s="84">
        <f>'Future 95% Cost'!W129</f>
        <v>103299018.51853558</v>
      </c>
      <c r="D130" s="84">
        <f>'Future 95% Cost'!X129</f>
        <v>78693266.156764925</v>
      </c>
      <c r="E130" s="84">
        <f>'Future 95% Cost'!Y129</f>
        <v>30887071.236176252</v>
      </c>
      <c r="F130" s="84">
        <f>'Future 95% Cost'!Z129</f>
        <v>20855448.532270346</v>
      </c>
      <c r="G130" s="84">
        <f>'Future 95% Cost'!AA129</f>
        <v>11545814.290332094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7236834.3240775689</v>
      </c>
      <c r="W130" s="107">
        <f>Q130*'Levy Proposition'!C$5/(1+Assumptions!$D$49)^('Incentive Relocation assumption'!$I130-2022)</f>
        <v>7377.127675932752</v>
      </c>
      <c r="X130" s="107">
        <f>R130*'Levy Proposition'!D$5/(1+Assumptions!$D$49)^('Incentive Relocation assumption'!$I130-2022)</f>
        <v>5536.8252662254981</v>
      </c>
      <c r="Y130" s="107">
        <f>S130*'Levy Proposition'!E$5/(1+Assumptions!$D$49)^('Incentive Relocation assumption'!$I130-2022)</f>
        <v>2074.9650932081058</v>
      </c>
      <c r="Z130" s="107">
        <f>T130*'Levy Proposition'!F$5/(1+Assumptions!$D$49)^('Incentive Relocation assumption'!$I130-2022)</f>
        <v>1410.27207602558</v>
      </c>
      <c r="AA130" s="107">
        <f>U130*'Levy Proposition'!G$5/(1+Assumptions!$D$49)^('Incentive Relocation assumption'!$I130-2022)</f>
        <v>783.72995521605992</v>
      </c>
      <c r="AB130" s="81">
        <f>P130*'Levy Proposition'!B$33/(1+Assumptions!$D$49)^('Incentive Relocation assumption'!$I130-2022)</f>
        <v>2806658.7637977488</v>
      </c>
      <c r="AC130" s="81">
        <f>Q130*'Levy Proposition'!C$33/(1+Assumptions!$D$49)^('Incentive Relocation assumption'!$I130-2022)</f>
        <v>2861.068682258483</v>
      </c>
      <c r="AD130" s="81">
        <f>R130*'Levy Proposition'!D$33/(1+Assumptions!$D$49)^('Incentive Relocation assumption'!$I130-2022)</f>
        <v>2147.3448832959666</v>
      </c>
      <c r="AE130" s="81">
        <f>S130*'Levy Proposition'!E$33/(1+Assumptions!$D$49)^('Incentive Relocation assumption'!$I130-2022)</f>
        <v>804.73294020991011</v>
      </c>
      <c r="AF130" s="81">
        <f>T130*'Levy Proposition'!F$33/(1+Assumptions!$D$49)^('Incentive Relocation assumption'!$I130-2022)</f>
        <v>546.94529462244611</v>
      </c>
      <c r="AG130" s="81">
        <f>U130*'Levy Proposition'!G$33/(1+Assumptions!$D$49)^('Incentive Relocation assumption'!$I130-2022)</f>
        <v>303.95369698315528</v>
      </c>
      <c r="AH130" s="109">
        <f t="shared" si="22"/>
        <v>4430175.5602798201</v>
      </c>
      <c r="AI130" s="109">
        <f t="shared" si="23"/>
        <v>4516.058993674269</v>
      </c>
      <c r="AJ130" s="109">
        <f t="shared" si="24"/>
        <v>3389.4803829295315</v>
      </c>
      <c r="AK130" s="109">
        <f t="shared" si="25"/>
        <v>1270.2321529981957</v>
      </c>
      <c r="AL130" s="109">
        <f t="shared" si="26"/>
        <v>863.32678140313385</v>
      </c>
      <c r="AM130" s="109">
        <f t="shared" si="27"/>
        <v>479.77625823290464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614.1825919553653</v>
      </c>
      <c r="AP130" s="106">
        <f>-'Levy Proposition'!D$11*'Incentive Relocation assumption'!L130/(1+Assumptions!$D$49)^('Incentive Relocation assumption'!$I130-2022)</f>
        <v>312.21261019874498</v>
      </c>
      <c r="AQ130" s="106">
        <f>-'Levy Proposition'!E$11*'Incentive Relocation assumption'!M130/(1+Assumptions!$D$49)^('Incentive Relocation assumption'!$I130-2022)</f>
        <v>185.84217511662757</v>
      </c>
      <c r="AR130" s="106">
        <f>-'Levy Proposition'!F$11*'Incentive Relocation assumption'!N130/(1+Assumptions!$D$49)^('Incentive Relocation assumption'!$I130-2022)</f>
        <v>73.648327788785295</v>
      </c>
      <c r="AS130" s="106">
        <f>-'Levy Proposition'!G$11*'Incentive Relocation assumption'!O130/(1+Assumptions!$D$49)^('Incentive Relocation assumption'!$I130-2022)</f>
        <v>80.05955475964322</v>
      </c>
    </row>
    <row r="131" spans="1:45" x14ac:dyDescent="0.35">
      <c r="A131">
        <v>2149</v>
      </c>
      <c r="B131" s="84">
        <f>'Future 95% Cost'!V130</f>
        <v>54843716.341788262</v>
      </c>
      <c r="C131" s="84">
        <f>'Future 95% Cost'!W130</f>
        <v>98896980.089177519</v>
      </c>
      <c r="D131" s="84">
        <f>'Future 95% Cost'!X130</f>
        <v>75356197.623479456</v>
      </c>
      <c r="E131" s="84">
        <f>'Future 95% Cost'!Y130</f>
        <v>29596703.009353481</v>
      </c>
      <c r="F131" s="84">
        <f>'Future 95% Cost'!Z130</f>
        <v>19983906.396492999</v>
      </c>
      <c r="G131" s="84">
        <f>'Future 95% Cost'!AA130</f>
        <v>11062988.568586661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6856284.6795364935</v>
      </c>
      <c r="W131" s="107">
        <f>Q131*'Levy Proposition'!C$5/(1+Assumptions!$D$49)^('Incentive Relocation assumption'!$I131-2022)</f>
        <v>6639.3830875088479</v>
      </c>
      <c r="X131" s="107">
        <f>R131*'Levy Proposition'!D$5/(1+Assumptions!$D$49)^('Incentive Relocation assumption'!$I131-2022)</f>
        <v>4983.1188568145835</v>
      </c>
      <c r="Y131" s="107">
        <f>S131*'Levy Proposition'!E$5/(1+Assumptions!$D$49)^('Incentive Relocation assumption'!$I131-2022)</f>
        <v>1867.4596336405741</v>
      </c>
      <c r="Z131" s="107">
        <f>T131*'Levy Proposition'!F$5/(1+Assumptions!$D$49)^('Incentive Relocation assumption'!$I131-2022)</f>
        <v>1269.2387852927245</v>
      </c>
      <c r="AA131" s="107">
        <f>U131*'Levy Proposition'!G$5/(1+Assumptions!$D$49)^('Incentive Relocation assumption'!$I131-2022)</f>
        <v>705.35357911880715</v>
      </c>
      <c r="AB131" s="81">
        <f>P131*'Levy Proposition'!B$33/(1+Assumptions!$D$49)^('Incentive Relocation assumption'!$I131-2022)</f>
        <v>2659070.3367202128</v>
      </c>
      <c r="AC131" s="81">
        <f>Q131*'Levy Proposition'!C$33/(1+Assumptions!$D$49)^('Incentive Relocation assumption'!$I131-2022)</f>
        <v>2574.9494729717289</v>
      </c>
      <c r="AD131" s="81">
        <f>R131*'Levy Proposition'!D$33/(1+Assumptions!$D$49)^('Incentive Relocation assumption'!$I131-2022)</f>
        <v>1932.6011325134427</v>
      </c>
      <c r="AE131" s="81">
        <f>S131*'Levy Proposition'!E$33/(1+Assumptions!$D$49)^('Incentive Relocation assumption'!$I131-2022)</f>
        <v>724.25617501806278</v>
      </c>
      <c r="AF131" s="81">
        <f>T131*'Levy Proposition'!F$33/(1+Assumptions!$D$49)^('Incentive Relocation assumption'!$I131-2022)</f>
        <v>492.24840594204119</v>
      </c>
      <c r="AG131" s="81">
        <f>U131*'Levy Proposition'!G$33/(1+Assumptions!$D$49)^('Incentive Relocation assumption'!$I131-2022)</f>
        <v>273.55701619744423</v>
      </c>
      <c r="AH131" s="109">
        <f t="shared" si="22"/>
        <v>4197214.3428162802</v>
      </c>
      <c r="AI131" s="109">
        <f t="shared" si="23"/>
        <v>4064.433614537119</v>
      </c>
      <c r="AJ131" s="109">
        <f t="shared" si="24"/>
        <v>3050.5177243011408</v>
      </c>
      <c r="AK131" s="109">
        <f t="shared" si="25"/>
        <v>1143.2034586225113</v>
      </c>
      <c r="AL131" s="109">
        <f t="shared" si="26"/>
        <v>776.99037935068327</v>
      </c>
      <c r="AM131" s="109">
        <f t="shared" si="27"/>
        <v>431.79656292136292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552.76168351731963</v>
      </c>
      <c r="AP131" s="106">
        <f>-'Levy Proposition'!D$11*'Incentive Relocation assumption'!L131/(1+Assumptions!$D$49)^('Incentive Relocation assumption'!$I131-2022)</f>
        <v>280.99000246711137</v>
      </c>
      <c r="AQ131" s="106">
        <f>-'Levy Proposition'!E$11*'Incentive Relocation assumption'!M131/(1+Assumptions!$D$49)^('Incentive Relocation assumption'!$I131-2022)</f>
        <v>167.25715598506096</v>
      </c>
      <c r="AR131" s="106">
        <f>-'Levy Proposition'!F$11*'Incentive Relocation assumption'!N131/(1+Assumptions!$D$49)^('Incentive Relocation assumption'!$I131-2022)</f>
        <v>66.283177331934027</v>
      </c>
      <c r="AS131" s="106">
        <f>-'Levy Proposition'!G$11*'Incentive Relocation assumption'!O131/(1+Assumptions!$D$49)^('Incentive Relocation assumption'!$I131-2022)</f>
        <v>72.053253951234581</v>
      </c>
    </row>
    <row r="132" spans="1:45" x14ac:dyDescent="0.35">
      <c r="A132">
        <v>2150</v>
      </c>
      <c r="B132" s="84">
        <f>'Future 95% Cost'!V131</f>
        <v>61100829.608990587</v>
      </c>
      <c r="C132" s="84">
        <f>'Future 95% Cost'!W131</f>
        <v>110178075.94988881</v>
      </c>
      <c r="D132" s="84">
        <f>'Future 95% Cost'!X131</f>
        <v>83970397.535581902</v>
      </c>
      <c r="E132" s="84">
        <f>'Future 95% Cost'!Y131</f>
        <v>33001744.396849655</v>
      </c>
      <c r="F132" s="84">
        <f>'Future 95% Cost'!Z131</f>
        <v>22282757.939786751</v>
      </c>
      <c r="G132" s="84">
        <f>'Future 95% Cost'!AA131</f>
        <v>12335260.596549259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6495728.7668233132</v>
      </c>
      <c r="W132" s="107">
        <f>Q132*'Levy Proposition'!C$5/(1+Assumptions!$D$49)^('Incentive Relocation assumption'!$I132-2022)</f>
        <v>5975.4161401476531</v>
      </c>
      <c r="X132" s="107">
        <f>R132*'Levy Proposition'!D$5/(1+Assumptions!$D$49)^('Incentive Relocation assumption'!$I132-2022)</f>
        <v>4484.7854767266144</v>
      </c>
      <c r="Y132" s="107">
        <f>S132*'Levy Proposition'!E$5/(1+Assumptions!$D$49)^('Incentive Relocation assumption'!$I132-2022)</f>
        <v>1680.7056150930739</v>
      </c>
      <c r="Z132" s="107">
        <f>T132*'Levy Proposition'!F$5/(1+Assumptions!$D$49)^('Incentive Relocation assumption'!$I132-2022)</f>
        <v>1142.3094319724235</v>
      </c>
      <c r="AA132" s="107">
        <f>U132*'Levy Proposition'!G$5/(1+Assumptions!$D$49)^('Incentive Relocation assumption'!$I132-2022)</f>
        <v>634.81517870342623</v>
      </c>
      <c r="AB132" s="81">
        <f>P132*'Levy Proposition'!B$33/(1+Assumptions!$D$49)^('Incentive Relocation assumption'!$I132-2022)</f>
        <v>2519236.0712198028</v>
      </c>
      <c r="AC132" s="81">
        <f>Q132*'Levy Proposition'!C$33/(1+Assumptions!$D$49)^('Incentive Relocation assumption'!$I132-2022)</f>
        <v>2317.443418772973</v>
      </c>
      <c r="AD132" s="81">
        <f>R132*'Levy Proposition'!D$33/(1+Assumptions!$D$49)^('Incentive Relocation assumption'!$I132-2022)</f>
        <v>1739.332683094417</v>
      </c>
      <c r="AE132" s="81">
        <f>S132*'Levy Proposition'!E$33/(1+Assumptions!$D$49)^('Incentive Relocation assumption'!$I132-2022)</f>
        <v>651.82743347745838</v>
      </c>
      <c r="AF132" s="81">
        <f>T132*'Levy Proposition'!F$33/(1+Assumptions!$D$49)^('Incentive Relocation assumption'!$I132-2022)</f>
        <v>443.02144206166918</v>
      </c>
      <c r="AG132" s="81">
        <f>U132*'Levy Proposition'!G$33/(1+Assumptions!$D$49)^('Incentive Relocation assumption'!$I132-2022)</f>
        <v>246.20013460469917</v>
      </c>
      <c r="AH132" s="109">
        <f t="shared" si="22"/>
        <v>3976492.6956035104</v>
      </c>
      <c r="AI132" s="109">
        <f t="shared" si="23"/>
        <v>3657.9727213746801</v>
      </c>
      <c r="AJ132" s="109">
        <f t="shared" si="24"/>
        <v>2745.4527936321974</v>
      </c>
      <c r="AK132" s="109">
        <f t="shared" si="25"/>
        <v>1028.8781816156156</v>
      </c>
      <c r="AL132" s="109">
        <f t="shared" si="26"/>
        <v>699.28798991075428</v>
      </c>
      <c r="AM132" s="109">
        <f t="shared" si="27"/>
        <v>388.61504409872703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497.48313085875674</v>
      </c>
      <c r="AP132" s="106">
        <f>-'Levy Proposition'!D$11*'Incentive Relocation assumption'!L132/(1+Assumptions!$D$49)^('Incentive Relocation assumption'!$I132-2022)</f>
        <v>252.889790185626</v>
      </c>
      <c r="AQ132" s="106">
        <f>-'Levy Proposition'!E$11*'Incentive Relocation assumption'!M132/(1+Assumptions!$D$49)^('Incentive Relocation assumption'!$I132-2022)</f>
        <v>150.53071893209915</v>
      </c>
      <c r="AR132" s="106">
        <f>-'Levy Proposition'!F$11*'Incentive Relocation assumption'!N132/(1+Assumptions!$D$49)^('Incentive Relocation assumption'!$I132-2022)</f>
        <v>59.65457368993544</v>
      </c>
      <c r="AS132" s="106">
        <f>-'Levy Proposition'!G$11*'Incentive Relocation assumption'!O132/(1+Assumptions!$D$49)^('Incentive Relocation assumption'!$I132-2022)</f>
        <v>64.847617758400816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211334583714.89273</v>
      </c>
      <c r="N6" s="120">
        <f>SUM(M6,L6)</f>
        <v>211334583714.89273</v>
      </c>
    </row>
    <row r="7" spans="1:14" x14ac:dyDescent="0.35">
      <c r="A7" s="114">
        <v>2023</v>
      </c>
      <c r="B7" s="115">
        <f>SUM('Future 95% Cost'!V4:AA4)</f>
        <v>5128591420.1707907</v>
      </c>
      <c r="C7" s="115">
        <f>$C$2*B7</f>
        <v>0</v>
      </c>
      <c r="D7" s="116">
        <f>B7*$C$3</f>
        <v>5128591420.1707907</v>
      </c>
      <c r="F7" s="118">
        <f>SUM(G7,H7)</f>
        <v>11833870380.032104</v>
      </c>
      <c r="G7" s="118">
        <f>SUM('Incentive Relocation assumption'!AH5:AS5)</f>
        <v>7501978379.655776</v>
      </c>
      <c r="H7" s="119">
        <f>SUM('Incentive Relocation assumption'!AB5:AG5)</f>
        <v>4331892000.3763275</v>
      </c>
      <c r="K7" s="112" t="s">
        <v>183</v>
      </c>
      <c r="L7" s="120">
        <f>SUM(G7:G134)</f>
        <v>109337841543.95084</v>
      </c>
      <c r="M7" s="120">
        <f>SUM(H7:H134)</f>
        <v>65060701183.563179</v>
      </c>
      <c r="N7" s="120">
        <f>SUM(M7,L7)</f>
        <v>174398542727.51401</v>
      </c>
    </row>
    <row r="8" spans="1:14" x14ac:dyDescent="0.35">
      <c r="A8" s="114">
        <v>2024</v>
      </c>
      <c r="B8" s="115">
        <f>SUM('Future 95% Cost'!V5:AA5)</f>
        <v>4904565636.9409571</v>
      </c>
      <c r="C8" s="115">
        <f t="shared" ref="C8:C71" si="0">$C$2*B8</f>
        <v>0</v>
      </c>
      <c r="D8" s="116">
        <f t="shared" ref="D8:D71" si="1">B8*$C$3</f>
        <v>4904565636.9409571</v>
      </c>
      <c r="F8" s="118">
        <f t="shared" ref="F8:F71" si="2">SUM(G8,H8)</f>
        <v>10946165546.272142</v>
      </c>
      <c r="G8" s="118">
        <f>SUM('Incentive Relocation assumption'!AH6:AS6)</f>
        <v>6932787315.3678493</v>
      </c>
      <c r="H8" s="119">
        <f>SUM('Incentive Relocation assumption'!AB6:AG6)</f>
        <v>4013378230.9042935</v>
      </c>
    </row>
    <row r="9" spans="1:14" x14ac:dyDescent="0.35">
      <c r="A9" s="114">
        <v>2025</v>
      </c>
      <c r="B9" s="115">
        <f>SUM('Future 95% Cost'!V6:AA6)</f>
        <v>4690366481.8720951</v>
      </c>
      <c r="C9" s="115">
        <f t="shared" si="0"/>
        <v>0</v>
      </c>
      <c r="D9" s="116">
        <f t="shared" si="1"/>
        <v>4690366481.8720951</v>
      </c>
      <c r="F9" s="118">
        <f t="shared" si="2"/>
        <v>10131668774.345001</v>
      </c>
      <c r="G9" s="118">
        <f>SUM('Incentive Relocation assumption'!AH7:AS7)</f>
        <v>6410988615.2569876</v>
      </c>
      <c r="H9" s="119">
        <f>SUM('Incentive Relocation assumption'!AB7:AG7)</f>
        <v>3720680159.0880132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95% Cost'!V7:AA7)</f>
        <v>4485561271.7894592</v>
      </c>
      <c r="C10" s="115">
        <f t="shared" si="0"/>
        <v>0</v>
      </c>
      <c r="D10" s="116">
        <f t="shared" si="1"/>
        <v>4485561271.7894592</v>
      </c>
      <c r="F10" s="118">
        <f t="shared" si="2"/>
        <v>9383878289.3143749</v>
      </c>
      <c r="G10" s="118">
        <f>SUM('Incentive Relocation assumption'!AH8:AS8)</f>
        <v>5932344418.4547863</v>
      </c>
      <c r="H10" s="119">
        <f>SUM('Incentive Relocation assumption'!AB8:AG8)</f>
        <v>3451533870.8595881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95% Cost'!V8:AA8)</f>
        <v>4289736442.6947351</v>
      </c>
      <c r="C11" s="115">
        <f t="shared" si="0"/>
        <v>0</v>
      </c>
      <c r="D11" s="116">
        <f t="shared" si="1"/>
        <v>4289736442.6947351</v>
      </c>
      <c r="F11" s="118">
        <f t="shared" si="2"/>
        <v>8696899394.5347385</v>
      </c>
      <c r="G11" s="118">
        <f>SUM('Incentive Relocation assumption'!AH9:AS9)</f>
        <v>5493014267.2360754</v>
      </c>
      <c r="H11" s="119">
        <f>SUM('Incentive Relocation assumption'!AB9:AG9)</f>
        <v>3203885127.2986631</v>
      </c>
      <c r="K11" s="112" t="s">
        <v>183</v>
      </c>
      <c r="L11" s="121">
        <f>L7/$N7</f>
        <v>0.62694240349693664</v>
      </c>
      <c r="M11" s="121">
        <f>M7/$N7</f>
        <v>0.37305759650306336</v>
      </c>
      <c r="N11" s="120">
        <f>SUM(M11,L11)</f>
        <v>1</v>
      </c>
    </row>
    <row r="12" spans="1:14" x14ac:dyDescent="0.35">
      <c r="A12" s="114">
        <v>2028</v>
      </c>
      <c r="B12" s="115">
        <f>SUM('Future 95% Cost'!V9:AA9)</f>
        <v>4102496702.1551127</v>
      </c>
      <c r="C12" s="115">
        <f t="shared" si="0"/>
        <v>0</v>
      </c>
      <c r="D12" s="116">
        <f t="shared" si="1"/>
        <v>4102496702.1551127</v>
      </c>
      <c r="F12" s="118">
        <f t="shared" si="2"/>
        <v>8065386031.2546329</v>
      </c>
      <c r="G12" s="118">
        <f>SUM('Incentive Relocation assumption'!AH10:AS10)</f>
        <v>5089516754.6483526</v>
      </c>
      <c r="H12" s="119">
        <f>SUM('Incentive Relocation assumption'!AB10:AG10)</f>
        <v>2975869276.6062803</v>
      </c>
    </row>
    <row r="13" spans="1:14" x14ac:dyDescent="0.35">
      <c r="A13" s="114">
        <v>2029</v>
      </c>
      <c r="B13" s="115">
        <f>SUM('Future 95% Cost'!V10:AA10)</f>
        <v>3923464219.3856883</v>
      </c>
      <c r="C13" s="115">
        <f t="shared" si="0"/>
        <v>0</v>
      </c>
      <c r="D13" s="116">
        <f t="shared" si="1"/>
        <v>3923464219.3856883</v>
      </c>
      <c r="F13" s="118">
        <f t="shared" si="2"/>
        <v>7484488063.0250511</v>
      </c>
      <c r="G13" s="118">
        <f>SUM('Incentive Relocation assumption'!AH11:AS11)</f>
        <v>4718694934.3975334</v>
      </c>
      <c r="H13" s="119">
        <f>SUM('Incentive Relocation assumption'!AB11:AG11)</f>
        <v>2765793128.6275172</v>
      </c>
    </row>
    <row r="14" spans="1:14" x14ac:dyDescent="0.35">
      <c r="A14" s="114">
        <v>2030</v>
      </c>
      <c r="B14" s="115">
        <f>SUM('Future 95% Cost'!V11:AA11)</f>
        <v>4418324262.4853191</v>
      </c>
      <c r="C14" s="115">
        <f t="shared" si="0"/>
        <v>0</v>
      </c>
      <c r="D14" s="116">
        <f t="shared" si="1"/>
        <v>4418324262.4853191</v>
      </c>
      <c r="F14" s="118">
        <f t="shared" si="2"/>
        <v>6949803718.6969814</v>
      </c>
      <c r="G14" s="118">
        <f>SUM('Incentive Relocation assumption'!AH12:AS12)</f>
        <v>4377685120.5982313</v>
      </c>
      <c r="H14" s="119">
        <f>SUM('Incentive Relocation assumption'!AB12:AG12)</f>
        <v>2572118598.0987506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95% Cost'!V12:AA12)</f>
        <v>4225583901.7059965</v>
      </c>
      <c r="C15" s="115">
        <f t="shared" si="0"/>
        <v>0</v>
      </c>
      <c r="D15" s="116">
        <f t="shared" si="1"/>
        <v>4225583901.7059965</v>
      </c>
      <c r="F15" s="118">
        <f t="shared" si="2"/>
        <v>6457336684.0852661</v>
      </c>
      <c r="G15" s="118">
        <f>SUM('Incentive Relocation assumption'!AH13:AS13)</f>
        <v>4063888742.0350075</v>
      </c>
      <c r="H15" s="119">
        <f>SUM('Incentive Relocation assumption'!AB13:AG13)</f>
        <v>2393447942.0502586</v>
      </c>
      <c r="K15" s="112" t="s">
        <v>178</v>
      </c>
      <c r="L15" s="120">
        <f>L6</f>
        <v>0</v>
      </c>
      <c r="M15" s="120">
        <f>L7</f>
        <v>109337841543.95084</v>
      </c>
    </row>
    <row r="16" spans="1:14" x14ac:dyDescent="0.35">
      <c r="A16" s="114">
        <v>2032</v>
      </c>
      <c r="B16" s="115">
        <f>SUM('Future 95% Cost'!V13:AA13)</f>
        <v>4041287386.9359155</v>
      </c>
      <c r="C16" s="115">
        <f t="shared" si="0"/>
        <v>0</v>
      </c>
      <c r="D16" s="116">
        <f t="shared" si="1"/>
        <v>4041287386.9359155</v>
      </c>
      <c r="F16" s="118">
        <f t="shared" si="2"/>
        <v>6003457383.0567093</v>
      </c>
      <c r="G16" s="118">
        <f>SUM('Incentive Relocation assumption'!AH14:AS14)</f>
        <v>3774946948.9258065</v>
      </c>
      <c r="H16" s="119">
        <f>SUM('Incentive Relocation assumption'!AB14:AG14)</f>
        <v>2228510434.1309023</v>
      </c>
      <c r="K16" s="112" t="s">
        <v>167</v>
      </c>
      <c r="L16" s="120">
        <f>M6</f>
        <v>211334583714.89273</v>
      </c>
      <c r="M16" s="120">
        <f>M7</f>
        <v>65060701183.563179</v>
      </c>
    </row>
    <row r="17" spans="1:8" x14ac:dyDescent="0.35">
      <c r="A17" s="114">
        <v>2033</v>
      </c>
      <c r="B17" s="115">
        <f>SUM('Future 95% Cost'!V14:AA14)</f>
        <v>3865063348.7972641</v>
      </c>
      <c r="C17" s="115">
        <f t="shared" si="0"/>
        <v>0</v>
      </c>
      <c r="D17" s="116">
        <f t="shared" si="1"/>
        <v>3865063348.7972641</v>
      </c>
      <c r="F17" s="118">
        <f t="shared" si="2"/>
        <v>5584868034.4294691</v>
      </c>
      <c r="G17" s="118">
        <f>SUM('Incentive Relocation assumption'!AH15:AS15)</f>
        <v>3508717700.1990509</v>
      </c>
      <c r="H17" s="119">
        <f>SUM('Incentive Relocation assumption'!AB15:AG15)</f>
        <v>2076150334.230418</v>
      </c>
    </row>
    <row r="18" spans="1:8" x14ac:dyDescent="0.35">
      <c r="A18" s="114">
        <v>2034</v>
      </c>
      <c r="B18" s="115">
        <f>SUM('Future 95% Cost'!V15:AA15)</f>
        <v>3696556810.1676979</v>
      </c>
      <c r="C18" s="115">
        <f t="shared" si="0"/>
        <v>0</v>
      </c>
      <c r="D18" s="116">
        <f t="shared" si="1"/>
        <v>3696556810.1676979</v>
      </c>
      <c r="F18" s="118">
        <f t="shared" si="2"/>
        <v>5198571112.1524248</v>
      </c>
      <c r="G18" s="118">
        <f>SUM('Incentive Relocation assumption'!AH16:AS16)</f>
        <v>3263255086.3236809</v>
      </c>
      <c r="H18" s="119">
        <f>SUM('Incentive Relocation assumption'!AB16:AG16)</f>
        <v>1935316025.8287442</v>
      </c>
    </row>
    <row r="19" spans="1:8" x14ac:dyDescent="0.35">
      <c r="A19" s="114">
        <v>2035</v>
      </c>
      <c r="B19" s="115">
        <f>SUM('Future 95% Cost'!V16:AA16)</f>
        <v>3535428460.1962128</v>
      </c>
      <c r="C19" s="115">
        <f t="shared" si="0"/>
        <v>0</v>
      </c>
      <c r="D19" s="116">
        <f t="shared" si="1"/>
        <v>3535428460.1962128</v>
      </c>
      <c r="F19" s="118">
        <f t="shared" si="2"/>
        <v>4841840873.2211914</v>
      </c>
      <c r="G19" s="118">
        <f>SUM('Incentive Relocation assumption'!AH17:AS17)</f>
        <v>3036790667.0652013</v>
      </c>
      <c r="H19" s="119">
        <f>SUM('Incentive Relocation assumption'!AB17:AG17)</f>
        <v>1805050206.1559906</v>
      </c>
    </row>
    <row r="20" spans="1:8" x14ac:dyDescent="0.35">
      <c r="A20" s="114">
        <v>2036</v>
      </c>
      <c r="B20" s="115">
        <f>SUM('Future 95% Cost'!V17:AA17)</f>
        <v>3381353960.5726428</v>
      </c>
      <c r="C20" s="115">
        <f t="shared" si="0"/>
        <v>0</v>
      </c>
      <c r="D20" s="116">
        <f t="shared" si="1"/>
        <v>3381353960.5726428</v>
      </c>
      <c r="F20" s="118">
        <f t="shared" si="2"/>
        <v>4512197651.0907164</v>
      </c>
      <c r="G20" s="118">
        <f>SUM('Incentive Relocation assumption'!AH18:AS18)</f>
        <v>2827716625.4498944</v>
      </c>
      <c r="H20" s="119">
        <f>SUM('Incentive Relocation assumption'!AB18:AG18)</f>
        <v>1684481025.6408222</v>
      </c>
    </row>
    <row r="21" spans="1:8" x14ac:dyDescent="0.35">
      <c r="A21" s="114">
        <v>2037</v>
      </c>
      <c r="B21" s="115">
        <f>SUM('Future 95% Cost'!V18:AA18)</f>
        <v>3234023282.6135979</v>
      </c>
      <c r="C21" s="115">
        <f t="shared" si="0"/>
        <v>0</v>
      </c>
      <c r="D21" s="116">
        <f t="shared" si="1"/>
        <v>3234023282.6135979</v>
      </c>
      <c r="F21" s="118">
        <f t="shared" si="2"/>
        <v>4207384642.3302898</v>
      </c>
      <c r="G21" s="118">
        <f>SUM('Incentive Relocation assumption'!AH19:AS19)</f>
        <v>2634570558.9454074</v>
      </c>
      <c r="H21" s="119">
        <f>SUM('Incentive Relocation assumption'!AB19:AG19)</f>
        <v>1572814083.3848822</v>
      </c>
    </row>
    <row r="22" spans="1:8" x14ac:dyDescent="0.35">
      <c r="A22" s="114">
        <v>2038</v>
      </c>
      <c r="B22" s="115">
        <f>SUM('Future 95% Cost'!V19:AA19)</f>
        <v>3093140073.791841</v>
      </c>
      <c r="C22" s="115">
        <f t="shared" si="0"/>
        <v>0</v>
      </c>
      <c r="D22" s="116">
        <f t="shared" si="1"/>
        <v>3093140073.791841</v>
      </c>
      <c r="F22" s="118">
        <f t="shared" si="2"/>
        <v>3925346941.2667341</v>
      </c>
      <c r="G22" s="118">
        <f>SUM('Incentive Relocation assumption'!AH20:AS20)</f>
        <v>2456021746.6271472</v>
      </c>
      <c r="H22" s="119">
        <f>SUM('Incentive Relocation assumption'!AB20:AG20)</f>
        <v>1469325194.6395869</v>
      </c>
    </row>
    <row r="23" spans="1:8" x14ac:dyDescent="0.35">
      <c r="A23" s="114">
        <v>2039</v>
      </c>
      <c r="B23" s="115">
        <f>SUM('Future 95% Cost'!V20:AA20)</f>
        <v>2958421052.3974838</v>
      </c>
      <c r="C23" s="115">
        <f t="shared" si="0"/>
        <v>0</v>
      </c>
      <c r="D23" s="116">
        <f t="shared" si="1"/>
        <v>2958421052.3974838</v>
      </c>
      <c r="F23" s="118">
        <f t="shared" si="2"/>
        <v>3664212601.6731844</v>
      </c>
      <c r="G23" s="118">
        <f>SUM('Incentive Relocation assumption'!AH21:AS21)</f>
        <v>2290858747.0921359</v>
      </c>
      <c r="H23" s="119">
        <f>SUM('Incentive Relocation assumption'!AB21:AG21)</f>
        <v>1373353854.5810487</v>
      </c>
    </row>
    <row r="24" spans="1:8" x14ac:dyDescent="0.35">
      <c r="A24" s="114">
        <v>2040</v>
      </c>
      <c r="B24" s="115">
        <f>SUM('Future 95% Cost'!V21:AA21)</f>
        <v>3446299304.7217445</v>
      </c>
      <c r="C24" s="115">
        <f t="shared" si="0"/>
        <v>0</v>
      </c>
      <c r="D24" s="116">
        <f t="shared" si="1"/>
        <v>3446299304.7217445</v>
      </c>
      <c r="F24" s="118">
        <f t="shared" si="2"/>
        <v>3422275526.4525928</v>
      </c>
      <c r="G24" s="118">
        <f>SUM('Incentive Relocation assumption'!AH22:AS22)</f>
        <v>2137978196.2818758</v>
      </c>
      <c r="H24" s="119">
        <f>SUM('Incentive Relocation assumption'!AB22:AG22)</f>
        <v>1284297330.1707168</v>
      </c>
    </row>
    <row r="25" spans="1:8" x14ac:dyDescent="0.35">
      <c r="A25" s="114">
        <v>2041</v>
      </c>
      <c r="B25" s="115">
        <f>SUM('Future 95% Cost'!V22:AA22)</f>
        <v>3296259015.6329565</v>
      </c>
      <c r="C25" s="115">
        <f t="shared" si="0"/>
        <v>0</v>
      </c>
      <c r="D25" s="116">
        <f t="shared" si="1"/>
        <v>3296259015.6329565</v>
      </c>
      <c r="F25" s="118">
        <f t="shared" si="2"/>
        <v>3197980005.9782929</v>
      </c>
      <c r="G25" s="118">
        <f>SUM('Incentive Relocation assumption'!AH23:AS23)</f>
        <v>1996374687.3421931</v>
      </c>
      <c r="H25" s="119">
        <f>SUM('Incentive Relocation assumption'!AB23:AG23)</f>
        <v>1201605318.6360998</v>
      </c>
    </row>
    <row r="26" spans="1:8" x14ac:dyDescent="0.35">
      <c r="A26" s="114">
        <v>2042</v>
      </c>
      <c r="B26" s="115">
        <f>SUM('Future 95% Cost'!V23:AA23)</f>
        <v>3152779944.729939</v>
      </c>
      <c r="C26" s="115">
        <f t="shared" si="0"/>
        <v>0</v>
      </c>
      <c r="D26" s="116">
        <f t="shared" si="1"/>
        <v>3152779944.729939</v>
      </c>
      <c r="F26" s="118">
        <f t="shared" si="2"/>
        <v>2989906743.5058355</v>
      </c>
      <c r="G26" s="118">
        <f>SUM('Incentive Relocation assumption'!AH24:AS24)</f>
        <v>1865131626.3239133</v>
      </c>
      <c r="H26" s="119">
        <f>SUM('Incentive Relocation assumption'!AB24:AG24)</f>
        <v>1124775117.1819222</v>
      </c>
    </row>
    <row r="27" spans="1:8" x14ac:dyDescent="0.35">
      <c r="A27" s="114">
        <v>2043</v>
      </c>
      <c r="B27" s="115">
        <f>SUM('Future 95% Cost'!V24:AA24)</f>
        <v>3015574008.5356145</v>
      </c>
      <c r="C27" s="115">
        <f t="shared" si="0"/>
        <v>0</v>
      </c>
      <c r="D27" s="116">
        <f t="shared" si="1"/>
        <v>3015574008.5356145</v>
      </c>
      <c r="F27" s="118">
        <f t="shared" si="2"/>
        <v>2796760222.0565805</v>
      </c>
      <c r="G27" s="118">
        <f>SUM('Incentive Relocation assumption'!AH25:AS25)</f>
        <v>1743412968.042393</v>
      </c>
      <c r="H27" s="119">
        <f>SUM('Incentive Relocation assumption'!AB25:AG25)</f>
        <v>1053347254.0141873</v>
      </c>
    </row>
    <row r="28" spans="1:8" x14ac:dyDescent="0.35">
      <c r="A28" s="114">
        <v>2044</v>
      </c>
      <c r="B28" s="115">
        <f>SUM('Future 95% Cost'!V25:AA25)</f>
        <v>2884365819.6443186</v>
      </c>
      <c r="C28" s="115">
        <f t="shared" si="0"/>
        <v>0</v>
      </c>
      <c r="D28" s="116">
        <f t="shared" si="1"/>
        <v>2884365819.6443186</v>
      </c>
      <c r="F28" s="118">
        <f t="shared" si="2"/>
        <v>2617357281.5701942</v>
      </c>
      <c r="G28" s="118">
        <f>SUM('Incentive Relocation assumption'!AH26:AS26)</f>
        <v>1630455745.882195</v>
      </c>
      <c r="H28" s="119">
        <f>SUM('Incentive Relocation assumption'!AB26:AG26)</f>
        <v>986901535.68799913</v>
      </c>
    </row>
    <row r="29" spans="1:8" x14ac:dyDescent="0.35">
      <c r="A29" s="114">
        <v>2045</v>
      </c>
      <c r="B29" s="115">
        <f>SUM('Future 95% Cost'!V26:AA26)</f>
        <v>2758892125.2623577</v>
      </c>
      <c r="C29" s="115">
        <f t="shared" si="0"/>
        <v>0</v>
      </c>
      <c r="D29" s="116">
        <f t="shared" si="1"/>
        <v>2758892125.2623577</v>
      </c>
      <c r="F29" s="118">
        <f t="shared" si="2"/>
        <v>2450616788.088788</v>
      </c>
      <c r="G29" s="118">
        <f>SUM('Incentive Relocation assumption'!AH27:AS27)</f>
        <v>1525563317.8598912</v>
      </c>
      <c r="H29" s="119">
        <f>SUM('Incentive Relocation assumption'!AB27:AG27)</f>
        <v>925053470.22889686</v>
      </c>
    </row>
    <row r="30" spans="1:8" x14ac:dyDescent="0.35">
      <c r="A30" s="114">
        <v>2046</v>
      </c>
      <c r="B30" s="115">
        <f>SUM('Future 95% Cost'!V27:AA27)</f>
        <v>2638901270.6580729</v>
      </c>
      <c r="C30" s="115">
        <f t="shared" si="0"/>
        <v>0</v>
      </c>
      <c r="D30" s="116">
        <f t="shared" si="1"/>
        <v>2638901270.6580729</v>
      </c>
      <c r="F30" s="118">
        <f t="shared" si="2"/>
        <v>2295550288.4125266</v>
      </c>
      <c r="G30" s="118">
        <f>SUM('Incentive Relocation assumption'!AH28:AS28)</f>
        <v>1428099258.9369383</v>
      </c>
      <c r="H30" s="119">
        <f>SUM('Incentive Relocation assumption'!AB28:AG28)</f>
        <v>867451029.4755882</v>
      </c>
    </row>
    <row r="31" spans="1:8" x14ac:dyDescent="0.35">
      <c r="A31" s="114">
        <v>2047</v>
      </c>
      <c r="B31" s="115">
        <f>SUM('Future 95% Cost'!V28:AA28)</f>
        <v>2524152686.4129338</v>
      </c>
      <c r="C31" s="115">
        <f t="shared" si="0"/>
        <v>0</v>
      </c>
      <c r="D31" s="116">
        <f t="shared" si="1"/>
        <v>2524152686.4129338</v>
      </c>
      <c r="F31" s="118">
        <f t="shared" si="2"/>
        <v>2151253554.1836729</v>
      </c>
      <c r="G31" s="118">
        <f>SUM('Incentive Relocation assumption'!AH29:AS29)</f>
        <v>1337481836.4903727</v>
      </c>
      <c r="H31" s="119">
        <f>SUM('Incentive Relocation assumption'!AB29:AG29)</f>
        <v>813771717.69330049</v>
      </c>
    </row>
    <row r="32" spans="1:8" x14ac:dyDescent="0.35">
      <c r="A32" s="114">
        <v>2048</v>
      </c>
      <c r="B32" s="115">
        <f>SUM('Future 95% Cost'!V29:AA29)</f>
        <v>2414416398.4146595</v>
      </c>
      <c r="C32" s="115">
        <f t="shared" si="0"/>
        <v>0</v>
      </c>
      <c r="D32" s="116">
        <f t="shared" si="1"/>
        <v>2414416398.4146595</v>
      </c>
      <c r="F32" s="118">
        <f t="shared" si="2"/>
        <v>2016898928.828723</v>
      </c>
      <c r="G32" s="118">
        <f>SUM('Incentive Relocation assumption'!AH30:AS30)</f>
        <v>1253179012.0777507</v>
      </c>
      <c r="H32" s="119">
        <f>SUM('Incentive Relocation assumption'!AB30:AG30)</f>
        <v>763719916.75097215</v>
      </c>
    </row>
    <row r="33" spans="1:8" x14ac:dyDescent="0.35">
      <c r="A33" s="114">
        <v>2049</v>
      </c>
      <c r="B33" s="115">
        <f>SUM('Future 95% Cost'!V30:AA30)</f>
        <v>2309472559.5806108</v>
      </c>
      <c r="C33" s="115">
        <f t="shared" si="0"/>
        <v>0</v>
      </c>
      <c r="D33" s="116">
        <f t="shared" si="1"/>
        <v>2309472559.5806108</v>
      </c>
      <c r="F33" s="118">
        <f t="shared" si="2"/>
        <v>1891728399.3205957</v>
      </c>
      <c r="G33" s="118">
        <f>SUM('Incentive Relocation assumption'!AH31:AS31)</f>
        <v>1174703918.2427857</v>
      </c>
      <c r="H33" s="119">
        <f>SUM('Incentive Relocation assumption'!AB31:AG31)</f>
        <v>717024481.07780993</v>
      </c>
    </row>
    <row r="34" spans="1:8" x14ac:dyDescent="0.35">
      <c r="A34" s="114">
        <v>2050</v>
      </c>
      <c r="B34" s="115">
        <f>SUM('Future 95% Cost'!V31:AA31)</f>
        <v>2771588174.7847886</v>
      </c>
      <c r="C34" s="115">
        <f t="shared" si="0"/>
        <v>0</v>
      </c>
      <c r="D34" s="116">
        <f t="shared" si="1"/>
        <v>2771588174.7847886</v>
      </c>
      <c r="F34" s="118">
        <f t="shared" si="2"/>
        <v>1775047322.4084988</v>
      </c>
      <c r="G34" s="118">
        <f>SUM('Incentive Relocation assumption'!AH32:AS32)</f>
        <v>1101610764.1611614</v>
      </c>
      <c r="H34" s="119">
        <f>SUM('Incentive Relocation assumption'!AB32:AG32)</f>
        <v>673436558.24733734</v>
      </c>
    </row>
    <row r="35" spans="1:8" x14ac:dyDescent="0.35">
      <c r="A35" s="114">
        <v>2051</v>
      </c>
      <c r="B35" s="115">
        <f>SUM('Future 95% Cost'!V32:AA32)</f>
        <v>2651169796.9380999</v>
      </c>
      <c r="C35" s="115">
        <f t="shared" si="0"/>
        <v>0</v>
      </c>
      <c r="D35" s="116">
        <f t="shared" si="1"/>
        <v>2651169796.9380999</v>
      </c>
      <c r="F35" s="118">
        <f t="shared" si="2"/>
        <v>1666218741.8863678</v>
      </c>
      <c r="G35" s="118">
        <f>SUM('Incentive Relocation assumption'!AH33:AS33)</f>
        <v>1033491128.4775441</v>
      </c>
      <c r="H35" s="119">
        <f>SUM('Incentive Relocation assumption'!AB33:AG33)</f>
        <v>632727613.40882385</v>
      </c>
    </row>
    <row r="36" spans="1:8" x14ac:dyDescent="0.35">
      <c r="A36" s="114">
        <v>2052</v>
      </c>
      <c r="B36" s="115">
        <f>SUM('Future 95% Cost'!V33:AA33)</f>
        <v>2536007377.5797715</v>
      </c>
      <c r="C36" s="115">
        <f t="shared" si="0"/>
        <v>0</v>
      </c>
      <c r="D36" s="116">
        <f t="shared" si="1"/>
        <v>2536007377.5797715</v>
      </c>
      <c r="F36" s="118">
        <f t="shared" si="2"/>
        <v>1564658239.7076128</v>
      </c>
      <c r="G36" s="118">
        <f>SUM('Incentive Relocation assumption'!AH34:AS34)</f>
        <v>969970601.78478086</v>
      </c>
      <c r="H36" s="119">
        <f>SUM('Incentive Relocation assumption'!AB34:AG34)</f>
        <v>594687637.92283189</v>
      </c>
    </row>
    <row r="37" spans="1:8" x14ac:dyDescent="0.35">
      <c r="A37" s="114">
        <v>2053</v>
      </c>
      <c r="B37" s="115">
        <f>SUM('Future 95% Cost'!V34:AA34)</f>
        <v>2425870543.8596187</v>
      </c>
      <c r="C37" s="115">
        <f t="shared" si="0"/>
        <v>0</v>
      </c>
      <c r="D37" s="116">
        <f t="shared" si="1"/>
        <v>2425870543.8596187</v>
      </c>
      <c r="F37" s="118">
        <f t="shared" si="2"/>
        <v>1469829269.3726234</v>
      </c>
      <c r="G37" s="118">
        <f>SUM('Incentive Relocation assumption'!AH35:AS35)</f>
        <v>910705744.88966107</v>
      </c>
      <c r="H37" s="119">
        <f>SUM('Incentive Relocation assumption'!AB35:AG35)</f>
        <v>559123524.48296225</v>
      </c>
    </row>
    <row r="38" spans="1:8" x14ac:dyDescent="0.35">
      <c r="A38" s="114">
        <v>2054</v>
      </c>
      <c r="B38" s="115">
        <f>SUM('Future 95% Cost'!V35:AA35)</f>
        <v>2320539059.2774329</v>
      </c>
      <c r="C38" s="115">
        <f t="shared" si="0"/>
        <v>0</v>
      </c>
      <c r="D38" s="116">
        <f t="shared" si="1"/>
        <v>2320539059.2774329</v>
      </c>
      <c r="F38" s="118">
        <f t="shared" si="2"/>
        <v>1381238925.0776117</v>
      </c>
      <c r="G38" s="118">
        <f>SUM('Incentive Relocation assumption'!AH36:AS36)</f>
        <v>855381332.33688521</v>
      </c>
      <c r="H38" s="119">
        <f>SUM('Incentive Relocation assumption'!AB36:AG36)</f>
        <v>525857592.74072641</v>
      </c>
    </row>
    <row r="39" spans="1:8" x14ac:dyDescent="0.35">
      <c r="A39" s="114">
        <v>2055</v>
      </c>
      <c r="B39" s="115">
        <f>SUM('Future 95% Cost'!V36:AA36)</f>
        <v>2219802376.0980096</v>
      </c>
      <c r="C39" s="115">
        <f t="shared" si="0"/>
        <v>0</v>
      </c>
      <c r="D39" s="116">
        <f t="shared" si="1"/>
        <v>2219802376.0980096</v>
      </c>
      <c r="F39" s="118">
        <f t="shared" si="2"/>
        <v>1298434104.6742957</v>
      </c>
      <c r="G39" s="118">
        <f>SUM('Incentive Relocation assumption'!AH37:AS37)</f>
        <v>803707853.66051435</v>
      </c>
      <c r="H39" s="119">
        <f>SUM('Incentive Relocation assumption'!AB37:AG37)</f>
        <v>494726251.01378137</v>
      </c>
    </row>
    <row r="40" spans="1:8" x14ac:dyDescent="0.35">
      <c r="A40" s="114">
        <v>2056</v>
      </c>
      <c r="B40" s="115">
        <f>SUM('Future 95% Cost'!V37:AA37)</f>
        <v>2123459207.5953798</v>
      </c>
      <c r="C40" s="115">
        <f t="shared" si="0"/>
        <v>0</v>
      </c>
      <c r="D40" s="116">
        <f t="shared" si="1"/>
        <v>2123459207.5953798</v>
      </c>
      <c r="F40" s="118">
        <f t="shared" si="2"/>
        <v>1220998028.5994768</v>
      </c>
      <c r="G40" s="118">
        <f>SUM('Incentive Relocation assumption'!AH38:AS38)</f>
        <v>755419247.53290129</v>
      </c>
      <c r="H40" s="119">
        <f>SUM('Incentive Relocation assumption'!AB38:AG38)</f>
        <v>465578781.06657565</v>
      </c>
    </row>
    <row r="41" spans="1:8" x14ac:dyDescent="0.35">
      <c r="A41" s="114">
        <v>2057</v>
      </c>
      <c r="B41" s="115">
        <f>SUM('Future 95% Cost'!V38:AA38)</f>
        <v>2031317119.2450161</v>
      </c>
      <c r="C41" s="115">
        <f t="shared" si="0"/>
        <v>0</v>
      </c>
      <c r="D41" s="116">
        <f t="shared" si="1"/>
        <v>2031317119.2450161</v>
      </c>
      <c r="F41" s="118">
        <f t="shared" si="2"/>
        <v>1148547080.6366844</v>
      </c>
      <c r="G41" s="118">
        <f>SUM('Incentive Relocation assumption'!AH39:AS39)</f>
        <v>710270846.41455042</v>
      </c>
      <c r="H41" s="119">
        <f>SUM('Incentive Relocation assumption'!AB39:AG39)</f>
        <v>438276234.22213387</v>
      </c>
    </row>
    <row r="42" spans="1:8" x14ac:dyDescent="0.35">
      <c r="A42" s="114">
        <v>2058</v>
      </c>
      <c r="B42" s="115">
        <f>SUM('Future 95% Cost'!V39:AA39)</f>
        <v>1943192138.0220888</v>
      </c>
      <c r="C42" s="115">
        <f t="shared" si="0"/>
        <v>0</v>
      </c>
      <c r="D42" s="116">
        <f t="shared" si="1"/>
        <v>1943192138.0220888</v>
      </c>
      <c r="F42" s="118">
        <f t="shared" si="2"/>
        <v>1080727939.7090862</v>
      </c>
      <c r="G42" s="118">
        <f>SUM('Incentive Relocation assumption'!AH40:AS40)</f>
        <v>668037511.50102115</v>
      </c>
      <c r="H42" s="119">
        <f>SUM('Incentive Relocation assumption'!AB40:AG40)</f>
        <v>412690428.20806509</v>
      </c>
    </row>
    <row r="43" spans="1:8" x14ac:dyDescent="0.35">
      <c r="A43" s="114">
        <v>2059</v>
      </c>
      <c r="B43" s="115">
        <f>SUM('Future 95% Cost'!V40:AA40)</f>
        <v>1858908379.001348</v>
      </c>
      <c r="C43" s="115">
        <f t="shared" si="0"/>
        <v>0</v>
      </c>
      <c r="D43" s="116">
        <f t="shared" si="1"/>
        <v>1858908379.001348</v>
      </c>
      <c r="F43" s="118">
        <f t="shared" si="2"/>
        <v>1017214974.9102592</v>
      </c>
      <c r="G43" s="118">
        <f>SUM('Incentive Relocation assumption'!AH41:AS41)</f>
        <v>628511939.73889017</v>
      </c>
      <c r="H43" s="119">
        <f>SUM('Incentive Relocation assumption'!AB41:AG41)</f>
        <v>388703035.17136902</v>
      </c>
    </row>
    <row r="44" spans="1:8" x14ac:dyDescent="0.35">
      <c r="A44" s="114">
        <v>2060</v>
      </c>
      <c r="B44" s="115">
        <f>SUM('Future 95% Cost'!V41:AA41)</f>
        <v>2294757272.151073</v>
      </c>
      <c r="C44" s="115">
        <f t="shared" si="0"/>
        <v>0</v>
      </c>
      <c r="D44" s="116">
        <f t="shared" si="1"/>
        <v>2294757272.151073</v>
      </c>
      <c r="F44" s="118">
        <f t="shared" si="2"/>
        <v>957707878.68984735</v>
      </c>
      <c r="G44" s="118">
        <f>SUM('Incentive Relocation assumption'!AH42:AS42)</f>
        <v>591503126.46340954</v>
      </c>
      <c r="H44" s="119">
        <f>SUM('Incentive Relocation assumption'!AB42:AG42)</f>
        <v>366204752.22643781</v>
      </c>
    </row>
    <row r="45" spans="1:8" x14ac:dyDescent="0.35">
      <c r="A45" s="114">
        <v>2061</v>
      </c>
      <c r="B45" s="115">
        <f>SUM('Future 95% Cost'!V42:AA42)</f>
        <v>2195267697.3673182</v>
      </c>
      <c r="C45" s="115">
        <f t="shared" si="0"/>
        <v>0</v>
      </c>
      <c r="D45" s="116">
        <f t="shared" si="1"/>
        <v>2195267697.3673182</v>
      </c>
      <c r="F45" s="118">
        <f t="shared" si="2"/>
        <v>901929515.55419135</v>
      </c>
      <c r="G45" s="118">
        <f>SUM('Incentive Relocation assumption'!AH43:AS43)</f>
        <v>556834968.81529975</v>
      </c>
      <c r="H45" s="119">
        <f>SUM('Incentive Relocation assumption'!AB43:AG43)</f>
        <v>345094546.73889154</v>
      </c>
    </row>
    <row r="46" spans="1:8" x14ac:dyDescent="0.35">
      <c r="A46" s="114">
        <v>2062</v>
      </c>
      <c r="B46" s="115">
        <f>SUM('Future 95% Cost'!V43:AA43)</f>
        <v>2100112146.5093932</v>
      </c>
      <c r="C46" s="115">
        <f t="shared" si="0"/>
        <v>0</v>
      </c>
      <c r="D46" s="116">
        <f t="shared" si="1"/>
        <v>2100112146.5093932</v>
      </c>
      <c r="F46" s="118">
        <f t="shared" si="2"/>
        <v>849623965.84415567</v>
      </c>
      <c r="G46" s="118">
        <f>SUM('Incentive Relocation assumption'!AH44:AS44)</f>
        <v>524344996.54051316</v>
      </c>
      <c r="H46" s="119">
        <f>SUM('Incentive Relocation assumption'!AB44:AG44)</f>
        <v>325278969.30364251</v>
      </c>
    </row>
    <row r="47" spans="1:8" x14ac:dyDescent="0.35">
      <c r="A47" s="114">
        <v>2063</v>
      </c>
      <c r="B47" s="115">
        <f>SUM('Future 95% Cost'!V44:AA44)</f>
        <v>2009100996.1072087</v>
      </c>
      <c r="C47" s="115">
        <f t="shared" si="0"/>
        <v>0</v>
      </c>
      <c r="D47" s="116">
        <f t="shared" si="1"/>
        <v>2009100996.1072087</v>
      </c>
      <c r="F47" s="118">
        <f t="shared" si="2"/>
        <v>800554746.13757777</v>
      </c>
      <c r="G47" s="118">
        <f>SUM('Incentive Relocation assumption'!AH45:AS45)</f>
        <v>493883218.08056605</v>
      </c>
      <c r="H47" s="119">
        <f>SUM('Incentive Relocation assumption'!AB45:AG45)</f>
        <v>306671528.05701178</v>
      </c>
    </row>
    <row r="48" spans="1:8" x14ac:dyDescent="0.35">
      <c r="A48" s="114">
        <v>2064</v>
      </c>
      <c r="B48" s="115">
        <f>SUM('Future 95% Cost'!V45:AA45)</f>
        <v>1922052952.2333658</v>
      </c>
      <c r="C48" s="115">
        <f t="shared" si="0"/>
        <v>0</v>
      </c>
      <c r="D48" s="116">
        <f t="shared" si="1"/>
        <v>1922052952.2333658</v>
      </c>
      <c r="F48" s="118">
        <f t="shared" si="2"/>
        <v>754503189.61352205</v>
      </c>
      <c r="G48" s="118">
        <f>SUM('Incentive Relocation assumption'!AH46:AS46)</f>
        <v>465311071.03630316</v>
      </c>
      <c r="H48" s="119">
        <f>SUM('Incentive Relocation assumption'!AB46:AG46)</f>
        <v>289192118.57721895</v>
      </c>
    </row>
    <row r="49" spans="1:8" x14ac:dyDescent="0.35">
      <c r="A49" s="114">
        <v>2065</v>
      </c>
      <c r="B49" s="115">
        <f>SUM('Future 95% Cost'!V46:AA46)</f>
        <v>1838794683.2692971</v>
      </c>
      <c r="C49" s="115">
        <f t="shared" si="0"/>
        <v>0</v>
      </c>
      <c r="D49" s="116">
        <f t="shared" si="1"/>
        <v>1838794683.2692971</v>
      </c>
      <c r="F49" s="118">
        <f t="shared" si="2"/>
        <v>711266971.32921457</v>
      </c>
      <c r="G49" s="118">
        <f>SUM('Incentive Relocation assumption'!AH47:AS47)</f>
        <v>438500467.14748383</v>
      </c>
      <c r="H49" s="119">
        <f>SUM('Incentive Relocation assumption'!AB47:AG47)</f>
        <v>272766504.18173069</v>
      </c>
    </row>
    <row r="50" spans="1:8" x14ac:dyDescent="0.35">
      <c r="A50" s="114">
        <v>2066</v>
      </c>
      <c r="B50" s="115">
        <f>SUM('Future 95% Cost'!V47:AA47)</f>
        <v>1759160468.9171953</v>
      </c>
      <c r="C50" s="115">
        <f t="shared" si="0"/>
        <v>0</v>
      </c>
      <c r="D50" s="116">
        <f t="shared" si="1"/>
        <v>1759160468.9171953</v>
      </c>
      <c r="F50" s="118">
        <f t="shared" si="2"/>
        <v>670658764.81562185</v>
      </c>
      <c r="G50" s="118">
        <f>SUM('Incentive Relocation assumption'!AH48:AS48)</f>
        <v>413332922.88584304</v>
      </c>
      <c r="H50" s="119">
        <f>SUM('Incentive Relocation assumption'!AB48:AG48)</f>
        <v>257325841.92977878</v>
      </c>
    </row>
    <row r="51" spans="1:8" x14ac:dyDescent="0.35">
      <c r="A51" s="114">
        <v>2067</v>
      </c>
      <c r="B51" s="115">
        <f>SUM('Future 95% Cost'!V48:AA48)</f>
        <v>1682991864.7367759</v>
      </c>
      <c r="C51" s="115">
        <f t="shared" si="0"/>
        <v>0</v>
      </c>
      <c r="D51" s="116">
        <f t="shared" si="1"/>
        <v>1682991864.7367759</v>
      </c>
      <c r="F51" s="118">
        <f t="shared" si="2"/>
        <v>632505017.70984876</v>
      </c>
      <c r="G51" s="118">
        <f>SUM('Incentive Relocation assumption'!AH49:AS49)</f>
        <v>389698767.6206215</v>
      </c>
      <c r="H51" s="119">
        <f>SUM('Incentive Relocation assumption'!AB49:AG49)</f>
        <v>242806250.08922729</v>
      </c>
    </row>
    <row r="52" spans="1:8" x14ac:dyDescent="0.35">
      <c r="A52" s="114">
        <v>2068</v>
      </c>
      <c r="B52" s="115">
        <f>SUM('Future 95% Cost'!V49:AA49)</f>
        <v>1610137381.5179863</v>
      </c>
      <c r="C52" s="115">
        <f t="shared" si="0"/>
        <v>0</v>
      </c>
      <c r="D52" s="116">
        <f t="shared" si="1"/>
        <v>1610137381.5179863</v>
      </c>
      <c r="F52" s="118">
        <f t="shared" si="2"/>
        <v>596644835.32598639</v>
      </c>
      <c r="G52" s="118">
        <f>SUM('Incentive Relocation assumption'!AH50:AS50)</f>
        <v>367496422.09229231</v>
      </c>
      <c r="H52" s="119">
        <f>SUM('Incentive Relocation assumption'!AB50:AG50)</f>
        <v>229148413.23369411</v>
      </c>
    </row>
    <row r="53" spans="1:8" x14ac:dyDescent="0.35">
      <c r="A53" s="114">
        <v>2069</v>
      </c>
      <c r="B53" s="115">
        <f>SUM('Future 95% Cost'!V50:AA50)</f>
        <v>1540452178.8314345</v>
      </c>
      <c r="C53" s="115">
        <f t="shared" si="0"/>
        <v>0</v>
      </c>
      <c r="D53" s="116">
        <f t="shared" si="1"/>
        <v>1540452178.8314345</v>
      </c>
      <c r="F53" s="118">
        <f t="shared" si="2"/>
        <v>562928962.13351059</v>
      </c>
      <c r="G53" s="118">
        <f>SUM('Incentive Relocation assumption'!AH51:AS51)</f>
        <v>346631740.63069427</v>
      </c>
      <c r="H53" s="119">
        <f>SUM('Incentive Relocation assumption'!AB51:AG51)</f>
        <v>216297221.50281626</v>
      </c>
    </row>
    <row r="54" spans="1:8" x14ac:dyDescent="0.35">
      <c r="A54" s="114">
        <v>2070</v>
      </c>
      <c r="B54" s="115">
        <f>SUM('Future 95% Cost'!V51:AA51)</f>
        <v>1943085562.6781814</v>
      </c>
      <c r="C54" s="115">
        <f t="shared" si="0"/>
        <v>0</v>
      </c>
      <c r="D54" s="116">
        <f t="shared" si="1"/>
        <v>1943085562.6781814</v>
      </c>
      <c r="F54" s="118">
        <f t="shared" si="2"/>
        <v>531218852.07528645</v>
      </c>
      <c r="G54" s="118">
        <f>SUM('Incentive Relocation assumption'!AH52:AS52)</f>
        <v>327017411.18559998</v>
      </c>
      <c r="H54" s="119">
        <f>SUM('Incentive Relocation assumption'!AB52:AG52)</f>
        <v>204201440.88968647</v>
      </c>
    </row>
    <row r="55" spans="1:8" x14ac:dyDescent="0.35">
      <c r="A55" s="114">
        <v>2071</v>
      </c>
      <c r="B55" s="115">
        <f>SUM('Future 95% Cost'!V52:AA52)</f>
        <v>1859028303.8986511</v>
      </c>
      <c r="C55" s="115">
        <f t="shared" si="0"/>
        <v>0</v>
      </c>
      <c r="D55" s="116">
        <f t="shared" si="1"/>
        <v>1859028303.8986511</v>
      </c>
      <c r="F55" s="118">
        <f t="shared" si="2"/>
        <v>501385819.52599531</v>
      </c>
      <c r="G55" s="118">
        <f>SUM('Incentive Relocation assumption'!AH53:AS53)</f>
        <v>308572407.8076604</v>
      </c>
      <c r="H55" s="119">
        <f>SUM('Incentive Relocation assumption'!AB53:AG53)</f>
        <v>192813411.71833491</v>
      </c>
    </row>
    <row r="56" spans="1:8" x14ac:dyDescent="0.35">
      <c r="A56" s="114">
        <v>2072</v>
      </c>
      <c r="B56" s="115">
        <f>SUM('Future 95% Cost'!V53:AA53)</f>
        <v>1778625426.7243655</v>
      </c>
      <c r="C56" s="115">
        <f t="shared" si="0"/>
        <v>0</v>
      </c>
      <c r="D56" s="116">
        <f t="shared" si="1"/>
        <v>1778625426.7243655</v>
      </c>
      <c r="F56" s="118">
        <f t="shared" si="2"/>
        <v>473310263.47568905</v>
      </c>
      <c r="G56" s="118">
        <f>SUM('Incentive Relocation assumption'!AH54:AS54)</f>
        <v>291221490.73181832</v>
      </c>
      <c r="H56" s="119">
        <f>SUM('Incentive Relocation assumption'!AB54:AG54)</f>
        <v>182088772.74387076</v>
      </c>
    </row>
    <row r="57" spans="1:8" x14ac:dyDescent="0.35">
      <c r="A57" s="114">
        <v>2073</v>
      </c>
      <c r="B57" s="115">
        <f>SUM('Future 95% Cost'!V54:AA54)</f>
        <v>1701717339.3803856</v>
      </c>
      <c r="C57" s="115">
        <f t="shared" si="0"/>
        <v>0</v>
      </c>
      <c r="D57" s="116">
        <f t="shared" si="1"/>
        <v>1701717339.3803856</v>
      </c>
      <c r="F57" s="118">
        <f t="shared" si="2"/>
        <v>446880958.2305814</v>
      </c>
      <c r="G57" s="118">
        <f>SUM('Incentive Relocation assumption'!AH55:AS55)</f>
        <v>274894749.67918622</v>
      </c>
      <c r="H57" s="119">
        <f>SUM('Incentive Relocation assumption'!AB55:AG55)</f>
        <v>171986208.55139518</v>
      </c>
    </row>
    <row r="58" spans="1:8" x14ac:dyDescent="0.35">
      <c r="A58" s="114">
        <v>2074</v>
      </c>
      <c r="B58" s="115">
        <f>SUM('Future 95% Cost'!V55:AA55)</f>
        <v>1628151448.4533312</v>
      </c>
      <c r="C58" s="115">
        <f t="shared" si="0"/>
        <v>0</v>
      </c>
      <c r="D58" s="116">
        <f t="shared" si="1"/>
        <v>1628151448.4533312</v>
      </c>
      <c r="F58" s="118">
        <f t="shared" si="2"/>
        <v>421994404.56162</v>
      </c>
      <c r="G58" s="118">
        <f>SUM('Incentive Relocation assumption'!AH56:AS56)</f>
        <v>259527186.41197732</v>
      </c>
      <c r="H58" s="119">
        <f>SUM('Incentive Relocation assumption'!AB56:AG56)</f>
        <v>162467218.14964268</v>
      </c>
    </row>
    <row r="59" spans="1:8" x14ac:dyDescent="0.35">
      <c r="A59" s="114">
        <v>2075</v>
      </c>
      <c r="B59" s="115">
        <f>SUM('Future 95% Cost'!V56:AA56)</f>
        <v>1557781850.837265</v>
      </c>
      <c r="C59" s="115">
        <f t="shared" si="0"/>
        <v>0</v>
      </c>
      <c r="D59" s="116">
        <f t="shared" si="1"/>
        <v>1557781850.837265</v>
      </c>
      <c r="F59" s="118">
        <f t="shared" si="2"/>
        <v>398554235.80770934</v>
      </c>
      <c r="G59" s="118">
        <f>SUM('Incentive Relocation assumption'!AH57:AS57)</f>
        <v>245058332.95387784</v>
      </c>
      <c r="H59" s="119">
        <f>SUM('Incentive Relocation assumption'!AB57:AG57)</f>
        <v>153495902.85383153</v>
      </c>
    </row>
    <row r="60" spans="1:8" x14ac:dyDescent="0.35">
      <c r="A60" s="114">
        <v>2076</v>
      </c>
      <c r="B60" s="115">
        <f>SUM('Future 95% Cost'!V57:AA57)</f>
        <v>1490469039.2870901</v>
      </c>
      <c r="C60" s="115">
        <f t="shared" si="0"/>
        <v>0</v>
      </c>
      <c r="D60" s="116">
        <f t="shared" si="1"/>
        <v>1490469039.2870901</v>
      </c>
      <c r="F60" s="118">
        <f t="shared" si="2"/>
        <v>376470673.96072721</v>
      </c>
      <c r="G60" s="118">
        <f>SUM('Incentive Relocation assumption'!AH58:AS58)</f>
        <v>231431902.22923291</v>
      </c>
      <c r="H60" s="119">
        <f>SUM('Incentive Relocation assumption'!AB58:AG58)</f>
        <v>145038771.73149428</v>
      </c>
    </row>
    <row r="61" spans="1:8" x14ac:dyDescent="0.35">
      <c r="A61" s="114">
        <v>2077</v>
      </c>
      <c r="B61" s="115">
        <f>SUM('Future 95% Cost'!V58:AA58)</f>
        <v>1426079620.9764278</v>
      </c>
      <c r="C61" s="115">
        <f t="shared" si="0"/>
        <v>0</v>
      </c>
      <c r="D61" s="116">
        <f t="shared" si="1"/>
        <v>1426079620.9764278</v>
      </c>
      <c r="F61" s="118">
        <f t="shared" si="2"/>
        <v>355660031.22926939</v>
      </c>
      <c r="G61" s="118">
        <f>SUM('Incentive Relocation assumption'!AH59:AS59)</f>
        <v>218595468.18225083</v>
      </c>
      <c r="H61" s="119">
        <f>SUM('Incentive Relocation assumption'!AB59:AG59)</f>
        <v>137064563.04701856</v>
      </c>
    </row>
    <row r="62" spans="1:8" x14ac:dyDescent="0.35">
      <c r="A62" s="114">
        <v>2078</v>
      </c>
      <c r="B62" s="115">
        <f>SUM('Future 95% Cost'!V59:AA59)</f>
        <v>1364486048.483727</v>
      </c>
      <c r="C62" s="115">
        <f t="shared" si="0"/>
        <v>0</v>
      </c>
      <c r="D62" s="116">
        <f t="shared" si="1"/>
        <v>1364486048.483727</v>
      </c>
      <c r="F62" s="118">
        <f t="shared" si="2"/>
        <v>336044253.00231385</v>
      </c>
      <c r="G62" s="118">
        <f>SUM('Incentive Relocation assumption'!AH60:AS60)</f>
        <v>206500172.71536353</v>
      </c>
      <c r="H62" s="119">
        <f>SUM('Incentive Relocation assumption'!AB60:AG60)</f>
        <v>129544080.28695029</v>
      </c>
    </row>
    <row r="63" spans="1:8" x14ac:dyDescent="0.35">
      <c r="A63" s="114">
        <v>2079</v>
      </c>
      <c r="B63" s="115">
        <f>SUM('Future 95% Cost'!V60:AA60)</f>
        <v>1305566362.6559935</v>
      </c>
      <c r="C63" s="115">
        <f t="shared" si="0"/>
        <v>0</v>
      </c>
      <c r="D63" s="116">
        <f t="shared" si="1"/>
        <v>1305566362.6559935</v>
      </c>
      <c r="F63" s="118">
        <f t="shared" si="2"/>
        <v>317550498.517187</v>
      </c>
      <c r="G63" s="118">
        <f>SUM('Incentive Relocation assumption'!AH61:AS61)</f>
        <v>195100457.0368548</v>
      </c>
      <c r="H63" s="119">
        <f>SUM('Incentive Relocation assumption'!AB61:AG61)</f>
        <v>122450041.4803322</v>
      </c>
    </row>
    <row r="64" spans="1:8" x14ac:dyDescent="0.35">
      <c r="A64" s="114">
        <v>2080</v>
      </c>
      <c r="B64" s="115">
        <f>SUM('Future 95% Cost'!V61:AA61)</f>
        <v>1659895765.2655017</v>
      </c>
      <c r="C64" s="115">
        <f t="shared" si="0"/>
        <v>0</v>
      </c>
      <c r="D64" s="116">
        <f t="shared" si="1"/>
        <v>1659895765.2655017</v>
      </c>
      <c r="F64" s="118">
        <f t="shared" si="2"/>
        <v>300110755.8823995</v>
      </c>
      <c r="G64" s="118">
        <f>SUM('Incentive Relocation assumption'!AH62:AS62)</f>
        <v>184353815.23454559</v>
      </c>
      <c r="H64" s="119">
        <f>SUM('Incentive Relocation assumption'!AB62:AG62)</f>
        <v>115756940.64785393</v>
      </c>
    </row>
    <row r="65" spans="1:8" x14ac:dyDescent="0.35">
      <c r="A65" s="114">
        <v>2081</v>
      </c>
      <c r="B65" s="115">
        <f>SUM('Future 95% Cost'!V62:AA62)</f>
        <v>1588253318.5141678</v>
      </c>
      <c r="C65" s="115">
        <f t="shared" si="0"/>
        <v>0</v>
      </c>
      <c r="D65" s="116">
        <f t="shared" si="1"/>
        <v>1588253318.5141678</v>
      </c>
      <c r="F65" s="118">
        <f t="shared" si="2"/>
        <v>283661488.41870522</v>
      </c>
      <c r="G65" s="118">
        <f>SUM('Incentive Relocation assumption'!AH63:AS63)</f>
        <v>174220568.09708443</v>
      </c>
      <c r="H65" s="119">
        <f>SUM('Incentive Relocation assumption'!AB63:AG63)</f>
        <v>109440920.32162078</v>
      </c>
    </row>
    <row r="66" spans="1:8" x14ac:dyDescent="0.35">
      <c r="A66" s="114">
        <v>2082</v>
      </c>
      <c r="B66" s="115">
        <f>SUM('Future 95% Cost'!V63:AA63)</f>
        <v>1519719027.0375328</v>
      </c>
      <c r="C66" s="115">
        <f t="shared" si="0"/>
        <v>0</v>
      </c>
      <c r="D66" s="116">
        <f t="shared" si="1"/>
        <v>1519719027.0375328</v>
      </c>
      <c r="F66" s="118">
        <f t="shared" si="2"/>
        <v>268143309.56441212</v>
      </c>
      <c r="G66" s="118">
        <f>SUM('Incentive Relocation assumption'!AH64:AS64)</f>
        <v>164663655.38938642</v>
      </c>
      <c r="H66" s="119">
        <f>SUM('Incentive Relocation assumption'!AB64:AG64)</f>
        <v>103479654.1750257</v>
      </c>
    </row>
    <row r="67" spans="1:8" x14ac:dyDescent="0.35">
      <c r="A67" s="114">
        <v>2083</v>
      </c>
      <c r="B67" s="115">
        <f>SUM('Future 95% Cost'!V64:AA64)</f>
        <v>1454157413.0736601</v>
      </c>
      <c r="C67" s="115">
        <f t="shared" si="0"/>
        <v>0</v>
      </c>
      <c r="D67" s="116">
        <f t="shared" si="1"/>
        <v>1454157413.0736601</v>
      </c>
      <c r="F67" s="118">
        <f t="shared" si="2"/>
        <v>253500683.84649241</v>
      </c>
      <c r="G67" s="118">
        <f>SUM('Incentive Relocation assumption'!AH65:AS65)</f>
        <v>155648444.9559423</v>
      </c>
      <c r="H67" s="119">
        <f>SUM('Incentive Relocation assumption'!AB65:AG65)</f>
        <v>97852238.890550092</v>
      </c>
    </row>
    <row r="68" spans="1:8" x14ac:dyDescent="0.35">
      <c r="A68" s="114">
        <v>2084</v>
      </c>
      <c r="B68" s="115">
        <f>SUM('Future 95% Cost'!V65:AA65)</f>
        <v>1391438929.3056056</v>
      </c>
      <c r="C68" s="115">
        <f t="shared" si="0"/>
        <v>0</v>
      </c>
      <c r="D68" s="116">
        <f t="shared" si="1"/>
        <v>1391438929.3056056</v>
      </c>
      <c r="F68" s="118">
        <f t="shared" si="2"/>
        <v>239681651.65004015</v>
      </c>
      <c r="G68" s="118">
        <f>SUM('Incentive Relocation assumption'!AH66:AS66)</f>
        <v>147142557.17681128</v>
      </c>
      <c r="H68" s="119">
        <f>SUM('Incentive Relocation assumption'!AB66:AG66)</f>
        <v>92539094.473228857</v>
      </c>
    </row>
    <row r="69" spans="1:8" x14ac:dyDescent="0.35">
      <c r="A69" s="114">
        <v>2085</v>
      </c>
      <c r="B69" s="115">
        <f>SUM('Future 95% Cost'!V66:AA66)</f>
        <v>1331439698.2418625</v>
      </c>
      <c r="C69" s="115">
        <f t="shared" si="0"/>
        <v>0</v>
      </c>
      <c r="D69" s="116">
        <f t="shared" si="1"/>
        <v>1331439698.2418625</v>
      </c>
      <c r="F69" s="118">
        <f t="shared" si="2"/>
        <v>226637575.7275275</v>
      </c>
      <c r="G69" s="118">
        <f>SUM('Incentive Relocation assumption'!AH67:AS67)</f>
        <v>139115703.43770668</v>
      </c>
      <c r="H69" s="119">
        <f>SUM('Incentive Relocation assumption'!AB67:AG67)</f>
        <v>87521872.289820805</v>
      </c>
    </row>
    <row r="70" spans="1:8" x14ac:dyDescent="0.35">
      <c r="A70" s="114">
        <v>2086</v>
      </c>
      <c r="B70" s="115">
        <f>SUM('Future 95% Cost'!V67:AA67)</f>
        <v>1274041263.0914435</v>
      </c>
      <c r="C70" s="115">
        <f t="shared" si="0"/>
        <v>0</v>
      </c>
      <c r="D70" s="116">
        <f t="shared" si="1"/>
        <v>1274041263.0914435</v>
      </c>
      <c r="F70" s="118">
        <f t="shared" si="2"/>
        <v>214322907.57825673</v>
      </c>
      <c r="G70" s="118">
        <f>SUM('Incentive Relocation assumption'!AH68:AS68)</f>
        <v>131539537.39909396</v>
      </c>
      <c r="H70" s="119">
        <f>SUM('Incentive Relocation assumption'!AB68:AG68)</f>
        <v>82783370.179162785</v>
      </c>
    </row>
    <row r="71" spans="1:8" x14ac:dyDescent="0.35">
      <c r="A71" s="114">
        <v>2087</v>
      </c>
      <c r="B71" s="115">
        <f>SUM('Future 95% Cost'!V68:AA68)</f>
        <v>1219130349.624939</v>
      </c>
      <c r="C71" s="115">
        <f t="shared" si="0"/>
        <v>0</v>
      </c>
      <c r="D71" s="116">
        <f t="shared" si="1"/>
        <v>1219130349.624939</v>
      </c>
      <c r="F71" s="118">
        <f t="shared" si="2"/>
        <v>202694971.99934676</v>
      </c>
      <c r="G71" s="118">
        <f>SUM('Incentive Relocation assumption'!AH69:AS69)</f>
        <v>124387517.96092027</v>
      </c>
      <c r="H71" s="119">
        <f>SUM('Incentive Relocation assumption'!AB69:AG69)</f>
        <v>78307454.038426489</v>
      </c>
    </row>
    <row r="72" spans="1:8" x14ac:dyDescent="0.35">
      <c r="A72" s="114">
        <v>2088</v>
      </c>
      <c r="B72" s="115">
        <f>SUM('Future 95% Cost'!V69:AA69)</f>
        <v>1166598638.5354414</v>
      </c>
      <c r="C72" s="115">
        <f t="shared" ref="C72:C134" si="3">$C$2*B72</f>
        <v>0</v>
      </c>
      <c r="D72" s="116">
        <f t="shared" ref="D72:D134" si="4">B72*$C$3</f>
        <v>1166598638.5354414</v>
      </c>
      <c r="F72" s="118">
        <f t="shared" ref="F72:F134" si="5">SUM(G72,H72)</f>
        <v>191713768.26428419</v>
      </c>
      <c r="G72" s="118">
        <f>SUM('Incentive Relocation assumption'!AH70:AS70)</f>
        <v>117634782.92064576</v>
      </c>
      <c r="H72" s="119">
        <f>SUM('Incentive Relocation assumption'!AB70:AG70)</f>
        <v>74078985.34363842</v>
      </c>
    </row>
    <row r="73" spans="1:8" x14ac:dyDescent="0.35">
      <c r="A73" s="114">
        <v>2089</v>
      </c>
      <c r="B73" s="115">
        <f>SUM('Future 95% Cost'!V70:AA70)</f>
        <v>1116342547.8348324</v>
      </c>
      <c r="C73" s="115">
        <f t="shared" si="3"/>
        <v>0</v>
      </c>
      <c r="D73" s="116">
        <f t="shared" si="4"/>
        <v>1116342547.8348324</v>
      </c>
      <c r="F73" s="118">
        <f t="shared" si="5"/>
        <v>181341786.52508941</v>
      </c>
      <c r="G73" s="118">
        <f>SUM('Incentive Relocation assumption'!AH71:AS71)</f>
        <v>111258032.4136775</v>
      </c>
      <c r="H73" s="119">
        <f>SUM('Incentive Relocation assumption'!AB71:AG71)</f>
        <v>70083754.111411914</v>
      </c>
    </row>
    <row r="74" spans="1:8" x14ac:dyDescent="0.35">
      <c r="A74" s="114">
        <v>2090</v>
      </c>
      <c r="B74" s="115">
        <f>SUM('Future 95% Cost'!V71:AA71)</f>
        <v>1401390613.1803617</v>
      </c>
      <c r="C74" s="115">
        <f t="shared" si="3"/>
        <v>0</v>
      </c>
      <c r="D74" s="116">
        <f t="shared" si="4"/>
        <v>1401390613.1803617</v>
      </c>
      <c r="F74" s="118">
        <f t="shared" si="5"/>
        <v>171543838.16092303</v>
      </c>
      <c r="G74" s="118">
        <f>SUM('Incentive Relocation assumption'!AH72:AS72)</f>
        <v>105235421.30806014</v>
      </c>
      <c r="H74" s="119">
        <f>SUM('Incentive Relocation assumption'!AB72:AG72)</f>
        <v>66308416.852862902</v>
      </c>
    </row>
    <row r="75" spans="1:8" x14ac:dyDescent="0.35">
      <c r="A75" s="114">
        <v>2091</v>
      </c>
      <c r="B75" s="115">
        <f>SUM('Future 95% Cost'!V72:AA72)</f>
        <v>1341049000.6877713</v>
      </c>
      <c r="C75" s="115">
        <f t="shared" si="3"/>
        <v>0</v>
      </c>
      <c r="D75" s="116">
        <f t="shared" si="4"/>
        <v>1341049000.6877713</v>
      </c>
      <c r="F75" s="118">
        <f t="shared" si="5"/>
        <v>162286898.91077</v>
      </c>
      <c r="G75" s="118">
        <f>SUM('Incentive Relocation assumption'!AH73:AS73)</f>
        <v>99546459.80019173</v>
      </c>
      <c r="H75" s="119">
        <f>SUM('Incentive Relocation assumption'!AB73:AG73)</f>
        <v>62740439.110578284</v>
      </c>
    </row>
    <row r="76" spans="1:8" x14ac:dyDescent="0.35">
      <c r="A76" s="114">
        <v>2092</v>
      </c>
      <c r="B76" s="115">
        <f>SUM('Future 95% Cost'!V73:AA73)</f>
        <v>1283319608.3284891</v>
      </c>
      <c r="C76" s="115">
        <f t="shared" si="3"/>
        <v>0</v>
      </c>
      <c r="D76" s="116">
        <f t="shared" si="4"/>
        <v>1283319608.3284891</v>
      </c>
      <c r="F76" s="118">
        <f t="shared" si="5"/>
        <v>153539963.73185384</v>
      </c>
      <c r="G76" s="118">
        <f>SUM('Incentive Relocation assumption'!AH74:AS74)</f>
        <v>94171921.526174739</v>
      </c>
      <c r="H76" s="119">
        <f>SUM('Incentive Relocation assumption'!AB74:AG74)</f>
        <v>59368042.205679089</v>
      </c>
    </row>
    <row r="77" spans="1:8" x14ac:dyDescent="0.35">
      <c r="A77" s="114">
        <v>2093</v>
      </c>
      <c r="B77" s="115">
        <f>SUM('Future 95% Cost'!V74:AA74)</f>
        <v>1228088800.3242865</v>
      </c>
      <c r="C77" s="115">
        <f t="shared" si="3"/>
        <v>0</v>
      </c>
      <c r="D77" s="116">
        <f t="shared" si="4"/>
        <v>1228088800.3242865</v>
      </c>
      <c r="F77" s="118">
        <f t="shared" si="5"/>
        <v>145273912.41968274</v>
      </c>
      <c r="G77" s="118">
        <f>SUM('Incentive Relocation assumption'!AH75:AS75)</f>
        <v>89093758.56485936</v>
      </c>
      <c r="H77" s="119">
        <f>SUM('Incentive Relocation assumption'!AB75:AG75)</f>
        <v>56180153.854823388</v>
      </c>
    </row>
    <row r="78" spans="1:8" x14ac:dyDescent="0.35">
      <c r="A78" s="114">
        <v>2094</v>
      </c>
      <c r="B78" s="115">
        <f>SUM('Future 95% Cost'!V75:AA75)</f>
        <v>1175247906.1673167</v>
      </c>
      <c r="C78" s="115">
        <f t="shared" si="3"/>
        <v>0</v>
      </c>
      <c r="D78" s="116">
        <f t="shared" si="4"/>
        <v>1175247906.1673167</v>
      </c>
      <c r="F78" s="118">
        <f t="shared" si="5"/>
        <v>137461385.11107123</v>
      </c>
      <c r="G78" s="118">
        <f>SUM('Incentive Relocation assumption'!AH76:AS76)</f>
        <v>84295022.76431632</v>
      </c>
      <c r="H78" s="119">
        <f>SUM('Incentive Relocation assumption'!AB76:AG76)</f>
        <v>53166362.346754916</v>
      </c>
    </row>
    <row r="79" spans="1:8" x14ac:dyDescent="0.35">
      <c r="A79" s="114">
        <v>2095</v>
      </c>
      <c r="B79" s="115">
        <f>SUM('Future 95% Cost'!V76:AA76)</f>
        <v>1124693002.7837865</v>
      </c>
      <c r="C79" s="115">
        <f t="shared" si="3"/>
        <v>0</v>
      </c>
      <c r="D79" s="116">
        <f t="shared" si="4"/>
        <v>1124693002.7837865</v>
      </c>
      <c r="F79" s="118">
        <f t="shared" si="5"/>
        <v>130076666.8689487</v>
      </c>
      <c r="G79" s="118">
        <f>SUM('Incentive Relocation assumption'!AH77:AS77)</f>
        <v>79759792.873938113</v>
      </c>
      <c r="H79" s="119">
        <f>SUM('Incentive Relocation assumption'!AB77:AG77)</f>
        <v>50316873.995010592</v>
      </c>
    </row>
    <row r="80" spans="1:8" x14ac:dyDescent="0.35">
      <c r="A80" s="114">
        <v>2096</v>
      </c>
      <c r="B80" s="115">
        <f>SUM('Future 95% Cost'!V77:AA77)</f>
        <v>1076324706.2902391</v>
      </c>
      <c r="C80" s="115">
        <f t="shared" si="3"/>
        <v>0</v>
      </c>
      <c r="D80" s="116">
        <f t="shared" si="4"/>
        <v>1076324706.2902391</v>
      </c>
      <c r="F80" s="118">
        <f t="shared" si="5"/>
        <v>123095580.61803934</v>
      </c>
      <c r="G80" s="118">
        <f>SUM('Incentive Relocation assumption'!AH78:AS78)</f>
        <v>75473107.01011914</v>
      </c>
      <c r="H80" s="119">
        <f>SUM('Incentive Relocation assumption'!AB78:AG78)</f>
        <v>47622473.607920192</v>
      </c>
    </row>
    <row r="81" spans="1:8" x14ac:dyDescent="0.35">
      <c r="A81" s="114">
        <v>2097</v>
      </c>
      <c r="B81" s="115">
        <f>SUM('Future 95% Cost'!V78:AA78)</f>
        <v>1030047972.9185872</v>
      </c>
      <c r="C81" s="115">
        <f t="shared" si="3"/>
        <v>0</v>
      </c>
      <c r="D81" s="116">
        <f t="shared" si="4"/>
        <v>1030047972.9185872</v>
      </c>
      <c r="F81" s="118">
        <f t="shared" si="5"/>
        <v>116495387.76426089</v>
      </c>
      <c r="G81" s="118">
        <f>SUM('Incentive Relocation assumption'!AH79:AS79)</f>
        <v>71420900.024961457</v>
      </c>
      <c r="H81" s="119">
        <f>SUM('Incentive Relocation assumption'!AB79:AG79)</f>
        <v>45074487.739299439</v>
      </c>
    </row>
    <row r="82" spans="1:8" x14ac:dyDescent="0.35">
      <c r="A82" s="114">
        <v>2098</v>
      </c>
      <c r="B82" s="115">
        <f>SUM('Future 95% Cost'!V79:AA79)</f>
        <v>985771908.70479035</v>
      </c>
      <c r="C82" s="115">
        <f t="shared" si="3"/>
        <v>0</v>
      </c>
      <c r="D82" s="116">
        <f t="shared" si="4"/>
        <v>985771908.70479035</v>
      </c>
      <c r="F82" s="118">
        <f t="shared" si="5"/>
        <v>110254695.8885636</v>
      </c>
      <c r="G82" s="118">
        <f>SUM('Incentive Relocation assumption'!AH80:AS80)</f>
        <v>67589945.385094017</v>
      </c>
      <c r="H82" s="119">
        <f>SUM('Incentive Relocation assumption'!AB80:AG80)</f>
        <v>42664750.503469579</v>
      </c>
    </row>
    <row r="83" spans="1:8" x14ac:dyDescent="0.35">
      <c r="A83" s="114">
        <v>2099</v>
      </c>
      <c r="B83" s="115">
        <f>SUM('Future 95% Cost'!V80:AA80)</f>
        <v>943409587.55405188</v>
      </c>
      <c r="C83" s="115">
        <f t="shared" si="3"/>
        <v>0</v>
      </c>
      <c r="D83" s="116">
        <f t="shared" si="4"/>
        <v>943409587.55405188</v>
      </c>
      <c r="F83" s="118">
        <f t="shared" si="5"/>
        <v>104353372.9584886</v>
      </c>
      <c r="G83" s="118">
        <f>SUM('Incentive Relocation assumption'!AH81:AS81)</f>
        <v>63967801.201862253</v>
      </c>
      <c r="H83" s="119">
        <f>SUM('Incentive Relocation assumption'!AB81:AG81)</f>
        <v>40385571.756626345</v>
      </c>
    </row>
    <row r="84" spans="1:8" x14ac:dyDescent="0.35">
      <c r="A84" s="114">
        <v>2100</v>
      </c>
      <c r="B84" s="115">
        <f>SUM('Future 95% Cost'!V81:AA81)</f>
        <v>1152526583.3579638</v>
      </c>
      <c r="C84" s="115">
        <f t="shared" si="3"/>
        <v>0</v>
      </c>
      <c r="D84" s="116">
        <f t="shared" si="4"/>
        <v>1152526583.3579638</v>
      </c>
      <c r="F84" s="118">
        <f t="shared" si="5"/>
        <v>98772467.548462555</v>
      </c>
      <c r="G84" s="118">
        <f>SUM('Incentive Relocation assumption'!AH82:AS82)</f>
        <v>60542760.085160837</v>
      </c>
      <c r="H84" s="119">
        <f>SUM('Incentive Relocation assumption'!AB82:AG82)</f>
        <v>38229707.463301718</v>
      </c>
    </row>
    <row r="85" spans="1:8" x14ac:dyDescent="0.35">
      <c r="A85" s="114">
        <v>2101</v>
      </c>
      <c r="B85" s="115">
        <f>SUM('Future 95% Cost'!V82:AA82)</f>
        <v>1103023014.8856392</v>
      </c>
      <c r="C85" s="115">
        <f t="shared" si="3"/>
        <v>0</v>
      </c>
      <c r="D85" s="116">
        <f t="shared" si="4"/>
        <v>1103023014.8856392</v>
      </c>
      <c r="F85" s="118">
        <f t="shared" si="5"/>
        <v>93494134.603228778</v>
      </c>
      <c r="G85" s="118">
        <f>SUM('Incentive Relocation assumption'!AH83:AS83)</f>
        <v>57303802.521355763</v>
      </c>
      <c r="H85" s="119">
        <f>SUM('Incentive Relocation assumption'!AB83:AG83)</f>
        <v>36190332.081873007</v>
      </c>
    </row>
    <row r="86" spans="1:8" x14ac:dyDescent="0.35">
      <c r="A86" s="114">
        <v>2102</v>
      </c>
      <c r="B86" s="115">
        <f>SUM('Future 95% Cost'!V83:AA83)</f>
        <v>1055657679.5987837</v>
      </c>
      <c r="C86" s="115">
        <f t="shared" si="3"/>
        <v>0</v>
      </c>
      <c r="D86" s="116">
        <f t="shared" si="4"/>
        <v>1055657679.5987837</v>
      </c>
      <c r="F86" s="118">
        <f t="shared" si="5"/>
        <v>88501566.31825605</v>
      </c>
      <c r="G86" s="118">
        <f>SUM('Incentive Relocation assumption'!AH84:AS84)</f>
        <v>54240553.501338489</v>
      </c>
      <c r="H86" s="119">
        <f>SUM('Incentive Relocation assumption'!AB84:AG84)</f>
        <v>34261012.816917561</v>
      </c>
    </row>
    <row r="87" spans="1:8" x14ac:dyDescent="0.35">
      <c r="A87" s="114">
        <v>2103</v>
      </c>
      <c r="B87" s="115">
        <f>SUM('Future 95% Cost'!V84:AA84)</f>
        <v>1010337751.3963326</v>
      </c>
      <c r="C87" s="115">
        <f t="shared" si="3"/>
        <v>0</v>
      </c>
      <c r="D87" s="116">
        <f t="shared" si="4"/>
        <v>1010337751.3963326</v>
      </c>
      <c r="F87" s="118">
        <f t="shared" si="5"/>
        <v>83778927.746836483</v>
      </c>
      <c r="G87" s="118">
        <f>SUM('Incentive Relocation assumption'!AH85:AS85)</f>
        <v>51343242.148021631</v>
      </c>
      <c r="H87" s="119">
        <f>SUM('Incentive Relocation assumption'!AB85:AG85)</f>
        <v>32435685.59881486</v>
      </c>
    </row>
    <row r="88" spans="1:8" x14ac:dyDescent="0.35">
      <c r="A88" s="114">
        <v>2104</v>
      </c>
      <c r="B88" s="115">
        <f>SUM('Future 95% Cost'!V85:AA85)</f>
        <v>966974452.54676485</v>
      </c>
      <c r="C88" s="115">
        <f t="shared" si="3"/>
        <v>0</v>
      </c>
      <c r="D88" s="116">
        <f t="shared" si="4"/>
        <v>966974452.54676485</v>
      </c>
      <c r="F88" s="118">
        <f t="shared" si="5"/>
        <v>79311296.77622284</v>
      </c>
      <c r="G88" s="118">
        <f>SUM('Incentive Relocation assumption'!AH86:AS86)</f>
        <v>48602664.113743097</v>
      </c>
      <c r="H88" s="119">
        <f>SUM('Incentive Relocation assumption'!AB86:AG86)</f>
        <v>30708632.662479747</v>
      </c>
    </row>
    <row r="89" spans="1:8" x14ac:dyDescent="0.35">
      <c r="A89" s="114">
        <v>2105</v>
      </c>
      <c r="B89" s="115">
        <f>SUM('Future 95% Cost'!V86:AA86)</f>
        <v>925482876.38656771</v>
      </c>
      <c r="C89" s="115">
        <f t="shared" si="3"/>
        <v>0</v>
      </c>
      <c r="D89" s="116">
        <f t="shared" si="4"/>
        <v>925482876.38656771</v>
      </c>
      <c r="F89" s="118">
        <f t="shared" si="5"/>
        <v>75084608.14486748</v>
      </c>
      <c r="G89" s="118">
        <f>SUM('Incentive Relocation assumption'!AH87:AS87)</f>
        <v>46010146.537293121</v>
      </c>
      <c r="H89" s="119">
        <f>SUM('Incentive Relocation assumption'!AB87:AG87)</f>
        <v>29074461.607574355</v>
      </c>
    </row>
    <row r="90" spans="1:8" x14ac:dyDescent="0.35">
      <c r="A90" s="114">
        <v>2106</v>
      </c>
      <c r="B90" s="115">
        <f>SUM('Future 95% Cost'!V87:AA87)</f>
        <v>885781817.81374896</v>
      </c>
      <c r="C90" s="115">
        <f t="shared" si="3"/>
        <v>0</v>
      </c>
      <c r="D90" s="116">
        <f t="shared" si="4"/>
        <v>885781817.81374896</v>
      </c>
      <c r="F90" s="118">
        <f t="shared" si="5"/>
        <v>71085601.199883357</v>
      </c>
      <c r="G90" s="118">
        <f>SUM('Incentive Relocation assumption'!AH88:AS88)</f>
        <v>43557515.367796354</v>
      </c>
      <c r="H90" s="119">
        <f>SUM('Incentive Relocation assumption'!AB88:AG88)</f>
        <v>27528085.832087006</v>
      </c>
    </row>
    <row r="91" spans="1:8" x14ac:dyDescent="0.35">
      <c r="A91" s="114">
        <v>2107</v>
      </c>
      <c r="B91" s="115">
        <f>SUM('Future 95% Cost'!V88:AA88)</f>
        <v>847793611.23245907</v>
      </c>
      <c r="C91" s="115">
        <f t="shared" si="3"/>
        <v>0</v>
      </c>
      <c r="D91" s="116">
        <f t="shared" si="4"/>
        <v>847793611.23245907</v>
      </c>
      <c r="F91" s="118">
        <f t="shared" si="5"/>
        <v>67301771.118501544</v>
      </c>
      <c r="G91" s="118">
        <f>SUM('Incentive Relocation assumption'!AH89:AS89)</f>
        <v>41237064.878631078</v>
      </c>
      <c r="H91" s="119">
        <f>SUM('Incentive Relocation assumption'!AB89:AG89)</f>
        <v>26064706.239870474</v>
      </c>
    </row>
    <row r="92" spans="1:8" x14ac:dyDescent="0.35">
      <c r="A92" s="114">
        <v>2108</v>
      </c>
      <c r="B92" s="115">
        <f>SUM('Future 95% Cost'!V89:AA89)</f>
        <v>811443975.62002242</v>
      </c>
      <c r="C92" s="115">
        <f t="shared" si="3"/>
        <v>0</v>
      </c>
      <c r="D92" s="116">
        <f t="shared" si="4"/>
        <v>811443975.62002242</v>
      </c>
      <c r="F92" s="118">
        <f t="shared" si="5"/>
        <v>63721323.339776725</v>
      </c>
      <c r="G92" s="118">
        <f>SUM('Incentive Relocation assumption'!AH90:AS90)</f>
        <v>39041529.209100462</v>
      </c>
      <c r="H92" s="119">
        <f>SUM('Incentive Relocation assumption'!AB90:AG90)</f>
        <v>24679794.130676258</v>
      </c>
    </row>
    <row r="93" spans="1:8" x14ac:dyDescent="0.35">
      <c r="A93" s="114">
        <v>2109</v>
      </c>
      <c r="B93" s="115">
        <f>SUM('Future 95% Cost'!V90:AA90)</f>
        <v>776661866.40222108</v>
      </c>
      <c r="C93" s="115">
        <f t="shared" si="3"/>
        <v>0</v>
      </c>
      <c r="D93" s="116">
        <f t="shared" si="4"/>
        <v>776661866.40222108</v>
      </c>
      <c r="F93" s="118">
        <f t="shared" si="5"/>
        <v>60333130.973288447</v>
      </c>
      <c r="G93" s="118">
        <f>SUM('Incentive Relocation assumption'!AH91:AS91)</f>
        <v>36964055.784811355</v>
      </c>
      <c r="H93" s="119">
        <f>SUM('Incentive Relocation assumption'!AB91:AG91)</f>
        <v>23369075.188477088</v>
      </c>
    </row>
    <row r="94" spans="1:8" x14ac:dyDescent="0.35">
      <c r="A94" s="114">
        <v>2110</v>
      </c>
      <c r="B94" s="115">
        <f>SUM('Future 95% Cost'!V91:AA91)</f>
        <v>924033189.49915719</v>
      </c>
      <c r="C94" s="115">
        <f t="shared" si="3"/>
        <v>0</v>
      </c>
      <c r="D94" s="116">
        <f t="shared" si="4"/>
        <v>924033189.49915719</v>
      </c>
      <c r="F94" s="118">
        <f t="shared" si="5"/>
        <v>57126694.970292918</v>
      </c>
      <c r="G94" s="118">
        <f>SUM('Incentive Relocation assumption'!AH92:AS92)</f>
        <v>34998180.479794845</v>
      </c>
      <c r="H94" s="119">
        <f>SUM('Incentive Relocation assumption'!AB92:AG92)</f>
        <v>22128514.490498073</v>
      </c>
    </row>
    <row r="95" spans="1:8" x14ac:dyDescent="0.35">
      <c r="A95" s="114">
        <v>2111</v>
      </c>
      <c r="B95" s="115">
        <f>SUM('Future 95% Cost'!V92:AA92)</f>
        <v>884445649.21510351</v>
      </c>
      <c r="C95" s="115">
        <f t="shared" si="3"/>
        <v>0</v>
      </c>
      <c r="D95" s="116">
        <f t="shared" si="4"/>
        <v>884445649.21510351</v>
      </c>
      <c r="F95" s="118">
        <f t="shared" si="5"/>
        <v>54092106.859857321</v>
      </c>
      <c r="G95" s="118">
        <f>SUM('Incentive Relocation assumption'!AH93:AS93)</f>
        <v>33137804.394418869</v>
      </c>
      <c r="H95" s="119">
        <f>SUM('Incentive Relocation assumption'!AB93:AG93)</f>
        <v>20954302.465438452</v>
      </c>
    </row>
    <row r="96" spans="1:8" x14ac:dyDescent="0.35">
      <c r="A96" s="114">
        <v>2112</v>
      </c>
      <c r="B96" s="115">
        <f>SUM('Future 95% Cost'!V93:AA93)</f>
        <v>846564057.88715219</v>
      </c>
      <c r="C96" s="115">
        <f t="shared" si="3"/>
        <v>0</v>
      </c>
      <c r="D96" s="116">
        <f t="shared" si="4"/>
        <v>846564057.88715219</v>
      </c>
      <c r="F96" s="118">
        <f t="shared" si="5"/>
        <v>51220013.868109137</v>
      </c>
      <c r="G96" s="118">
        <f>SUM('Incentive Relocation assumption'!AH94:AS94)</f>
        <v>31377172.133200329</v>
      </c>
      <c r="H96" s="119">
        <f>SUM('Incentive Relocation assumption'!AB94:AG94)</f>
        <v>19842841.734908808</v>
      </c>
    </row>
    <row r="97" spans="1:8" x14ac:dyDescent="0.35">
      <c r="A97" s="114">
        <v>2113</v>
      </c>
      <c r="B97" s="115">
        <f>SUM('Future 95% Cost'!V94:AA94)</f>
        <v>810314513.059443</v>
      </c>
      <c r="C97" s="115">
        <f t="shared" si="3"/>
        <v>0</v>
      </c>
      <c r="D97" s="116">
        <f t="shared" si="4"/>
        <v>810314513.059443</v>
      </c>
      <c r="F97" s="118">
        <f t="shared" si="5"/>
        <v>48501586.252991974</v>
      </c>
      <c r="G97" s="118">
        <f>SUM('Incentive Relocation assumption'!AH95:AS95)</f>
        <v>29710851.475808825</v>
      </c>
      <c r="H97" s="119">
        <f>SUM('Incentive Relocation assumption'!AB95:AG95)</f>
        <v>18790734.777183149</v>
      </c>
    </row>
    <row r="98" spans="1:8" x14ac:dyDescent="0.35">
      <c r="A98" s="114">
        <v>2114</v>
      </c>
      <c r="B98" s="115">
        <f>SUM('Future 95% Cost'!V95:AA95)</f>
        <v>775626329.07073331</v>
      </c>
      <c r="C98" s="115">
        <f t="shared" si="3"/>
        <v>0</v>
      </c>
      <c r="D98" s="116">
        <f t="shared" si="4"/>
        <v>775626329.07073331</v>
      </c>
      <c r="F98" s="118">
        <f t="shared" si="5"/>
        <v>45928486.699958399</v>
      </c>
      <c r="G98" s="118">
        <f>SUM('Incentive Relocation assumption'!AH96:AS96)</f>
        <v>28133714.34294647</v>
      </c>
      <c r="H98" s="119">
        <f>SUM('Incentive Relocation assumption'!AB96:AG96)</f>
        <v>17794772.357011933</v>
      </c>
    </row>
    <row r="99" spans="1:8" x14ac:dyDescent="0.35">
      <c r="A99" s="114">
        <v>2115</v>
      </c>
      <c r="B99" s="115">
        <f>SUM('Future 95% Cost'!V96:AA96)</f>
        <v>742431896.42489743</v>
      </c>
      <c r="C99" s="115">
        <f t="shared" si="3"/>
        <v>0</v>
      </c>
      <c r="D99" s="116">
        <f t="shared" si="4"/>
        <v>742431896.42489743</v>
      </c>
      <c r="F99" s="118">
        <f t="shared" si="5"/>
        <v>43492841.635962293</v>
      </c>
      <c r="G99" s="118">
        <f>SUM('Incentive Relocation assumption'!AH97:AS97)</f>
        <v>26640918.966462214</v>
      </c>
      <c r="H99" s="119">
        <f>SUM('Incentive Relocation assumption'!AB97:AG97)</f>
        <v>16851922.669500075</v>
      </c>
    </row>
    <row r="100" spans="1:8" x14ac:dyDescent="0.35">
      <c r="A100" s="114">
        <v>2116</v>
      </c>
      <c r="B100" s="115">
        <f>SUM('Future 95% Cost'!V97:AA97)</f>
        <v>710666547.33391774</v>
      </c>
      <c r="C100" s="115">
        <f t="shared" si="3"/>
        <v>0</v>
      </c>
      <c r="D100" s="116">
        <f t="shared" si="4"/>
        <v>710666547.33391774</v>
      </c>
      <c r="F100" s="118">
        <f t="shared" si="5"/>
        <v>41187214.33003673</v>
      </c>
      <c r="G100" s="118">
        <f>SUM('Incentive Relocation assumption'!AH98:AS98)</f>
        <v>25227893.180078238</v>
      </c>
      <c r="H100" s="119">
        <f>SUM('Incentive Relocation assumption'!AB98:AG98)</f>
        <v>15959321.149958488</v>
      </c>
    </row>
    <row r="101" spans="1:8" x14ac:dyDescent="0.35">
      <c r="A101" s="114">
        <v>2117</v>
      </c>
      <c r="B101" s="115">
        <f>SUM('Future 95% Cost'!V98:AA98)</f>
        <v>680268427.16145182</v>
      </c>
      <c r="C101" s="115">
        <f t="shared" si="3"/>
        <v>0</v>
      </c>
      <c r="D101" s="116">
        <f t="shared" si="4"/>
        <v>680268427.16145182</v>
      </c>
      <c r="F101" s="118">
        <f t="shared" si="5"/>
        <v>39004579.658750661</v>
      </c>
      <c r="G101" s="118">
        <f>SUM('Incentive Relocation assumption'!AH99:AS99)</f>
        <v>23890318.753531229</v>
      </c>
      <c r="H101" s="119">
        <f>SUM('Incentive Relocation assumption'!AB99:AG99)</f>
        <v>15114260.905219432</v>
      </c>
    </row>
    <row r="102" spans="1:8" x14ac:dyDescent="0.35">
      <c r="A102" s="114">
        <v>2118</v>
      </c>
      <c r="B102" s="115">
        <f>SUM('Future 95% Cost'!V99:AA99)</f>
        <v>651178371.50707364</v>
      </c>
      <c r="C102" s="115">
        <f t="shared" si="3"/>
        <v>0</v>
      </c>
      <c r="D102" s="116">
        <f t="shared" si="4"/>
        <v>651178371.50707364</v>
      </c>
      <c r="F102" s="118">
        <f t="shared" si="5"/>
        <v>36938300.424010806</v>
      </c>
      <c r="G102" s="118">
        <f>SUM('Incentive Relocation assumption'!AH100:AS100)</f>
        <v>22624116.698816266</v>
      </c>
      <c r="H102" s="119">
        <f>SUM('Incentive Relocation assumption'!AB100:AG100)</f>
        <v>14314183.72519454</v>
      </c>
    </row>
    <row r="103" spans="1:8" x14ac:dyDescent="0.35">
      <c r="A103" s="114">
        <v>2119</v>
      </c>
      <c r="B103" s="115">
        <f>SUM('Future 95% Cost'!V100:AA100)</f>
        <v>623339788.68277812</v>
      </c>
      <c r="C103" s="115">
        <f t="shared" si="3"/>
        <v>0</v>
      </c>
      <c r="D103" s="116">
        <f t="shared" si="4"/>
        <v>623339788.68277812</v>
      </c>
      <c r="F103" s="118">
        <f t="shared" si="5"/>
        <v>34982105.119088843</v>
      </c>
      <c r="G103" s="118">
        <f>SUM('Incentive Relocation assumption'!AH101:AS101)</f>
        <v>21425433.482613854</v>
      </c>
      <c r="H103" s="119">
        <f>SUM('Incentive Relocation assumption'!AB101:AG101)</f>
        <v>13556671.636474991</v>
      </c>
    </row>
    <row r="104" spans="1:8" x14ac:dyDescent="0.35">
      <c r="A104" s="114">
        <v>2120</v>
      </c>
      <c r="B104" s="115">
        <f>SUM('Future 95% Cost'!V101:AA101)</f>
        <v>726033067.11559272</v>
      </c>
      <c r="C104" s="115">
        <f t="shared" si="3"/>
        <v>0</v>
      </c>
      <c r="D104" s="116">
        <f t="shared" si="4"/>
        <v>726033067.11559272</v>
      </c>
      <c r="F104" s="118">
        <f t="shared" si="5"/>
        <v>33130067.04647512</v>
      </c>
      <c r="G104" s="118">
        <f>SUM('Incentive Relocation assumption'!AH102:AS102)</f>
        <v>20290628.083925068</v>
      </c>
      <c r="H104" s="119">
        <f>SUM('Incentive Relocation assumption'!AB102:AG102)</f>
        <v>12839438.962550052</v>
      </c>
    </row>
    <row r="105" spans="1:8" x14ac:dyDescent="0.35">
      <c r="A105" s="114">
        <v>2121</v>
      </c>
      <c r="B105" s="115">
        <f>SUM('Future 95% Cost'!V102:AA102)</f>
        <v>695011195.86701834</v>
      </c>
      <c r="C105" s="115">
        <f t="shared" si="3"/>
        <v>0</v>
      </c>
      <c r="D105" s="116">
        <f t="shared" si="4"/>
        <v>695011195.86701834</v>
      </c>
      <c r="F105" s="118">
        <f t="shared" si="5"/>
        <v>31376584.698252015</v>
      </c>
      <c r="G105" s="118">
        <f>SUM('Incentive Relocation assumption'!AH103:AS103)</f>
        <v>19216259.840478044</v>
      </c>
      <c r="H105" s="119">
        <f>SUM('Incentive Relocation assumption'!AB103:AG103)</f>
        <v>12160324.857773969</v>
      </c>
    </row>
    <row r="106" spans="1:8" x14ac:dyDescent="0.35">
      <c r="A106" s="114">
        <v>2122</v>
      </c>
      <c r="B106" s="115">
        <f>SUM('Future 95% Cost'!V103:AA103)</f>
        <v>665322925.1340158</v>
      </c>
      <c r="C106" s="115">
        <f t="shared" si="3"/>
        <v>0</v>
      </c>
      <c r="D106" s="116">
        <f t="shared" si="4"/>
        <v>665322925.1340158</v>
      </c>
      <c r="F106" s="118">
        <f t="shared" si="5"/>
        <v>29716363.316195134</v>
      </c>
      <c r="G106" s="118">
        <f>SUM('Incentive Relocation assumption'!AH104:AS104)</f>
        <v>18199077.031633295</v>
      </c>
      <c r="H106" s="119">
        <f>SUM('Incentive Relocation assumption'!AB104:AG104)</f>
        <v>11517286.284561839</v>
      </c>
    </row>
    <row r="107" spans="1:8" x14ac:dyDescent="0.35">
      <c r="A107" s="114">
        <v>2123</v>
      </c>
      <c r="B107" s="115">
        <f>SUM('Future 95% Cost'!V104:AA104)</f>
        <v>636910609.76907408</v>
      </c>
      <c r="C107" s="115">
        <f t="shared" si="3"/>
        <v>0</v>
      </c>
      <c r="D107" s="116">
        <f t="shared" si="4"/>
        <v>636910609.76907408</v>
      </c>
      <c r="F107" s="118">
        <f t="shared" si="5"/>
        <v>28144397.554803185</v>
      </c>
      <c r="G107" s="118">
        <f>SUM('Incentive Relocation assumption'!AH105:AS105)</f>
        <v>17236006.14934345</v>
      </c>
      <c r="H107" s="119">
        <f>SUM('Incentive Relocation assumption'!AB105:AG105)</f>
        <v>10908391.405459736</v>
      </c>
    </row>
    <row r="108" spans="1:8" x14ac:dyDescent="0.35">
      <c r="A108" s="114">
        <v>2124</v>
      </c>
      <c r="B108" s="115">
        <f>SUM('Future 95% Cost'!V105:AA105)</f>
        <v>609719108.72844279</v>
      </c>
      <c r="C108" s="115">
        <f t="shared" si="3"/>
        <v>0</v>
      </c>
      <c r="D108" s="116">
        <f t="shared" si="4"/>
        <v>609719108.72844279</v>
      </c>
      <c r="F108" s="118">
        <f t="shared" si="5"/>
        <v>26655955.17596931</v>
      </c>
      <c r="G108" s="118">
        <f>SUM('Incentive Relocation assumption'!AH106:AS106)</f>
        <v>16324141.812239818</v>
      </c>
      <c r="H108" s="119">
        <f>SUM('Incentive Relocation assumption'!AB106:AG106)</f>
        <v>10331813.36372949</v>
      </c>
    </row>
    <row r="109" spans="1:8" x14ac:dyDescent="0.35">
      <c r="A109" s="114">
        <v>2125</v>
      </c>
      <c r="B109" s="115">
        <f>SUM('Future 95% Cost'!V106:AA106)</f>
        <v>583695675.8022126</v>
      </c>
      <c r="C109" s="115">
        <f t="shared" si="3"/>
        <v>0</v>
      </c>
      <c r="D109" s="116">
        <f t="shared" si="4"/>
        <v>583695675.8022126</v>
      </c>
      <c r="F109" s="118">
        <f t="shared" si="5"/>
        <v>25246561.709083073</v>
      </c>
      <c r="G109" s="118">
        <f>SUM('Incentive Relocation assumption'!AH107:AS107)</f>
        <v>15460737.28115499</v>
      </c>
      <c r="H109" s="119">
        <f>SUM('Incentive Relocation assumption'!AB107:AG107)</f>
        <v>9785824.4279280845</v>
      </c>
    </row>
    <row r="110" spans="1:8" x14ac:dyDescent="0.35">
      <c r="A110" s="114">
        <v>2126</v>
      </c>
      <c r="B110" s="115">
        <f>SUM('Future 95% Cost'!V107:AA107)</f>
        <v>558789855.13224721</v>
      </c>
      <c r="C110" s="115">
        <f t="shared" si="3"/>
        <v>0</v>
      </c>
      <c r="D110" s="116">
        <f t="shared" si="4"/>
        <v>558789855.13224721</v>
      </c>
      <c r="F110" s="118">
        <f t="shared" si="5"/>
        <v>23911986.015027598</v>
      </c>
      <c r="G110" s="118">
        <f>SUM('Incentive Relocation assumption'!AH108:AS108)</f>
        <v>14643195.537368182</v>
      </c>
      <c r="H110" s="119">
        <f>SUM('Incentive Relocation assumption'!AB108:AG108)</f>
        <v>9268790.4776594173</v>
      </c>
    </row>
    <row r="111" spans="1:8" x14ac:dyDescent="0.35">
      <c r="A111" s="114">
        <v>2127</v>
      </c>
      <c r="B111" s="115">
        <f>SUM('Future 95% Cost'!V108:AA108)</f>
        <v>534953381.30738473</v>
      </c>
      <c r="C111" s="115">
        <f t="shared" si="3"/>
        <v>0</v>
      </c>
      <c r="D111" s="116">
        <f t="shared" si="4"/>
        <v>534953381.30738473</v>
      </c>
      <c r="F111" s="118">
        <f t="shared" si="5"/>
        <v>22648226.696847886</v>
      </c>
      <c r="G111" s="118">
        <f>SUM('Incentive Relocation assumption'!AH109:AS109)</f>
        <v>13869060.887604183</v>
      </c>
      <c r="H111" s="119">
        <f>SUM('Incentive Relocation assumption'!AB109:AG109)</f>
        <v>8779165.8092437033</v>
      </c>
    </row>
    <row r="112" spans="1:8" x14ac:dyDescent="0.35">
      <c r="A112" s="114">
        <v>2128</v>
      </c>
      <c r="B112" s="115">
        <f>SUM('Future 95% Cost'!V109:AA109)</f>
        <v>512140083.8346169</v>
      </c>
      <c r="C112" s="115">
        <f t="shared" si="3"/>
        <v>0</v>
      </c>
      <c r="D112" s="116">
        <f t="shared" si="4"/>
        <v>512140083.8346169</v>
      </c>
      <c r="F112" s="118">
        <f t="shared" si="5"/>
        <v>21451499.303842839</v>
      </c>
      <c r="G112" s="118">
        <f>SUM('Incentive Relocation assumption'!AH110:AS110)</f>
        <v>13136011.062344568</v>
      </c>
      <c r="H112" s="119">
        <f>SUM('Incentive Relocation assumption'!AB110:AG110)</f>
        <v>8315488.241498271</v>
      </c>
    </row>
    <row r="113" spans="1:8" x14ac:dyDescent="0.35">
      <c r="A113" s="114">
        <v>2129</v>
      </c>
      <c r="B113" s="115">
        <f>SUM('Future 95% Cost'!V110:AA110)</f>
        <v>490305795.7938385</v>
      </c>
      <c r="C113" s="115">
        <f t="shared" si="3"/>
        <v>0</v>
      </c>
      <c r="D113" s="116">
        <f t="shared" si="4"/>
        <v>490305795.7938385</v>
      </c>
      <c r="F113" s="118">
        <f t="shared" si="5"/>
        <v>20318224.279504444</v>
      </c>
      <c r="G113" s="118">
        <f>SUM('Incentive Relocation assumption'!AH111:AS111)</f>
        <v>12441849.77634171</v>
      </c>
      <c r="H113" s="119">
        <f>SUM('Incentive Relocation assumption'!AB111:AG111)</f>
        <v>7876374.5031627342</v>
      </c>
    </row>
    <row r="114" spans="1:8" x14ac:dyDescent="0.35">
      <c r="A114" s="114">
        <v>2130</v>
      </c>
      <c r="B114" s="115">
        <f>SUM('Future 95% Cost'!V111:AA111)</f>
        <v>561223837.93883753</v>
      </c>
      <c r="C114" s="115">
        <f t="shared" si="3"/>
        <v>0</v>
      </c>
      <c r="D114" s="116">
        <f t="shared" si="4"/>
        <v>561223837.93883753</v>
      </c>
      <c r="F114" s="118">
        <f t="shared" si="5"/>
        <v>19245015.607118584</v>
      </c>
      <c r="G114" s="118">
        <f>SUM('Incentive Relocation assumption'!AH112:AS112)</f>
        <v>11784499.722377971</v>
      </c>
      <c r="H114" s="119">
        <f>SUM('Incentive Relocation assumption'!AB112:AG112)</f>
        <v>7460515.8847406115</v>
      </c>
    </row>
    <row r="115" spans="1:8" x14ac:dyDescent="0.35">
      <c r="A115" s="114">
        <v>2131</v>
      </c>
      <c r="B115" s="115">
        <f>SUM('Future 95% Cost'!V112:AA112)</f>
        <v>537310446.11670196</v>
      </c>
      <c r="C115" s="115">
        <f t="shared" si="3"/>
        <v>0</v>
      </c>
      <c r="D115" s="116">
        <f t="shared" si="4"/>
        <v>537310446.11670196</v>
      </c>
      <c r="F115" s="118">
        <f t="shared" si="5"/>
        <v>18228670.109976169</v>
      </c>
      <c r="G115" s="118">
        <f>SUM('Incentive Relocation assumption'!AH113:AS113)</f>
        <v>11161995.971299576</v>
      </c>
      <c r="H115" s="119">
        <f>SUM('Incentive Relocation assumption'!AB113:AG113)</f>
        <v>7066674.138676594</v>
      </c>
    </row>
    <row r="116" spans="1:8" x14ac:dyDescent="0.35">
      <c r="A116" s="114">
        <v>2132</v>
      </c>
      <c r="B116" s="115">
        <f>SUM('Future 95% Cost'!V113:AA113)</f>
        <v>514422489.99457181</v>
      </c>
      <c r="C116" s="115">
        <f t="shared" si="3"/>
        <v>0</v>
      </c>
      <c r="D116" s="116">
        <f t="shared" si="4"/>
        <v>514422489.99457181</v>
      </c>
      <c r="F116" s="118">
        <f t="shared" si="5"/>
        <v>17266157.366042495</v>
      </c>
      <c r="G116" s="118">
        <f>SUM('Incentive Relocation assumption'!AH114:AS114)</f>
        <v>10572479.753191076</v>
      </c>
      <c r="H116" s="119">
        <f>SUM('Incentive Relocation assumption'!AB114:AG114)</f>
        <v>6693677.6128514186</v>
      </c>
    </row>
    <row r="117" spans="1:8" x14ac:dyDescent="0.35">
      <c r="A117" s="114">
        <v>2133</v>
      </c>
      <c r="B117" s="115">
        <f>SUM('Future 95% Cost'!V114:AA114)</f>
        <v>492515745.96202958</v>
      </c>
      <c r="C117" s="115">
        <f t="shared" si="3"/>
        <v>0</v>
      </c>
      <c r="D117" s="116">
        <f t="shared" si="4"/>
        <v>492515745.96202958</v>
      </c>
      <c r="F117" s="118">
        <f t="shared" si="5"/>
        <v>16354610.199615315</v>
      </c>
      <c r="G117" s="118">
        <f>SUM('Incentive Relocation assumption'!AH115:AS115)</f>
        <v>10014192.596253889</v>
      </c>
      <c r="H117" s="119">
        <f>SUM('Incentive Relocation assumption'!AB115:AG115)</f>
        <v>6340417.6033614259</v>
      </c>
    </row>
    <row r="118" spans="1:8" x14ac:dyDescent="0.35">
      <c r="A118" s="114">
        <v>2134</v>
      </c>
      <c r="B118" s="115">
        <f>SUM('Future 95% Cost'!V115:AA115)</f>
        <v>471547907.47872984</v>
      </c>
      <c r="C118" s="115">
        <f t="shared" si="3"/>
        <v>0</v>
      </c>
      <c r="D118" s="116">
        <f t="shared" si="4"/>
        <v>471547907.47872984</v>
      </c>
      <c r="F118" s="118">
        <f t="shared" si="5"/>
        <v>15491315.714987703</v>
      </c>
      <c r="G118" s="118">
        <f>SUM('Incentive Relocation assumption'!AH116:AS116)</f>
        <v>9485470.8015239071</v>
      </c>
      <c r="H118" s="119">
        <f>SUM('Incentive Relocation assumption'!AB116:AG116)</f>
        <v>6005844.9134637946</v>
      </c>
    </row>
    <row r="119" spans="1:8" x14ac:dyDescent="0.35">
      <c r="A119" s="114">
        <v>2135</v>
      </c>
      <c r="B119" s="115">
        <f>SUM('Future 95% Cost'!V116:AA116)</f>
        <v>451478501.58054268</v>
      </c>
      <c r="C119" s="115">
        <f t="shared" si="3"/>
        <v>0</v>
      </c>
      <c r="D119" s="116">
        <f t="shared" si="4"/>
        <v>451478501.58054268</v>
      </c>
      <c r="F119" s="118">
        <f t="shared" si="5"/>
        <v>14673706.839433979</v>
      </c>
      <c r="G119" s="118">
        <f>SUM('Incentive Relocation assumption'!AH117:AS117)</f>
        <v>8984740.2330173999</v>
      </c>
      <c r="H119" s="119">
        <f>SUM('Incentive Relocation assumption'!AB117:AG117)</f>
        <v>5688966.6064165784</v>
      </c>
    </row>
    <row r="120" spans="1:8" x14ac:dyDescent="0.35">
      <c r="A120" s="114">
        <v>2136</v>
      </c>
      <c r="B120" s="115">
        <f>SUM('Future 95% Cost'!V117:AA117)</f>
        <v>432268809.03766918</v>
      </c>
      <c r="C120" s="115">
        <f t="shared" si="3"/>
        <v>0</v>
      </c>
      <c r="D120" s="116">
        <f t="shared" si="4"/>
        <v>432268809.03766918</v>
      </c>
      <c r="F120" s="118">
        <f t="shared" si="5"/>
        <v>13899354.344972933</v>
      </c>
      <c r="G120" s="118">
        <f>SUM('Incentive Relocation assumption'!AH118:AS118)</f>
        <v>8510511.4042423964</v>
      </c>
      <c r="H120" s="119">
        <f>SUM('Incentive Relocation assumption'!AB118:AG118)</f>
        <v>5388842.9407305364</v>
      </c>
    </row>
    <row r="121" spans="1:8" x14ac:dyDescent="0.35">
      <c r="A121" s="114">
        <v>2137</v>
      </c>
      <c r="B121" s="115">
        <f>SUM('Future 95% Cost'!V118:AA118)</f>
        <v>413881788.00436431</v>
      </c>
      <c r="C121" s="115">
        <f t="shared" si="3"/>
        <v>0</v>
      </c>
      <c r="D121" s="116">
        <f t="shared" si="4"/>
        <v>413881788.00436431</v>
      </c>
      <c r="F121" s="118">
        <f t="shared" si="5"/>
        <v>13165959.320343845</v>
      </c>
      <c r="G121" s="118">
        <f>SUM('Incentive Relocation assumption'!AH119:AS119)</f>
        <v>8061374.8432619767</v>
      </c>
      <c r="H121" s="119">
        <f>SUM('Incentive Relocation assumption'!AB119:AG119)</f>
        <v>5104584.4770818669</v>
      </c>
    </row>
    <row r="122" spans="1:8" x14ac:dyDescent="0.35">
      <c r="A122" s="114">
        <v>2138</v>
      </c>
      <c r="B122" s="115">
        <f>SUM('Future 95% Cost'!V119:AA119)</f>
        <v>396282001.00697267</v>
      </c>
      <c r="C122" s="115">
        <f t="shared" si="3"/>
        <v>0</v>
      </c>
      <c r="D122" s="116">
        <f t="shared" si="4"/>
        <v>396282001.00697267</v>
      </c>
      <c r="F122" s="118">
        <f t="shared" si="5"/>
        <v>12471346.06647082</v>
      </c>
      <c r="G122" s="118">
        <f>SUM('Incentive Relocation assumption'!AH120:AS120)</f>
        <v>7635996.7196550304</v>
      </c>
      <c r="H122" s="119">
        <f>SUM('Incentive Relocation assumption'!AB120:AG120)</f>
        <v>4835349.346815791</v>
      </c>
    </row>
    <row r="123" spans="1:8" x14ac:dyDescent="0.35">
      <c r="A123" s="114">
        <v>2139</v>
      </c>
      <c r="B123" s="115">
        <f>SUM('Future 95% Cost'!V120:AA120)</f>
        <v>379435545.12373519</v>
      </c>
      <c r="C123" s="115">
        <f t="shared" si="3"/>
        <v>0</v>
      </c>
      <c r="D123" s="116">
        <f t="shared" si="4"/>
        <v>379435545.12373519</v>
      </c>
      <c r="F123" s="118">
        <f t="shared" si="5"/>
        <v>11813455.390400274</v>
      </c>
      <c r="G123" s="118">
        <f>SUM('Incentive Relocation assumption'!AH121:AS121)</f>
        <v>7233114.7177958526</v>
      </c>
      <c r="H123" s="119">
        <f>SUM('Incentive Relocation assumption'!AB121:AG121)</f>
        <v>4580340.6726044212</v>
      </c>
    </row>
    <row r="124" spans="1:8" x14ac:dyDescent="0.35">
      <c r="A124" s="114">
        <v>2140</v>
      </c>
      <c r="B124" s="115">
        <f>SUM('Future 95% Cost'!V121:AA121)</f>
        <v>428052679.02550882</v>
      </c>
      <c r="C124" s="115">
        <f t="shared" si="3"/>
        <v>0</v>
      </c>
      <c r="D124" s="116">
        <f t="shared" si="4"/>
        <v>428052679.02550882</v>
      </c>
      <c r="F124" s="118">
        <f t="shared" si="5"/>
        <v>11190338.274285594</v>
      </c>
      <c r="G124" s="118">
        <f>SUM('Incentive Relocation assumption'!AH122:AS122)</f>
        <v>6851534.141873396</v>
      </c>
      <c r="H124" s="119">
        <f>SUM('Incentive Relocation assumption'!AB122:AG122)</f>
        <v>4338804.132412198</v>
      </c>
    </row>
    <row r="125" spans="1:8" x14ac:dyDescent="0.35">
      <c r="A125" s="114">
        <v>2141</v>
      </c>
      <c r="B125" s="115">
        <f>SUM('Future 95% Cost'!V122:AA122)</f>
        <v>409866306.71250737</v>
      </c>
      <c r="C125" s="115">
        <f t="shared" si="3"/>
        <v>0</v>
      </c>
      <c r="D125" s="116">
        <f t="shared" si="4"/>
        <v>409866306.71250737</v>
      </c>
      <c r="F125" s="118">
        <f t="shared" si="5"/>
        <v>10600149.897471283</v>
      </c>
      <c r="G125" s="118">
        <f>SUM('Incentive Relocation assumption'!AH123:AS123)</f>
        <v>6490124.2389996853</v>
      </c>
      <c r="H125" s="119">
        <f>SUM('Incentive Relocation assumption'!AB123:AG123)</f>
        <v>4110025.6584715978</v>
      </c>
    </row>
    <row r="126" spans="1:8" x14ac:dyDescent="0.35">
      <c r="A126" s="114">
        <v>2142</v>
      </c>
      <c r="B126" s="115">
        <f>SUM('Future 95% Cost'!V123:AA123)</f>
        <v>392457755.82908118</v>
      </c>
      <c r="C126" s="115">
        <f t="shared" si="3"/>
        <v>0</v>
      </c>
      <c r="D126" s="116">
        <f t="shared" si="4"/>
        <v>392457755.82908118</v>
      </c>
      <c r="F126" s="118">
        <f t="shared" si="5"/>
        <v>10041143.991104731</v>
      </c>
      <c r="G126" s="118">
        <f>SUM('Incentive Relocation assumption'!AH124:AS124)</f>
        <v>6147814.7276207674</v>
      </c>
      <c r="H126" s="119">
        <f>SUM('Incentive Relocation assumption'!AB124:AG124)</f>
        <v>3893329.2634839639</v>
      </c>
    </row>
    <row r="127" spans="1:8" x14ac:dyDescent="0.35">
      <c r="A127" s="114">
        <v>2143</v>
      </c>
      <c r="B127" s="115">
        <f>SUM('Future 95% Cost'!V124:AA124)</f>
        <v>375793560.88535595</v>
      </c>
      <c r="C127" s="115">
        <f t="shared" si="3"/>
        <v>0</v>
      </c>
      <c r="D127" s="116">
        <f t="shared" si="4"/>
        <v>375793560.88535595</v>
      </c>
      <c r="F127" s="118">
        <f t="shared" si="5"/>
        <v>9511667.5059852302</v>
      </c>
      <c r="G127" s="118">
        <f>SUM('Incentive Relocation assumption'!AH125:AS125)</f>
        <v>5823592.5192472152</v>
      </c>
      <c r="H127" s="119">
        <f>SUM('Incentive Relocation assumption'!AB125:AG125)</f>
        <v>3688074.986738015</v>
      </c>
    </row>
    <row r="128" spans="1:8" x14ac:dyDescent="0.35">
      <c r="A128" s="114">
        <v>2144</v>
      </c>
      <c r="B128" s="115">
        <f>SUM('Future 95% Cost'!V125:AA125)</f>
        <v>359841703.97195542</v>
      </c>
      <c r="C128" s="115">
        <f t="shared" si="3"/>
        <v>0</v>
      </c>
      <c r="D128" s="116">
        <f t="shared" si="4"/>
        <v>359841703.97195542</v>
      </c>
      <c r="F128" s="118">
        <f t="shared" si="5"/>
        <v>9010155.5755540244</v>
      </c>
      <c r="G128" s="118">
        <f>SUM('Incentive Relocation assumption'!AH126:AS126)</f>
        <v>5516498.6222697822</v>
      </c>
      <c r="H128" s="119">
        <f>SUM('Incentive Relocation assumption'!AB126:AG126)</f>
        <v>3493656.9532842427</v>
      </c>
    </row>
    <row r="129" spans="1:8" x14ac:dyDescent="0.35">
      <c r="A129" s="114">
        <v>2145</v>
      </c>
      <c r="B129" s="115">
        <f>SUM('Future 95% Cost'!V126:AA126)</f>
        <v>344571551.83850318</v>
      </c>
      <c r="C129" s="115">
        <f t="shared" si="3"/>
        <v>0</v>
      </c>
      <c r="D129" s="116">
        <f t="shared" si="4"/>
        <v>344571551.83850318</v>
      </c>
      <c r="F129" s="118">
        <f t="shared" si="5"/>
        <v>8535126.7570425253</v>
      </c>
      <c r="G129" s="118">
        <f>SUM('Incentive Relocation assumption'!AH127:AS127)</f>
        <v>5225625.2173228953</v>
      </c>
      <c r="H129" s="119">
        <f>SUM('Incentive Relocation assumption'!AB127:AG127)</f>
        <v>3309501.5397196305</v>
      </c>
    </row>
    <row r="130" spans="1:8" x14ac:dyDescent="0.35">
      <c r="A130" s="114">
        <v>2146</v>
      </c>
      <c r="B130" s="115">
        <f>SUM('Future 95% Cost'!V127:AA127)</f>
        <v>329953795.71925539</v>
      </c>
      <c r="C130" s="115">
        <f t="shared" si="3"/>
        <v>0</v>
      </c>
      <c r="D130" s="116">
        <f t="shared" si="4"/>
        <v>329953795.71925539</v>
      </c>
      <c r="F130" s="118">
        <f t="shared" si="5"/>
        <v>8085178.5348344268</v>
      </c>
      <c r="G130" s="118">
        <f>SUM('Incentive Relocation assumption'!AH128:AS128)</f>
        <v>4950112.894308622</v>
      </c>
      <c r="H130" s="119">
        <f>SUM('Incentive Relocation assumption'!AB128:AG128)</f>
        <v>3135065.6405258048</v>
      </c>
    </row>
    <row r="131" spans="1:8" x14ac:dyDescent="0.35">
      <c r="A131" s="114">
        <v>2147</v>
      </c>
      <c r="B131" s="115">
        <f>SUM('Future 95% Cost'!V128:AA128)</f>
        <v>315960393.78543931</v>
      </c>
      <c r="C131" s="115">
        <f t="shared" si="3"/>
        <v>0</v>
      </c>
      <c r="D131" s="116">
        <f t="shared" si="4"/>
        <v>315960393.78543931</v>
      </c>
      <c r="F131" s="118">
        <f t="shared" si="5"/>
        <v>7658983.0710672382</v>
      </c>
      <c r="G131" s="118">
        <f>SUM('Incentive Relocation assumption'!AH129:AS129)</f>
        <v>4689148.0418000873</v>
      </c>
      <c r="H131" s="119">
        <f>SUM('Incentive Relocation assumption'!AB129:AG129)</f>
        <v>2969835.0292671509</v>
      </c>
    </row>
    <row r="132" spans="1:8" x14ac:dyDescent="0.35">
      <c r="A132" s="114">
        <v>2148</v>
      </c>
      <c r="B132" s="115">
        <f>SUM('Future 95% Cost'!V129:AA129)</f>
        <v>302564516.10916954</v>
      </c>
      <c r="C132" s="115">
        <f t="shared" si="3"/>
        <v>0</v>
      </c>
      <c r="D132" s="116">
        <f t="shared" si="4"/>
        <v>302564516.10916954</v>
      </c>
      <c r="F132" s="118">
        <f t="shared" si="5"/>
        <v>7255283.1894039959</v>
      </c>
      <c r="G132" s="118">
        <f>SUM('Incentive Relocation assumption'!AH130:AS130)</f>
        <v>4441960.3801088771</v>
      </c>
      <c r="H132" s="119">
        <f>SUM('Incentive Relocation assumption'!AB130:AG130)</f>
        <v>2813322.8092951188</v>
      </c>
    </row>
    <row r="133" spans="1:8" x14ac:dyDescent="0.35">
      <c r="A133" s="114">
        <v>2149</v>
      </c>
      <c r="B133" s="115">
        <f>SUM('Future 95% Cost'!V130:AA130)</f>
        <v>289740492.02887839</v>
      </c>
      <c r="C133" s="115">
        <f t="shared" si="3"/>
        <v>0</v>
      </c>
      <c r="D133" s="116">
        <f t="shared" si="4"/>
        <v>289740492.02887839</v>
      </c>
      <c r="F133" s="118">
        <f t="shared" si="5"/>
        <v>6872888.57875212</v>
      </c>
      <c r="G133" s="118">
        <f>SUM('Incentive Relocation assumption'!AH131:AS131)</f>
        <v>4207820.6298292642</v>
      </c>
      <c r="H133" s="119">
        <f>SUM('Incentive Relocation assumption'!AB131:AG131)</f>
        <v>2665067.9489228558</v>
      </c>
    </row>
    <row r="134" spans="1:8" x14ac:dyDescent="0.35">
      <c r="A134" s="114">
        <v>2150</v>
      </c>
      <c r="B134" s="115">
        <f>SUM('Future 95% Cost'!V131:AA131)</f>
        <v>322869066.02764696</v>
      </c>
      <c r="C134" s="115">
        <f t="shared" si="3"/>
        <v>0</v>
      </c>
      <c r="D134" s="116">
        <f t="shared" si="4"/>
        <v>322869066.02764696</v>
      </c>
      <c r="F134" s="118">
        <f t="shared" si="5"/>
        <v>6510672.204497382</v>
      </c>
      <c r="G134" s="118">
        <f>SUM('Incentive Relocation assumption'!AH132:AS132)</f>
        <v>3986038.3081655675</v>
      </c>
      <c r="H134" s="119">
        <f>SUM('Incentive Relocation assumption'!AB132:AG132)</f>
        <v>2524633.8963318141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95%'!B4/'Property Value'!B3</f>
        <v>7.6780912517724364E-6</v>
      </c>
      <c r="C4" s="40">
        <f>'Total Property Damage 95%'!C4/'Property Value'!C3</f>
        <v>1.6529209617626442E-5</v>
      </c>
      <c r="D4" s="40">
        <f>'Total Property Damage 95%'!D4/'Property Value'!D3</f>
        <v>1.5779884216177835E-5</v>
      </c>
      <c r="E4" s="40">
        <f>'Total Property Damage 95%'!E4/'Property Value'!E3</f>
        <v>7.7204923166645018E-5</v>
      </c>
      <c r="F4" s="40">
        <f>'Total Property Damage 95%'!F4/'Property Value'!F3</f>
        <v>4.6624544550433804E-5</v>
      </c>
      <c r="G4" s="40">
        <f>'Total Property Damage 95%'!G4/'Property Value'!G3</f>
        <v>1.0697701472106879E-4</v>
      </c>
      <c r="H4" s="41">
        <f>'Total Property Damage 95%'!H4/'Property Value'!B3</f>
        <v>1.5419890557634458E-5</v>
      </c>
      <c r="I4" s="41">
        <f>'Total Property Damage 95%'!I4/'Property Value'!C3</f>
        <v>2.7512117415720583E-5</v>
      </c>
      <c r="J4" s="41">
        <f>'Total Property Damage 95%'!J4/'Property Value'!D3</f>
        <v>1.5717189580527938E-5</v>
      </c>
      <c r="K4" s="41">
        <f>'Total Property Damage 95%'!K4/'Property Value'!E3</f>
        <v>8.6049341061594157E-5</v>
      </c>
      <c r="L4" s="41">
        <f>'Total Property Damage 95%'!L4/'Property Value'!F3</f>
        <v>5.6036359946194504E-5</v>
      </c>
      <c r="M4" s="41">
        <f>'Total Property Damage 95%'!M4/'Property Value'!G3</f>
        <v>9.1917220569925545E-5</v>
      </c>
      <c r="N4" s="42">
        <f>'Total Property Damage 95%'!N4/'Property Value'!B3</f>
        <v>9.0763035048789715E-4</v>
      </c>
      <c r="O4" s="42">
        <f>'Total Property Damage 95%'!O4/'Property Value'!C3</f>
        <v>2.7149107729833449E-3</v>
      </c>
      <c r="P4" s="42">
        <f>'Total Property Damage 95%'!P4/'Property Value'!D3</f>
        <v>1.7986524378071588E-3</v>
      </c>
      <c r="Q4" s="42">
        <f>'Total Property Damage 95%'!Q4/'Property Value'!E3</f>
        <v>4.4607708680695548E-3</v>
      </c>
      <c r="R4" s="42">
        <f>'Total Property Damage 95%'!R4/'Property Value'!F3</f>
        <v>2.2658277211087601E-3</v>
      </c>
      <c r="S4" s="42">
        <f>'Total Property Damage 95%'!S4/'Property Value'!G3</f>
        <v>4.955558298566214E-3</v>
      </c>
    </row>
    <row r="5" spans="1:19" x14ac:dyDescent="0.35">
      <c r="A5">
        <v>2024</v>
      </c>
      <c r="B5" s="40">
        <f>'Total Property Damage 95%'!B5/'Property Value'!B4</f>
        <v>7.7759189065438563E-6</v>
      </c>
      <c r="C5" s="40">
        <f>'Total Property Damage 95%'!C5/'Property Value'!C4</f>
        <v>1.6739810632786859E-5</v>
      </c>
      <c r="D5" s="40">
        <f>'Total Property Damage 95%'!D5/'Property Value'!D4</f>
        <v>1.5980937969619078E-5</v>
      </c>
      <c r="E5" s="40">
        <f>'Total Property Damage 95%'!E5/'Property Value'!E4</f>
        <v>7.8188602094458862E-5</v>
      </c>
      <c r="F5" s="40">
        <f>'Total Property Damage 95%'!F5/'Property Value'!F4</f>
        <v>4.721859451657631E-5</v>
      </c>
      <c r="G5" s="40">
        <f>'Total Property Damage 95%'!G5/'Property Value'!G4</f>
        <v>1.0834002410991838E-4</v>
      </c>
      <c r="H5" s="41">
        <f>'Total Property Damage 95%'!H5/'Property Value'!B4</f>
        <v>1.5268626141653751E-5</v>
      </c>
      <c r="I5" s="41">
        <f>'Total Property Damage 95%'!I5/'Property Value'!C4</f>
        <v>2.7242231948133966E-5</v>
      </c>
      <c r="J5" s="41">
        <f>'Total Property Damage 95%'!J5/'Property Value'!D4</f>
        <v>1.5563008751950035E-5</v>
      </c>
      <c r="K5" s="41">
        <f>'Total Property Damage 95%'!K5/'Property Value'!E4</f>
        <v>8.5205223311694665E-5</v>
      </c>
      <c r="L5" s="41">
        <f>'Total Property Damage 95%'!L5/'Property Value'!F4</f>
        <v>5.5486660372824366E-5</v>
      </c>
      <c r="M5" s="41">
        <f>'Total Property Damage 95%'!M5/'Property Value'!G4</f>
        <v>9.1015540714539287E-5</v>
      </c>
      <c r="N5" s="42">
        <f>'Total Property Damage 95%'!N5/'Property Value'!B4</f>
        <v>9.0574706409770798E-4</v>
      </c>
      <c r="O5" s="42">
        <f>'Total Property Damage 95%'!O5/'Property Value'!C4</f>
        <v>2.7092774724810104E-3</v>
      </c>
      <c r="P5" s="42">
        <f>'Total Property Damage 95%'!P5/'Property Value'!D4</f>
        <v>1.7949203263203822E-3</v>
      </c>
      <c r="Q5" s="42">
        <f>'Total Property Damage 95%'!Q5/'Property Value'!E4</f>
        <v>4.4515149974818508E-3</v>
      </c>
      <c r="R5" s="42">
        <f>'Total Property Damage 95%'!R5/'Property Value'!F4</f>
        <v>2.2611262448884203E-3</v>
      </c>
      <c r="S5" s="42">
        <f>'Total Property Damage 95%'!S5/'Property Value'!G4</f>
        <v>4.9452757694568002E-3</v>
      </c>
    </row>
    <row r="6" spans="1:19" x14ac:dyDescent="0.35">
      <c r="A6">
        <v>2025</v>
      </c>
      <c r="B6" s="40">
        <f>'Total Property Damage 95%'!B6/'Property Value'!B5</f>
        <v>7.8749929974052154E-6</v>
      </c>
      <c r="C6" s="40">
        <f>'Total Property Damage 95%'!C6/'Property Value'!C5</f>
        <v>1.6953094945492202E-5</v>
      </c>
      <c r="D6" s="40">
        <f>'Total Property Damage 95%'!D6/'Property Value'!D5</f>
        <v>1.6184553377583194E-5</v>
      </c>
      <c r="E6" s="40">
        <f>'Total Property Damage 95%'!E6/'Property Value'!E5</f>
        <v>7.9184814215666833E-5</v>
      </c>
      <c r="F6" s="40">
        <f>'Total Property Damage 95%'!F6/'Property Value'!F5</f>
        <v>4.7820213357989905E-5</v>
      </c>
      <c r="G6" s="40">
        <f>'Total Property Damage 95%'!G6/'Property Value'!G5</f>
        <v>1.0972039979562095E-4</v>
      </c>
      <c r="H6" s="41">
        <f>'Total Property Damage 95%'!H6/'Property Value'!B5</f>
        <v>1.5118845583386331E-5</v>
      </c>
      <c r="I6" s="41">
        <f>'Total Property Damage 95%'!I6/'Property Value'!C5</f>
        <v>2.6974993974541133E-5</v>
      </c>
      <c r="J6" s="41">
        <f>'Total Property Damage 95%'!J6/'Property Value'!D5</f>
        <v>1.5410340390202112E-5</v>
      </c>
      <c r="K6" s="41">
        <f>'Total Property Damage 95%'!K6/'Property Value'!E5</f>
        <v>8.4369386099064902E-5</v>
      </c>
      <c r="L6" s="41">
        <f>'Total Property Damage 95%'!L6/'Property Value'!F5</f>
        <v>5.4942353184349561E-5</v>
      </c>
      <c r="M6" s="41">
        <f>'Total Property Damage 95%'!M6/'Property Value'!G5</f>
        <v>9.0122706063093804E-5</v>
      </c>
      <c r="N6" s="42">
        <f>'Total Property Damage 95%'!N6/'Property Value'!B5</f>
        <v>9.0386768543011255E-4</v>
      </c>
      <c r="O6" s="42">
        <f>'Total Property Damage 95%'!O6/'Property Value'!C5</f>
        <v>2.7036558607880703E-3</v>
      </c>
      <c r="P6" s="42">
        <f>'Total Property Damage 95%'!P6/'Property Value'!D5</f>
        <v>1.7911959587733779E-3</v>
      </c>
      <c r="Q6" s="42">
        <f>'Total Property Damage 95%'!Q6/'Property Value'!E5</f>
        <v>4.4422783323505291E-3</v>
      </c>
      <c r="R6" s="42">
        <f>'Total Property Damage 95%'!R6/'Property Value'!F5</f>
        <v>2.256434523989919E-3</v>
      </c>
      <c r="S6" s="42">
        <f>'Total Property Damage 95%'!S6/'Property Value'!G5</f>
        <v>4.9350145760675051E-3</v>
      </c>
    </row>
    <row r="7" spans="1:19" x14ac:dyDescent="0.35">
      <c r="A7">
        <v>2026</v>
      </c>
      <c r="B7" s="40">
        <f>'Total Property Damage 95%'!B7/'Property Value'!B6</f>
        <v>7.9753294053763591E-6</v>
      </c>
      <c r="C7" s="40">
        <f>'Total Property Damage 95%'!C7/'Property Value'!C6</f>
        <v>1.7169096744018864E-5</v>
      </c>
      <c r="D7" s="40">
        <f>'Total Property Damage 95%'!D7/'Property Value'!D6</f>
        <v>1.63907630784755E-5</v>
      </c>
      <c r="E7" s="40">
        <f>'Total Property Damage 95%'!E7/'Property Value'!E6</f>
        <v>8.0193719217471938E-5</v>
      </c>
      <c r="F7" s="40">
        <f>'Total Property Damage 95%'!F7/'Property Value'!F6</f>
        <v>4.8429497510793013E-5</v>
      </c>
      <c r="G7" s="40">
        <f>'Total Property Damage 95%'!G7/'Property Value'!G6</f>
        <v>1.1111836304463941E-4</v>
      </c>
      <c r="H7" s="41">
        <f>'Total Property Damage 95%'!H7/'Property Value'!B6</f>
        <v>1.497053432664131E-5</v>
      </c>
      <c r="I7" s="41">
        <f>'Total Property Damage 95%'!I7/'Property Value'!C6</f>
        <v>2.6710377523834754E-5</v>
      </c>
      <c r="J7" s="41">
        <f>'Total Property Damage 95%'!J7/'Property Value'!D6</f>
        <v>1.5259169658446581E-5</v>
      </c>
      <c r="K7" s="41">
        <f>'Total Property Damage 95%'!K7/'Property Value'!E6</f>
        <v>8.3541748194163721E-5</v>
      </c>
      <c r="L7" s="41">
        <f>'Total Property Damage 95%'!L7/'Property Value'!F6</f>
        <v>5.4403385483121512E-5</v>
      </c>
      <c r="M7" s="41">
        <f>'Total Property Damage 95%'!M7/'Property Value'!G6</f>
        <v>8.9238629846840416E-5</v>
      </c>
      <c r="N7" s="42">
        <f>'Total Property Damage 95%'!N7/'Property Value'!B6</f>
        <v>9.0199220637678741E-4</v>
      </c>
      <c r="O7" s="42">
        <f>'Total Property Damage 95%'!O7/'Property Value'!C6</f>
        <v>2.698045913650846E-3</v>
      </c>
      <c r="P7" s="42">
        <f>'Total Property Damage 95%'!P7/'Property Value'!D6</f>
        <v>1.7874793190978688E-3</v>
      </c>
      <c r="Q7" s="42">
        <f>'Total Property Damage 95%'!Q7/'Property Value'!E6</f>
        <v>4.4330608328252532E-3</v>
      </c>
      <c r="R7" s="42">
        <f>'Total Property Damage 95%'!R7/'Property Value'!F6</f>
        <v>2.2517525381714645E-3</v>
      </c>
      <c r="S7" s="42">
        <f>'Total Property Damage 95%'!S7/'Property Value'!G6</f>
        <v>4.9247746741278029E-3</v>
      </c>
    </row>
    <row r="8" spans="1:19" x14ac:dyDescent="0.35">
      <c r="A8">
        <v>2027</v>
      </c>
      <c r="B8" s="40">
        <f>'Total Property Damage 95%'!B8/'Property Value'!B7</f>
        <v>8.0769442138194602E-6</v>
      </c>
      <c r="C8" s="40">
        <f>'Total Property Damage 95%'!C8/'Property Value'!C7</f>
        <v>1.7387850652240943E-5</v>
      </c>
      <c r="D8" s="40">
        <f>'Total Property Damage 95%'!D8/'Property Value'!D7</f>
        <v>1.6599600126551878E-5</v>
      </c>
      <c r="E8" s="40">
        <f>'Total Property Damage 95%'!E8/'Property Value'!E7</f>
        <v>8.1215478821674585E-5</v>
      </c>
      <c r="F8" s="40">
        <f>'Total Property Damage 95%'!F8/'Property Value'!F7</f>
        <v>4.9046544639810313E-5</v>
      </c>
      <c r="G8" s="40">
        <f>'Total Property Damage 95%'!G8/'Property Value'!G7</f>
        <v>1.1253413794262422E-4</v>
      </c>
      <c r="H8" s="41">
        <f>'Total Property Damage 95%'!H8/'Property Value'!B7</f>
        <v>1.4823677958019592E-5</v>
      </c>
      <c r="I8" s="41">
        <f>'Total Property Damage 95%'!I8/'Property Value'!C7</f>
        <v>2.6448356879676112E-5</v>
      </c>
      <c r="J8" s="41">
        <f>'Total Property Damage 95%'!J8/'Property Value'!D7</f>
        <v>1.5109481865390704E-5</v>
      </c>
      <c r="K8" s="41">
        <f>'Total Property Damage 95%'!K8/'Property Value'!E7</f>
        <v>8.2722229164287032E-5</v>
      </c>
      <c r="L8" s="41">
        <f>'Total Property Damage 95%'!L8/'Property Value'!F7</f>
        <v>5.3869704890401395E-5</v>
      </c>
      <c r="M8" s="41">
        <f>'Total Property Damage 95%'!M8/'Property Value'!G7</f>
        <v>8.8363226148205367E-5</v>
      </c>
      <c r="N8" s="42">
        <f>'Total Property Damage 95%'!N8/'Property Value'!B7</f>
        <v>9.0012061884623274E-4</v>
      </c>
      <c r="O8" s="42">
        <f>'Total Property Damage 95%'!O8/'Property Value'!C7</f>
        <v>2.6924476068659825E-3</v>
      </c>
      <c r="P8" s="42">
        <f>'Total Property Damage 95%'!P8/'Property Value'!D7</f>
        <v>1.7837703912589175E-3</v>
      </c>
      <c r="Q8" s="42">
        <f>'Total Property Damage 95%'!Q8/'Property Value'!E7</f>
        <v>4.4238624591383738E-3</v>
      </c>
      <c r="R8" s="42">
        <f>'Total Property Damage 95%'!R8/'Property Value'!F7</f>
        <v>2.2470802672332649E-3</v>
      </c>
      <c r="S8" s="42">
        <f>'Total Property Damage 95%'!S8/'Property Value'!G7</f>
        <v>4.9145560194590295E-3</v>
      </c>
    </row>
    <row r="9" spans="1:19" x14ac:dyDescent="0.35">
      <c r="A9">
        <v>2028</v>
      </c>
      <c r="B9" s="40">
        <f>'Total Property Damage 95%'!B9/'Property Value'!B8</f>
        <v>8.1798537110171055E-6</v>
      </c>
      <c r="C9" s="40">
        <f>'Total Property Damage 95%'!C9/'Property Value'!C8</f>
        <v>1.7609391735180241E-5</v>
      </c>
      <c r="D9" s="40">
        <f>'Total Property Damage 95%'!D9/'Property Value'!D8</f>
        <v>1.6811097997217202E-5</v>
      </c>
      <c r="E9" s="40">
        <f>'Total Property Damage 95%'!E9/'Property Value'!E8</f>
        <v>8.2250256810595732E-5</v>
      </c>
      <c r="F9" s="40">
        <f>'Total Property Damage 95%'!F9/'Property Value'!F8</f>
        <v>4.9671453654228027E-5</v>
      </c>
      <c r="G9" s="40">
        <f>'Total Property Damage 95%'!G9/'Property Value'!G8</f>
        <v>1.13967951430333E-4</v>
      </c>
      <c r="H9" s="41">
        <f>'Total Property Damage 95%'!H9/'Property Value'!B8</f>
        <v>1.4678262205513118E-5</v>
      </c>
      <c r="I9" s="41">
        <f>'Total Property Damage 95%'!I9/'Property Value'!C8</f>
        <v>2.6188906577995939E-5</v>
      </c>
      <c r="J9" s="41">
        <f>'Total Property Damage 95%'!J9/'Property Value'!D8</f>
        <v>1.496126246385884E-5</v>
      </c>
      <c r="K9" s="41">
        <f>'Total Property Damage 95%'!K9/'Property Value'!E8</f>
        <v>8.1910749365750909E-5</v>
      </c>
      <c r="L9" s="41">
        <f>'Total Property Damage 95%'!L9/'Property Value'!F8</f>
        <v>5.334125954126984E-5</v>
      </c>
      <c r="M9" s="41">
        <f>'Total Property Damage 95%'!M9/'Property Value'!G8</f>
        <v>8.7496409892440062E-5</v>
      </c>
      <c r="N9" s="42">
        <f>'Total Property Damage 95%'!N9/'Property Value'!B8</f>
        <v>8.9825291476373871E-4</v>
      </c>
      <c r="O9" s="42">
        <f>'Total Property Damage 95%'!O9/'Property Value'!C8</f>
        <v>2.6868609162803473E-3</v>
      </c>
      <c r="P9" s="42">
        <f>'Total Property Damage 95%'!P9/'Property Value'!D8</f>
        <v>1.7800691592548593E-3</v>
      </c>
      <c r="Q9" s="42">
        <f>'Total Property Damage 95%'!Q9/'Property Value'!E8</f>
        <v>4.414683171604759E-3</v>
      </c>
      <c r="R9" s="42">
        <f>'Total Property Damage 95%'!R9/'Property Value'!F8</f>
        <v>2.2424176910174429E-3</v>
      </c>
      <c r="S9" s="42">
        <f>'Total Property Damage 95%'!S9/'Property Value'!G8</f>
        <v>4.9043585679741887E-3</v>
      </c>
    </row>
    <row r="10" spans="1:19" x14ac:dyDescent="0.35">
      <c r="A10">
        <v>2029</v>
      </c>
      <c r="B10" s="40">
        <f>'Total Property Damage 95%'!B10/'Property Value'!B9</f>
        <v>8.2840743927832093E-6</v>
      </c>
      <c r="C10" s="40">
        <f>'Total Property Damage 95%'!C10/'Property Value'!C9</f>
        <v>1.7833755504627006E-5</v>
      </c>
      <c r="D10" s="40">
        <f>'Total Property Damage 95%'!D10/'Property Value'!D9</f>
        <v>1.7025290592391242E-5</v>
      </c>
      <c r="E10" s="40">
        <f>'Total Property Damage 95%'!E10/'Property Value'!E9</f>
        <v>8.3298219053330218E-5</v>
      </c>
      <c r="F10" s="40">
        <f>'Total Property Damage 95%'!F10/'Property Value'!F9</f>
        <v>5.0304324723448331E-5</v>
      </c>
      <c r="G10" s="40">
        <f>'Total Property Damage 95%'!G10/'Property Value'!G9</f>
        <v>1.1542003334000796E-4</v>
      </c>
      <c r="H10" s="41">
        <f>'Total Property Damage 95%'!H10/'Property Value'!B9</f>
        <v>1.4534272937117865E-5</v>
      </c>
      <c r="I10" s="41">
        <f>'Total Property Damage 95%'!I10/'Property Value'!C9</f>
        <v>2.5932001404519691E-5</v>
      </c>
      <c r="J10" s="41">
        <f>'Total Property Damage 95%'!J10/'Property Value'!D9</f>
        <v>1.4814497049378696E-5</v>
      </c>
      <c r="K10" s="41">
        <f>'Total Property Damage 95%'!K10/'Property Value'!E9</f>
        <v>8.1107229936151724E-5</v>
      </c>
      <c r="L10" s="41">
        <f>'Total Property Damage 95%'!L10/'Property Value'!F9</f>
        <v>5.2817998079586453E-5</v>
      </c>
      <c r="M10" s="41">
        <f>'Total Property Damage 95%'!M10/'Property Value'!G9</f>
        <v>8.6638096839353193E-5</v>
      </c>
      <c r="N10" s="42">
        <f>'Total Property Damage 95%'!N10/'Property Value'!B9</f>
        <v>8.9638908607134974E-4</v>
      </c>
      <c r="O10" s="42">
        <f>'Total Property Damage 95%'!O10/'Property Value'!C9</f>
        <v>2.6812858177909216E-3</v>
      </c>
      <c r="P10" s="42">
        <f>'Total Property Damage 95%'!P10/'Property Value'!D9</f>
        <v>1.7763756071172319E-3</v>
      </c>
      <c r="Q10" s="42">
        <f>'Total Property Damage 95%'!Q10/'Property Value'!E9</f>
        <v>4.4055229306216191E-3</v>
      </c>
      <c r="R10" s="42">
        <f>'Total Property Damage 95%'!R10/'Property Value'!F9</f>
        <v>2.2377647894079472E-3</v>
      </c>
      <c r="S10" s="42">
        <f>'Total Property Damage 95%'!S10/'Property Value'!G9</f>
        <v>4.8941822756777614E-3</v>
      </c>
    </row>
    <row r="11" spans="1:19" x14ac:dyDescent="0.35">
      <c r="A11">
        <v>2030</v>
      </c>
      <c r="B11" s="40">
        <f>'Total Property Damage 95%'!B11/'Property Value'!B10</f>
        <v>9.8788192581631923E-6</v>
      </c>
      <c r="C11" s="40">
        <f>'Total Property Damage 95%'!C11/'Property Value'!C10</f>
        <v>2.1266883778586259E-5</v>
      </c>
      <c r="D11" s="40">
        <f>'Total Property Damage 95%'!D11/'Property Value'!D10</f>
        <v>2.0302783462019625E-5</v>
      </c>
      <c r="E11" s="40">
        <f>'Total Property Damage 95%'!E11/'Property Value'!E10</f>
        <v>9.9333735012279169E-5</v>
      </c>
      <c r="F11" s="40">
        <f>'Total Property Damage 95%'!F11/'Property Value'!F10</f>
        <v>5.998827488558275E-5</v>
      </c>
      <c r="G11" s="40">
        <f>'Total Property Damage 95%'!G11/'Property Value'!G10</f>
        <v>1.3763923331379325E-4</v>
      </c>
      <c r="H11" s="41">
        <f>'Total Property Damage 95%'!H11/'Property Value'!B10</f>
        <v>1.694628778540044E-5</v>
      </c>
      <c r="I11" s="41">
        <f>'Total Property Damage 95%'!I11/'Property Value'!C10</f>
        <v>3.0235510269668978E-5</v>
      </c>
      <c r="J11" s="41">
        <f>'Total Property Damage 95%'!J11/'Property Value'!D10</f>
        <v>1.7273016096567142E-5</v>
      </c>
      <c r="K11" s="41">
        <f>'Total Property Damage 95%'!K11/'Property Value'!E10</f>
        <v>9.4567266344953367E-5</v>
      </c>
      <c r="L11" s="41">
        <f>'Total Property Damage 95%'!L11/'Property Value'!F10</f>
        <v>6.1583334754885334E-5</v>
      </c>
      <c r="M11" s="41">
        <f>'Total Property Damage 95%'!M11/'Property Value'!G10</f>
        <v>1.0101600049559915E-4</v>
      </c>
      <c r="N11" s="42">
        <f>'Total Property Damage 95%'!N11/'Property Value'!B10</f>
        <v>1.0533121191622268E-3</v>
      </c>
      <c r="O11" s="42">
        <f>'Total Property Damage 95%'!O11/'Property Value'!C10</f>
        <v>3.1506751819066442E-3</v>
      </c>
      <c r="P11" s="42">
        <f>'Total Property Damage 95%'!P11/'Property Value'!D10</f>
        <v>2.0873502190451782E-3</v>
      </c>
      <c r="Q11" s="42">
        <f>'Total Property Damage 95%'!Q11/'Property Value'!E10</f>
        <v>5.1767594744024821E-3</v>
      </c>
      <c r="R11" s="42">
        <f>'Total Property Damage 95%'!R11/'Property Value'!F10</f>
        <v>2.6295107884995871E-3</v>
      </c>
      <c r="S11" s="42">
        <f>'Total Property Damage 95%'!S11/'Property Value'!G10</f>
        <v>5.7509641565961942E-3</v>
      </c>
    </row>
    <row r="12" spans="1:19" x14ac:dyDescent="0.35">
      <c r="A12">
        <v>2031</v>
      </c>
      <c r="B12" s="40">
        <f>'Total Property Damage 95%'!B12/'Property Value'!B11</f>
        <v>1.0004686702069089E-5</v>
      </c>
      <c r="C12" s="40">
        <f>'Total Property Damage 95%'!C12/'Property Value'!C11</f>
        <v>2.1537848175352859E-5</v>
      </c>
      <c r="D12" s="40">
        <f>'Total Property Damage 95%'!D12/'Property Value'!D11</f>
        <v>2.0561464119267976E-5</v>
      </c>
      <c r="E12" s="40">
        <f>'Total Property Damage 95%'!E12/'Property Value'!E11</f>
        <v>1.0059936028518715E-4</v>
      </c>
      <c r="F12" s="40">
        <f>'Total Property Damage 95%'!F12/'Property Value'!F11</f>
        <v>6.0752594044264934E-5</v>
      </c>
      <c r="G12" s="40">
        <f>'Total Property Damage 95%'!G12/'Property Value'!G11</f>
        <v>1.393929143991172E-4</v>
      </c>
      <c r="H12" s="41">
        <f>'Total Property Damage 95%'!H12/'Property Value'!B11</f>
        <v>1.6780049878891401E-5</v>
      </c>
      <c r="I12" s="41">
        <f>'Total Property Damage 95%'!I12/'Property Value'!C11</f>
        <v>2.9938909150113317E-5</v>
      </c>
      <c r="J12" s="41">
        <f>'Total Property Damage 95%'!J12/'Property Value'!D11</f>
        <v>1.7103573085132859E-5</v>
      </c>
      <c r="K12" s="41">
        <f>'Total Property Damage 95%'!K12/'Property Value'!E11</f>
        <v>9.3639590350036585E-5</v>
      </c>
      <c r="L12" s="41">
        <f>'Total Property Damage 95%'!L12/'Property Value'!F11</f>
        <v>6.0979221053103577E-5</v>
      </c>
      <c r="M12" s="41">
        <f>'Total Property Damage 95%'!M12/'Property Value'!G11</f>
        <v>1.0002506438859101E-4</v>
      </c>
      <c r="N12" s="42">
        <f>'Total Property Damage 95%'!N12/'Property Value'!B11</f>
        <v>1.0511265505796282E-3</v>
      </c>
      <c r="O12" s="42">
        <f>'Total Property Damage 95%'!O12/'Property Value'!C11</f>
        <v>3.1441376926228163E-3</v>
      </c>
      <c r="P12" s="42">
        <f>'Total Property Damage 95%'!P12/'Property Value'!D11</f>
        <v>2.0830190744806831E-3</v>
      </c>
      <c r="Q12" s="42">
        <f>'Total Property Damage 95%'!Q12/'Property Value'!E11</f>
        <v>5.1660179642070781E-3</v>
      </c>
      <c r="R12" s="42">
        <f>'Total Property Damage 95%'!R12/'Property Value'!F11</f>
        <v>2.6240546885816255E-3</v>
      </c>
      <c r="S12" s="42">
        <f>'Total Property Damage 95%'!S12/'Property Value'!G11</f>
        <v>5.7390312011581547E-3</v>
      </c>
    </row>
    <row r="13" spans="1:19" x14ac:dyDescent="0.35">
      <c r="A13">
        <v>2032</v>
      </c>
      <c r="B13" s="40">
        <f>'Total Property Damage 95%'!B13/'Property Value'!B12</f>
        <v>1.0132157841013977E-5</v>
      </c>
      <c r="C13" s="40">
        <f>'Total Property Damage 95%'!C13/'Property Value'!C12</f>
        <v>2.1812264968111255E-5</v>
      </c>
      <c r="D13" s="40">
        <f>'Total Property Damage 95%'!D13/'Property Value'!D12</f>
        <v>2.082344066363248E-5</v>
      </c>
      <c r="E13" s="40">
        <f>'Total Property Damage 95%'!E13/'Property Value'!E12</f>
        <v>1.0188111107004961E-4</v>
      </c>
      <c r="F13" s="40">
        <f>'Total Property Damage 95%'!F13/'Property Value'!F12</f>
        <v>6.1526651502263833E-5</v>
      </c>
      <c r="G13" s="40">
        <f>'Total Property Damage 95%'!G13/'Property Value'!G12</f>
        <v>1.4116893938504984E-4</v>
      </c>
      <c r="H13" s="41">
        <f>'Total Property Damage 95%'!H13/'Property Value'!B12</f>
        <v>1.6615442715463711E-5</v>
      </c>
      <c r="I13" s="41">
        <f>'Total Property Damage 95%'!I13/'Property Value'!C12</f>
        <v>2.9645217596936304E-5</v>
      </c>
      <c r="J13" s="41">
        <f>'Total Property Damage 95%'!J13/'Property Value'!D12</f>
        <v>1.6935792257880166E-5</v>
      </c>
      <c r="K13" s="41">
        <f>'Total Property Damage 95%'!K13/'Property Value'!E12</f>
        <v>9.2721014573248203E-5</v>
      </c>
      <c r="L13" s="41">
        <f>'Total Property Damage 95%'!L13/'Property Value'!F12</f>
        <v>6.0381033522194721E-5</v>
      </c>
      <c r="M13" s="41">
        <f>'Total Property Damage 95%'!M13/'Property Value'!G12</f>
        <v>9.9043849062086515E-5</v>
      </c>
      <c r="N13" s="42">
        <f>'Total Property Damage 95%'!N13/'Property Value'!B12</f>
        <v>1.0489455169396568E-3</v>
      </c>
      <c r="O13" s="42">
        <f>'Total Property Damage 95%'!O13/'Property Value'!C12</f>
        <v>3.1376137682936948E-3</v>
      </c>
      <c r="P13" s="42">
        <f>'Total Property Damage 95%'!P13/'Property Value'!D12</f>
        <v>2.0786969168188497E-3</v>
      </c>
      <c r="Q13" s="42">
        <f>'Total Property Damage 95%'!Q13/'Property Value'!E12</f>
        <v>5.1552987420939852E-3</v>
      </c>
      <c r="R13" s="42">
        <f>'Total Property Damage 95%'!R13/'Property Value'!F12</f>
        <v>2.618609909790941E-3</v>
      </c>
      <c r="S13" s="42">
        <f>'Total Property Damage 95%'!S13/'Property Value'!G12</f>
        <v>5.7271230059901534E-3</v>
      </c>
    </row>
    <row r="14" spans="1:19" x14ac:dyDescent="0.35">
      <c r="A14">
        <v>2033</v>
      </c>
      <c r="B14" s="40">
        <f>'Total Property Damage 95%'!B14/'Property Value'!B13</f>
        <v>1.0261253107904877E-5</v>
      </c>
      <c r="C14" s="40">
        <f>'Total Property Damage 95%'!C14/'Property Value'!C13</f>
        <v>2.2090178144330739E-5</v>
      </c>
      <c r="D14" s="40">
        <f>'Total Property Damage 95%'!D14/'Property Value'!D13</f>
        <v>2.1088755088480544E-5</v>
      </c>
      <c r="E14" s="40">
        <f>'Total Property Damage 95%'!E14/'Property Value'!E13</f>
        <v>1.0317919282431225E-4</v>
      </c>
      <c r="F14" s="40">
        <f>'Total Property Damage 95%'!F14/'Property Value'!F13</f>
        <v>6.2310571336638744E-5</v>
      </c>
      <c r="G14" s="40">
        <f>'Total Property Damage 95%'!G14/'Property Value'!G13</f>
        <v>1.4296759295841287E-4</v>
      </c>
      <c r="H14" s="41">
        <f>'Total Property Damage 95%'!H14/'Property Value'!B13</f>
        <v>1.6452450298025888E-5</v>
      </c>
      <c r="I14" s="41">
        <f>'Total Property Damage 95%'!I14/'Property Value'!C13</f>
        <v>2.9354407068180545E-5</v>
      </c>
      <c r="J14" s="41">
        <f>'Total Property Damage 95%'!J14/'Property Value'!D13</f>
        <v>1.676965730928998E-5</v>
      </c>
      <c r="K14" s="41">
        <f>'Total Property Damage 95%'!K14/'Property Value'!E13</f>
        <v>9.1811449744228261E-5</v>
      </c>
      <c r="L14" s="41">
        <f>'Total Property Damage 95%'!L14/'Property Value'!F13</f>
        <v>5.9788714028232798E-5</v>
      </c>
      <c r="M14" s="41">
        <f>'Total Property Damage 95%'!M14/'Property Value'!G13</f>
        <v>9.8072259158198366E-5</v>
      </c>
      <c r="N14" s="42">
        <f>'Total Property Damage 95%'!N14/'Property Value'!B13</f>
        <v>1.0467690088325396E-3</v>
      </c>
      <c r="O14" s="42">
        <f>'Total Property Damage 95%'!O14/'Property Value'!C13</f>
        <v>3.1311033807726947E-3</v>
      </c>
      <c r="P14" s="42">
        <f>'Total Property Damage 95%'!P14/'Property Value'!D13</f>
        <v>2.0743837274123157E-3</v>
      </c>
      <c r="Q14" s="42">
        <f>'Total Property Damage 95%'!Q14/'Property Value'!E13</f>
        <v>5.1446017618165781E-3</v>
      </c>
      <c r="R14" s="42">
        <f>'Total Property Damage 95%'!R14/'Property Value'!F13</f>
        <v>2.6131764286367767E-3</v>
      </c>
      <c r="S14" s="42">
        <f>'Total Property Damage 95%'!S14/'Property Value'!G13</f>
        <v>5.7152395197158984E-3</v>
      </c>
    </row>
    <row r="15" spans="1:19" x14ac:dyDescent="0.35">
      <c r="A15">
        <v>2034</v>
      </c>
      <c r="B15" s="40">
        <f>'Total Property Damage 95%'!B15/'Property Value'!B14</f>
        <v>1.0391993195987387E-5</v>
      </c>
      <c r="C15" s="40">
        <f>'Total Property Damage 95%'!C15/'Property Value'!C14</f>
        <v>2.2371632251931226E-5</v>
      </c>
      <c r="D15" s="40">
        <f>'Total Property Damage 95%'!D15/'Property Value'!D14</f>
        <v>2.1357449922223063E-5</v>
      </c>
      <c r="E15" s="40">
        <f>'Total Property Damage 95%'!E15/'Property Value'!E14</f>
        <v>1.0449381362318338E-4</v>
      </c>
      <c r="F15" s="40">
        <f>'Total Property Damage 95%'!F15/'Property Value'!F14</f>
        <v>6.3104479205332463E-5</v>
      </c>
      <c r="G15" s="40">
        <f>'Total Property Damage 95%'!G15/'Property Value'!G14</f>
        <v>1.4478916343326335E-4</v>
      </c>
      <c r="H15" s="41">
        <f>'Total Property Damage 95%'!H15/'Property Value'!B14</f>
        <v>1.6291056786413032E-5</v>
      </c>
      <c r="I15" s="41">
        <f>'Total Property Damage 95%'!I15/'Property Value'!C14</f>
        <v>2.9066449301876567E-5</v>
      </c>
      <c r="J15" s="41">
        <f>'Total Property Damage 95%'!J15/'Property Value'!D14</f>
        <v>1.6605152093795408E-5</v>
      </c>
      <c r="K15" s="41">
        <f>'Total Property Damage 95%'!K15/'Property Value'!E14</f>
        <v>9.0910807468331763E-5</v>
      </c>
      <c r="L15" s="41">
        <f>'Total Property Damage 95%'!L15/'Property Value'!F14</f>
        <v>5.9202205007567888E-5</v>
      </c>
      <c r="M15" s="41">
        <f>'Total Property Damage 95%'!M15/'Property Value'!G14</f>
        <v>9.7110200254471002E-5</v>
      </c>
      <c r="N15" s="42">
        <f>'Total Property Damage 95%'!N15/'Property Value'!B14</f>
        <v>1.0445970168680286E-3</v>
      </c>
      <c r="O15" s="42">
        <f>'Total Property Damage 95%'!O15/'Property Value'!C14</f>
        <v>3.1246065019716338E-3</v>
      </c>
      <c r="P15" s="42">
        <f>'Total Property Damage 95%'!P15/'Property Value'!D14</f>
        <v>2.0700794876524122E-3</v>
      </c>
      <c r="Q15" s="42">
        <f>'Total Property Damage 95%'!Q15/'Property Value'!E14</f>
        <v>5.1339269772241901E-3</v>
      </c>
      <c r="R15" s="42">
        <f>'Total Property Damage 95%'!R15/'Property Value'!F14</f>
        <v>2.6077542216771158E-3</v>
      </c>
      <c r="S15" s="42">
        <f>'Total Property Damage 95%'!S15/'Property Value'!G14</f>
        <v>5.703380691065703E-3</v>
      </c>
    </row>
    <row r="16" spans="1:19" x14ac:dyDescent="0.35">
      <c r="A16">
        <v>2035</v>
      </c>
      <c r="B16" s="40">
        <f>'Total Property Damage 95%'!B16/'Property Value'!B15</f>
        <v>1.0524399062162695E-5</v>
      </c>
      <c r="C16" s="40">
        <f>'Total Property Damage 95%'!C16/'Property Value'!C15</f>
        <v>2.2656672406424033E-5</v>
      </c>
      <c r="D16" s="40">
        <f>'Total Property Damage 95%'!D16/'Property Value'!D15</f>
        <v>2.1629568235131467E-5</v>
      </c>
      <c r="E16" s="40">
        <f>'Total Property Damage 95%'!E16/'Property Value'!E15</f>
        <v>1.0582518419298717E-4</v>
      </c>
      <c r="F16" s="40">
        <f>'Total Property Damage 95%'!F16/'Property Value'!F15</f>
        <v>6.3908502367313546E-5</v>
      </c>
      <c r="G16" s="40">
        <f>'Total Property Damage 95%'!G16/'Property Value'!G15</f>
        <v>1.4663394279710876E-4</v>
      </c>
      <c r="H16" s="41">
        <f>'Total Property Damage 95%'!H16/'Property Value'!B15</f>
        <v>1.6131246495847434E-5</v>
      </c>
      <c r="I16" s="41">
        <f>'Total Property Damage 95%'!I16/'Property Value'!C15</f>
        <v>2.8781316313296151E-5</v>
      </c>
      <c r="J16" s="41">
        <f>'Total Property Damage 95%'!J16/'Property Value'!D15</f>
        <v>1.6442260624212623E-5</v>
      </c>
      <c r="K16" s="41">
        <f>'Total Property Damage 95%'!K16/'Property Value'!E15</f>
        <v>9.0019000218038186E-5</v>
      </c>
      <c r="L16" s="41">
        <f>'Total Property Damage 95%'!L16/'Property Value'!F15</f>
        <v>5.8621449461231918E-5</v>
      </c>
      <c r="M16" s="41">
        <f>'Total Property Damage 95%'!M16/'Property Value'!G15</f>
        <v>9.6157578854704371E-5</v>
      </c>
      <c r="N16" s="42">
        <f>'Total Property Damage 95%'!N16/'Property Value'!B15</f>
        <v>1.0424295316753594E-3</v>
      </c>
      <c r="O16" s="42">
        <f>'Total Property Damage 95%'!O16/'Property Value'!C15</f>
        <v>3.1181231038606119E-3</v>
      </c>
      <c r="P16" s="42">
        <f>'Total Property Damage 95%'!P16/'Property Value'!D15</f>
        <v>2.0657841789690811E-3</v>
      </c>
      <c r="Q16" s="42">
        <f>'Total Property Damage 95%'!Q16/'Property Value'!E15</f>
        <v>5.1232743422619138E-3</v>
      </c>
      <c r="R16" s="42">
        <f>'Total Property Damage 95%'!R16/'Property Value'!F15</f>
        <v>2.6023432655185841E-3</v>
      </c>
      <c r="S16" s="42">
        <f>'Total Property Damage 95%'!S16/'Property Value'!G15</f>
        <v>5.6915464688762647E-3</v>
      </c>
    </row>
    <row r="17" spans="1:19" x14ac:dyDescent="0.35">
      <c r="A17">
        <v>2036</v>
      </c>
      <c r="B17" s="40">
        <f>'Total Property Damage 95%'!B17/'Property Value'!B16</f>
        <v>1.0658491930346857E-5</v>
      </c>
      <c r="C17" s="40">
        <f>'Total Property Damage 95%'!C17/'Property Value'!C16</f>
        <v>2.2945344298143626E-5</v>
      </c>
      <c r="D17" s="40">
        <f>'Total Property Damage 95%'!D17/'Property Value'!D16</f>
        <v>2.1905153646241659E-5</v>
      </c>
      <c r="E17" s="40">
        <f>'Total Property Damage 95%'!E17/'Property Value'!E16</f>
        <v>1.0717351794494193E-4</v>
      </c>
      <c r="F17" s="40">
        <f>'Total Property Damage 95%'!F17/'Property Value'!F16</f>
        <v>6.4722769702975233E-5</v>
      </c>
      <c r="G17" s="40">
        <f>'Total Property Damage 95%'!G17/'Property Value'!G16</f>
        <v>1.4850222675771111E-4</v>
      </c>
      <c r="H17" s="41">
        <f>'Total Property Damage 95%'!H17/'Property Value'!B16</f>
        <v>1.5973003895414245E-5</v>
      </c>
      <c r="I17" s="41">
        <f>'Total Property Damage 95%'!I17/'Property Value'!C16</f>
        <v>2.8498980392232743E-5</v>
      </c>
      <c r="J17" s="41">
        <f>'Total Property Damage 95%'!J17/'Property Value'!D16</f>
        <v>1.6280967070187188E-5</v>
      </c>
      <c r="K17" s="41">
        <f>'Total Property Damage 95%'!K17/'Property Value'!E16</f>
        <v>8.9135941324445251E-5</v>
      </c>
      <c r="L17" s="41">
        <f>'Total Property Damage 95%'!L17/'Property Value'!F16</f>
        <v>5.804639094939925E-5</v>
      </c>
      <c r="M17" s="41">
        <f>'Total Property Damage 95%'!M17/'Property Value'!G16</f>
        <v>9.5214302379867497E-5</v>
      </c>
      <c r="N17" s="42">
        <f>'Total Property Damage 95%'!N17/'Property Value'!B16</f>
        <v>1.0402665439032115E-3</v>
      </c>
      <c r="O17" s="42">
        <f>'Total Property Damage 95%'!O17/'Property Value'!C16</f>
        <v>3.1116531584678888E-3</v>
      </c>
      <c r="P17" s="42">
        <f>'Total Property Damage 95%'!P17/'Property Value'!D16</f>
        <v>2.061497782830797E-3</v>
      </c>
      <c r="Q17" s="42">
        <f>'Total Property Damage 95%'!Q17/'Property Value'!E16</f>
        <v>5.1126438109704011E-3</v>
      </c>
      <c r="R17" s="42">
        <f>'Total Property Damage 95%'!R17/'Property Value'!F16</f>
        <v>2.5969435368163466E-3</v>
      </c>
      <c r="S17" s="42">
        <f>'Total Property Damage 95%'!S17/'Property Value'!G16</f>
        <v>5.6797368020904395E-3</v>
      </c>
    </row>
    <row r="18" spans="1:19" x14ac:dyDescent="0.35">
      <c r="A18">
        <v>2037</v>
      </c>
      <c r="B18" s="40">
        <f>'Total Property Damage 95%'!B18/'Property Value'!B17</f>
        <v>1.0794293294872869E-5</v>
      </c>
      <c r="C18" s="40">
        <f>'Total Property Damage 95%'!C18/'Property Value'!C17</f>
        <v>2.3237694199571526E-5</v>
      </c>
      <c r="D18" s="40">
        <f>'Total Property Damage 95%'!D18/'Property Value'!D17</f>
        <v>2.2184250330345896E-5</v>
      </c>
      <c r="E18" s="40">
        <f>'Total Property Damage 95%'!E18/'Property Value'!E17</f>
        <v>1.0853903100936871E-4</v>
      </c>
      <c r="F18" s="40">
        <f>'Total Property Damage 95%'!F18/'Property Value'!F17</f>
        <v>6.5547411734794155E-5</v>
      </c>
      <c r="G18" s="40">
        <f>'Total Property Damage 95%'!G18/'Property Value'!G17</f>
        <v>1.5039431479048704E-4</v>
      </c>
      <c r="H18" s="41">
        <f>'Total Property Damage 95%'!H18/'Property Value'!B17</f>
        <v>1.5816313606552167E-5</v>
      </c>
      <c r="I18" s="41">
        <f>'Total Property Damage 95%'!I18/'Property Value'!C17</f>
        <v>2.8219414100308418E-5</v>
      </c>
      <c r="J18" s="41">
        <f>'Total Property Damage 95%'!J18/'Property Value'!D17</f>
        <v>1.6121255756655607E-5</v>
      </c>
      <c r="K18" s="41">
        <f>'Total Property Damage 95%'!K18/'Property Value'!E17</f>
        <v>8.8261544968846133E-5</v>
      </c>
      <c r="L18" s="41">
        <f>'Total Property Damage 95%'!L18/'Property Value'!F17</f>
        <v>5.7476973585901721E-5</v>
      </c>
      <c r="M18" s="41">
        <f>'Total Property Damage 95%'!M18/'Property Value'!G17</f>
        <v>9.4280279159101487E-5</v>
      </c>
      <c r="N18" s="42">
        <f>'Total Property Damage 95%'!N18/'Property Value'!B17</f>
        <v>1.0381080442196688E-3</v>
      </c>
      <c r="O18" s="42">
        <f>'Total Property Damage 95%'!O18/'Property Value'!C17</f>
        <v>3.1051966378797639E-3</v>
      </c>
      <c r="P18" s="42">
        <f>'Total Property Damage 95%'!P18/'Property Value'!D17</f>
        <v>2.0572202807444865E-3</v>
      </c>
      <c r="Q18" s="42">
        <f>'Total Property Damage 95%'!Q18/'Property Value'!E17</f>
        <v>5.1020353374856735E-3</v>
      </c>
      <c r="R18" s="42">
        <f>'Total Property Damage 95%'!R18/'Property Value'!F17</f>
        <v>2.5915550122740075E-3</v>
      </c>
      <c r="S18" s="42">
        <f>'Total Property Damage 95%'!S18/'Property Value'!G17</f>
        <v>5.6679516397570252E-3</v>
      </c>
    </row>
    <row r="19" spans="1:19" x14ac:dyDescent="0.35">
      <c r="A19">
        <v>2038</v>
      </c>
      <c r="B19" s="40">
        <f>'Total Property Damage 95%'!B19/'Property Value'!B18</f>
        <v>1.093182492393608E-5</v>
      </c>
      <c r="C19" s="40">
        <f>'Total Property Damage 95%'!C19/'Property Value'!C18</f>
        <v>2.3533768972753566E-5</v>
      </c>
      <c r="D19" s="40">
        <f>'Total Property Damage 95%'!D19/'Property Value'!D18</f>
        <v>2.2466903025073742E-5</v>
      </c>
      <c r="E19" s="40">
        <f>'Total Property Damage 95%'!E19/'Property Value'!E18</f>
        <v>1.0992194227033577E-4</v>
      </c>
      <c r="F19" s="40">
        <f>'Total Property Damage 95%'!F19/'Property Value'!F18</f>
        <v>6.6382560648252462E-5</v>
      </c>
      <c r="G19" s="40">
        <f>'Total Property Damage 95%'!G19/'Property Value'!G18</f>
        <v>1.523105101865123E-4</v>
      </c>
      <c r="H19" s="41">
        <f>'Total Property Damage 95%'!H19/'Property Value'!B18</f>
        <v>1.5661160401558875E-5</v>
      </c>
      <c r="I19" s="41">
        <f>'Total Property Damage 95%'!I19/'Property Value'!C18</f>
        <v>2.7942590268307391E-5</v>
      </c>
      <c r="J19" s="41">
        <f>'Total Property Damage 95%'!J19/'Property Value'!D18</f>
        <v>1.5963111162321975E-5</v>
      </c>
      <c r="K19" s="41">
        <f>'Total Property Damage 95%'!K19/'Property Value'!E18</f>
        <v>8.739572617438931E-5</v>
      </c>
      <c r="L19" s="41">
        <f>'Total Property Damage 95%'!L19/'Property Value'!F18</f>
        <v>5.6913142032797391E-5</v>
      </c>
      <c r="M19" s="41">
        <f>'Total Property Damage 95%'!M19/'Property Value'!G18</f>
        <v>9.3355418420810549E-5</v>
      </c>
      <c r="N19" s="42">
        <f>'Total Property Damage 95%'!N19/'Property Value'!B18</f>
        <v>1.0359540233121772E-3</v>
      </c>
      <c r="O19" s="42">
        <f>'Total Property Damage 95%'!O19/'Property Value'!C18</f>
        <v>3.098753514240458E-3</v>
      </c>
      <c r="P19" s="42">
        <f>'Total Property Damage 95%'!P19/'Property Value'!D18</f>
        <v>2.0529516542554488E-3</v>
      </c>
      <c r="Q19" s="42">
        <f>'Total Property Damage 95%'!Q19/'Property Value'!E18</f>
        <v>5.0914488760389117E-3</v>
      </c>
      <c r="R19" s="42">
        <f>'Total Property Damage 95%'!R19/'Property Value'!F18</f>
        <v>2.5861776686435102E-3</v>
      </c>
      <c r="S19" s="42">
        <f>'Total Property Damage 95%'!S19/'Property Value'!G18</f>
        <v>5.6561909310305419E-3</v>
      </c>
    </row>
    <row r="20" spans="1:19" x14ac:dyDescent="0.35">
      <c r="A20">
        <v>2039</v>
      </c>
      <c r="B20" s="40">
        <f>'Total Property Damage 95%'!B20/'Property Value'!B19</f>
        <v>1.1071108863083525E-5</v>
      </c>
      <c r="C20" s="40">
        <f>'Total Property Damage 95%'!C20/'Property Value'!C19</f>
        <v>2.3833616076811542E-5</v>
      </c>
      <c r="D20" s="40">
        <f>'Total Property Damage 95%'!D20/'Property Value'!D19</f>
        <v>2.2753157038063302E-5</v>
      </c>
      <c r="E20" s="40">
        <f>'Total Property Damage 95%'!E20/'Property Value'!E19</f>
        <v>1.1132247340074451E-4</v>
      </c>
      <c r="F20" s="40">
        <f>'Total Property Damage 95%'!F20/'Property Value'!F19</f>
        <v>6.722835031302635E-5</v>
      </c>
      <c r="G20" s="40">
        <f>'Total Property Damage 95%'!G20/'Property Value'!G19</f>
        <v>1.5425112010113726E-4</v>
      </c>
      <c r="H20" s="41">
        <f>'Total Property Damage 95%'!H20/'Property Value'!B19</f>
        <v>1.5507529202111151E-5</v>
      </c>
      <c r="I20" s="41">
        <f>'Total Property Damage 95%'!I20/'Property Value'!C19</f>
        <v>2.7668481993535555E-5</v>
      </c>
      <c r="J20" s="41">
        <f>'Total Property Damage 95%'!J20/'Property Value'!D19</f>
        <v>1.5806517918149551E-5</v>
      </c>
      <c r="K20" s="41">
        <f>'Total Property Damage 95%'!K20/'Property Value'!E19</f>
        <v>8.6538400797820175E-5</v>
      </c>
      <c r="L20" s="41">
        <f>'Total Property Damage 95%'!L20/'Property Value'!F19</f>
        <v>5.6354841494992607E-5</v>
      </c>
      <c r="M20" s="41">
        <f>'Total Property Damage 95%'!M20/'Property Value'!G19</f>
        <v>9.2439630283840473E-5</v>
      </c>
      <c r="N20" s="42">
        <f>'Total Property Damage 95%'!N20/'Property Value'!B19</f>
        <v>1.0338044718875066E-3</v>
      </c>
      <c r="O20" s="42">
        <f>'Total Property Damage 95%'!O20/'Property Value'!C19</f>
        <v>3.0923237597519889E-3</v>
      </c>
      <c r="P20" s="42">
        <f>'Total Property Damage 95%'!P20/'Property Value'!D19</f>
        <v>2.0486918849472748E-3</v>
      </c>
      <c r="Q20" s="42">
        <f>'Total Property Damage 95%'!Q20/'Property Value'!E19</f>
        <v>5.0808843809562665E-3</v>
      </c>
      <c r="R20" s="42">
        <f>'Total Property Damage 95%'!R20/'Property Value'!F19</f>
        <v>2.5808114827250359E-3</v>
      </c>
      <c r="S20" s="42">
        <f>'Total Property Damage 95%'!S20/'Property Value'!G19</f>
        <v>5.644454625171008E-3</v>
      </c>
    </row>
    <row r="21" spans="1:19" x14ac:dyDescent="0.35">
      <c r="A21">
        <v>2040</v>
      </c>
      <c r="B21" s="40">
        <f>'Total Property Damage 95%'!B21/'Property Value'!B20</f>
        <v>1.3655833781570337E-5</v>
      </c>
      <c r="C21" s="40">
        <f>'Total Property Damage 95%'!C21/'Property Value'!C20</f>
        <v>2.9397949526444417E-5</v>
      </c>
      <c r="D21" s="40">
        <f>'Total Property Damage 95%'!D21/'Property Value'!D20</f>
        <v>2.8065240289870998E-5</v>
      </c>
      <c r="E21" s="40">
        <f>'Total Property Damage 95%'!E21/'Property Value'!E20</f>
        <v>1.373124599996432E-4</v>
      </c>
      <c r="F21" s="40">
        <f>'Total Property Damage 95%'!F21/'Property Value'!F20</f>
        <v>8.2923868660087592E-5</v>
      </c>
      <c r="G21" s="40">
        <f>'Total Property Damage 95%'!G21/'Property Value'!G20</f>
        <v>1.9026347611358335E-4</v>
      </c>
      <c r="H21" s="41">
        <f>'Total Property Damage 95%'!H21/'Property Value'!B20</f>
        <v>1.8702080622382531E-5</v>
      </c>
      <c r="I21" s="41">
        <f>'Total Property Damage 95%'!I21/'Property Value'!C20</f>
        <v>3.336819000615493E-5</v>
      </c>
      <c r="J21" s="41">
        <f>'Total Property Damage 95%'!J21/'Property Value'!D20</f>
        <v>1.906266102172632E-5</v>
      </c>
      <c r="K21" s="41">
        <f>'Total Property Damage 95%'!K21/'Property Value'!E20</f>
        <v>1.0436531362020936E-4</v>
      </c>
      <c r="L21" s="41">
        <f>'Total Property Damage 95%'!L21/'Property Value'!F20</f>
        <v>6.7963940313422585E-5</v>
      </c>
      <c r="M21" s="41">
        <f>'Total Property Damage 95%'!M21/'Property Value'!G20</f>
        <v>1.1148219653433007E-4</v>
      </c>
      <c r="N21" s="42">
        <f>'Total Property Damage 95%'!N21/'Property Value'!B20</f>
        <v>1.2565071917285059E-3</v>
      </c>
      <c r="O21" s="42">
        <f>'Total Property Damage 95%'!O21/'Property Value'!C20</f>
        <v>3.7584738206705203E-3</v>
      </c>
      <c r="P21" s="42">
        <f>'Total Property Damage 95%'!P21/'Property Value'!D20</f>
        <v>2.4900222015601715E-3</v>
      </c>
      <c r="Q21" s="42">
        <f>'Total Property Damage 95%'!Q21/'Property Value'!E20</f>
        <v>6.1754112490502756E-3</v>
      </c>
      <c r="R21" s="42">
        <f>'Total Property Damage 95%'!R21/'Property Value'!F20</f>
        <v>3.1367712915952475E-3</v>
      </c>
      <c r="S21" s="42">
        <f>'Total Property Damage 95%'!S21/'Property Value'!G20</f>
        <v>6.8603861008296628E-3</v>
      </c>
    </row>
    <row r="22" spans="1:19" x14ac:dyDescent="0.35">
      <c r="A22">
        <v>2041</v>
      </c>
      <c r="B22" s="40">
        <f>'Total Property Damage 95%'!B22/'Property Value'!B21</f>
        <v>1.382982470574579E-5</v>
      </c>
      <c r="C22" s="40">
        <f>'Total Property Damage 95%'!C22/'Property Value'!C21</f>
        <v>2.9772512990586203E-5</v>
      </c>
      <c r="D22" s="40">
        <f>'Total Property Damage 95%'!D22/'Property Value'!D21</f>
        <v>2.8422823515717736E-5</v>
      </c>
      <c r="E22" s="40">
        <f>'Total Property Damage 95%'!E22/'Property Value'!E21</f>
        <v>1.3906197761960617E-4</v>
      </c>
      <c r="F22" s="40">
        <f>'Total Property Damage 95%'!F22/'Property Value'!F21</f>
        <v>8.3980413487386561E-5</v>
      </c>
      <c r="G22" s="40">
        <f>'Total Property Damage 95%'!G22/'Property Value'!G21</f>
        <v>1.9268765017540541E-4</v>
      </c>
      <c r="H22" s="41">
        <f>'Total Property Damage 95%'!H22/'Property Value'!B21</f>
        <v>1.851861892449336E-5</v>
      </c>
      <c r="I22" s="41">
        <f>'Total Property Damage 95%'!I22/'Property Value'!C21</f>
        <v>3.3040858255339399E-5</v>
      </c>
      <c r="J22" s="41">
        <f>'Total Property Damage 95%'!J22/'Property Value'!D21</f>
        <v>1.8875662140267852E-5</v>
      </c>
      <c r="K22" s="41">
        <f>'Total Property Damage 95%'!K22/'Property Value'!E21</f>
        <v>1.0334152177457993E-4</v>
      </c>
      <c r="L22" s="41">
        <f>'Total Property Damage 95%'!L22/'Property Value'!F21</f>
        <v>6.7297234820226472E-5</v>
      </c>
      <c r="M22" s="41">
        <f>'Total Property Damage 95%'!M22/'Property Value'!G21</f>
        <v>1.1038859024134228E-4</v>
      </c>
      <c r="N22" s="42">
        <f>'Total Property Damage 95%'!N22/'Property Value'!B21</f>
        <v>1.2539000037999786E-3</v>
      </c>
      <c r="O22" s="42">
        <f>'Total Property Damage 95%'!O22/'Property Value'!C21</f>
        <v>3.7506751804084952E-3</v>
      </c>
      <c r="P22" s="42">
        <f>'Total Property Damage 95%'!P22/'Property Value'!D21</f>
        <v>2.4848555333004045E-3</v>
      </c>
      <c r="Q22" s="42">
        <f>'Total Property Damage 95%'!Q22/'Property Value'!E21</f>
        <v>6.1625975876815195E-3</v>
      </c>
      <c r="R22" s="42">
        <f>'Total Property Damage 95%'!R22/'Property Value'!F21</f>
        <v>3.1302626521701529E-3</v>
      </c>
      <c r="S22" s="42">
        <f>'Total Property Damage 95%'!S22/'Property Value'!G21</f>
        <v>6.8461511518020197E-3</v>
      </c>
    </row>
    <row r="23" spans="1:19" x14ac:dyDescent="0.35">
      <c r="A23">
        <v>2042</v>
      </c>
      <c r="B23" s="40">
        <f>'Total Property Damage 95%'!B23/'Property Value'!B22</f>
        <v>1.4006032473079973E-5</v>
      </c>
      <c r="C23" s="40">
        <f>'Total Property Damage 95%'!C23/'Property Value'!C22</f>
        <v>3.0151848821200126E-5</v>
      </c>
      <c r="D23" s="40">
        <f>'Total Property Damage 95%'!D23/'Property Value'!D22</f>
        <v>2.8784962760400815E-5</v>
      </c>
      <c r="E23" s="40">
        <f>'Total Property Damage 95%'!E23/'Property Value'!E22</f>
        <v>1.4083378609287239E-4</v>
      </c>
      <c r="F23" s="40">
        <f>'Total Property Damage 95%'!F23/'Property Value'!F22</f>
        <v>8.5050419902888387E-5</v>
      </c>
      <c r="G23" s="40">
        <f>'Total Property Damage 95%'!G23/'Property Value'!G22</f>
        <v>1.9514271098439542E-4</v>
      </c>
      <c r="H23" s="41">
        <f>'Total Property Damage 95%'!H23/'Property Value'!B22</f>
        <v>1.833695692981754E-5</v>
      </c>
      <c r="I23" s="41">
        <f>'Total Property Damage 95%'!I23/'Property Value'!C22</f>
        <v>3.2716737529007738E-5</v>
      </c>
      <c r="J23" s="41">
        <f>'Total Property Damage 95%'!J23/'Property Value'!D22</f>
        <v>1.8690497660713026E-5</v>
      </c>
      <c r="K23" s="41">
        <f>'Total Property Damage 95%'!K23/'Property Value'!E22</f>
        <v>1.0232777301421342E-4</v>
      </c>
      <c r="L23" s="41">
        <f>'Total Property Damage 95%'!L23/'Property Value'!F22</f>
        <v>6.6637069504256821E-5</v>
      </c>
      <c r="M23" s="41">
        <f>'Total Property Damage 95%'!M23/'Property Value'!G22</f>
        <v>1.0930571189201944E-4</v>
      </c>
      <c r="N23" s="42">
        <f>'Total Property Damage 95%'!N23/'Property Value'!B22</f>
        <v>1.2512982256525805E-3</v>
      </c>
      <c r="O23" s="42">
        <f>'Total Property Damage 95%'!O23/'Property Value'!C22</f>
        <v>3.7428927219247225E-3</v>
      </c>
      <c r="P23" s="42">
        <f>'Total Property Damage 95%'!P23/'Property Value'!D22</f>
        <v>2.4796995856120798E-3</v>
      </c>
      <c r="Q23" s="42">
        <f>'Total Property Damage 95%'!Q23/'Property Value'!E22</f>
        <v>6.1498105140024009E-3</v>
      </c>
      <c r="R23" s="42">
        <f>'Total Property Damage 95%'!R23/'Property Value'!F22</f>
        <v>3.1237675178377887E-3</v>
      </c>
      <c r="S23" s="42">
        <f>'Total Property Damage 95%'!S23/'Property Value'!G22</f>
        <v>6.8319457395629567E-3</v>
      </c>
    </row>
    <row r="24" spans="1:19" x14ac:dyDescent="0.35">
      <c r="A24">
        <v>2043</v>
      </c>
      <c r="B24" s="40">
        <f>'Total Property Damage 95%'!B24/'Property Value'!B23</f>
        <v>1.4184485328687471E-5</v>
      </c>
      <c r="C24" s="40">
        <f>'Total Property Damage 95%'!C24/'Property Value'!C23</f>
        <v>3.0536017823687486E-5</v>
      </c>
      <c r="D24" s="40">
        <f>'Total Property Damage 95%'!D24/'Property Value'!D23</f>
        <v>2.9151716072805454E-5</v>
      </c>
      <c r="E24" s="40">
        <f>'Total Property Damage 95%'!E24/'Property Value'!E23</f>
        <v>1.4262816943038027E-4</v>
      </c>
      <c r="F24" s="40">
        <f>'Total Property Damage 95%'!F24/'Property Value'!F23</f>
        <v>8.6134059422606686E-5</v>
      </c>
      <c r="G24" s="40">
        <f>'Total Property Damage 95%'!G24/'Property Value'!G23</f>
        <v>1.976290520730004E-4</v>
      </c>
      <c r="H24" s="41">
        <f>'Total Property Damage 95%'!H24/'Property Value'!B23</f>
        <v>1.8157076983816304E-5</v>
      </c>
      <c r="I24" s="41">
        <f>'Total Property Damage 95%'!I24/'Property Value'!C23</f>
        <v>3.2395796327990634E-5</v>
      </c>
      <c r="J24" s="41">
        <f>'Total Property Damage 95%'!J24/'Property Value'!D23</f>
        <v>1.8507149588139528E-5</v>
      </c>
      <c r="K24" s="41">
        <f>'Total Property Damage 95%'!K24/'Property Value'!E23</f>
        <v>1.0132396881951127E-4</v>
      </c>
      <c r="L24" s="41">
        <f>'Total Property Damage 95%'!L24/'Property Value'!F23</f>
        <v>6.5983380208372918E-5</v>
      </c>
      <c r="M24" s="41">
        <f>'Total Property Damage 95%'!M24/'Property Value'!G23</f>
        <v>1.0823345624851127E-4</v>
      </c>
      <c r="N24" s="42">
        <f>'Total Property Damage 95%'!N24/'Property Value'!B23</f>
        <v>1.2487018460612934E-3</v>
      </c>
      <c r="O24" s="42">
        <f>'Total Property Damage 95%'!O24/'Property Value'!C23</f>
        <v>3.7351264116428444E-3</v>
      </c>
      <c r="P24" s="42">
        <f>'Total Property Damage 95%'!P24/'Property Value'!D23</f>
        <v>2.4745543362505638E-3</v>
      </c>
      <c r="Q24" s="42">
        <f>'Total Property Damage 95%'!Q24/'Property Value'!E23</f>
        <v>6.1370499728448276E-3</v>
      </c>
      <c r="R24" s="42">
        <f>'Total Property Damage 95%'!R24/'Property Value'!F23</f>
        <v>3.1172858605757808E-3</v>
      </c>
      <c r="S24" s="42">
        <f>'Total Property Damage 95%'!S24/'Property Value'!G23</f>
        <v>6.8177698028251497E-3</v>
      </c>
    </row>
    <row r="25" spans="1:19" x14ac:dyDescent="0.35">
      <c r="A25">
        <v>2044</v>
      </c>
      <c r="B25" s="40">
        <f>'Total Property Damage 95%'!B25/'Property Value'!B24</f>
        <v>1.4365211877557902E-5</v>
      </c>
      <c r="C25" s="40">
        <f>'Total Property Damage 95%'!C25/'Property Value'!C24</f>
        <v>3.0925081578179853E-5</v>
      </c>
      <c r="D25" s="40">
        <f>'Total Property Damage 95%'!D25/'Property Value'!D24</f>
        <v>2.9523142241426003E-5</v>
      </c>
      <c r="E25" s="40">
        <f>'Total Property Damage 95%'!E25/'Property Value'!E24</f>
        <v>1.4444541526169199E-4</v>
      </c>
      <c r="F25" s="40">
        <f>'Total Property Damage 95%'!F25/'Property Value'!F24</f>
        <v>8.7231505747864993E-5</v>
      </c>
      <c r="G25" s="40">
        <f>'Total Property Damage 95%'!G25/'Property Value'!G24</f>
        <v>2.0014707198772036E-4</v>
      </c>
      <c r="H25" s="41">
        <f>'Total Property Damage 95%'!H25/'Property Value'!B24</f>
        <v>1.7978961605136528E-5</v>
      </c>
      <c r="I25" s="41">
        <f>'Total Property Damage 95%'!I25/'Property Value'!C24</f>
        <v>3.2078003462116024E-5</v>
      </c>
      <c r="J25" s="41">
        <f>'Total Property Damage 95%'!J25/'Property Value'!D24</f>
        <v>1.8325600104149741E-5</v>
      </c>
      <c r="K25" s="41">
        <f>'Total Property Damage 95%'!K25/'Property Value'!E24</f>
        <v>1.0033001163732218E-4</v>
      </c>
      <c r="L25" s="41">
        <f>'Total Property Damage 95%'!L25/'Property Value'!F24</f>
        <v>6.5336103404795928E-5</v>
      </c>
      <c r="M25" s="41">
        <f>'Total Property Damage 95%'!M25/'Property Value'!G24</f>
        <v>1.0717171910531872E-4</v>
      </c>
      <c r="N25" s="42">
        <f>'Total Property Damage 95%'!N25/'Property Value'!B24</f>
        <v>1.2461108538243907E-3</v>
      </c>
      <c r="O25" s="42">
        <f>'Total Property Damage 95%'!O25/'Property Value'!C24</f>
        <v>3.7273762160561692E-3</v>
      </c>
      <c r="P25" s="42">
        <f>'Total Property Damage 95%'!P25/'Property Value'!D24</f>
        <v>2.469419763017375E-3</v>
      </c>
      <c r="Q25" s="42">
        <f>'Total Property Damage 95%'!Q25/'Property Value'!E24</f>
        <v>6.1243159091551808E-3</v>
      </c>
      <c r="R25" s="42">
        <f>'Total Property Damage 95%'!R25/'Property Value'!F24</f>
        <v>3.1108176524198986E-3</v>
      </c>
      <c r="S25" s="42">
        <f>'Total Property Damage 95%'!S25/'Property Value'!G24</f>
        <v>6.8036232804284478E-3</v>
      </c>
    </row>
    <row r="26" spans="1:19" x14ac:dyDescent="0.35">
      <c r="A26">
        <v>2045</v>
      </c>
      <c r="B26" s="40">
        <f>'Total Property Damage 95%'!B26/'Property Value'!B25</f>
        <v>1.4548241089141135E-5</v>
      </c>
      <c r="C26" s="40">
        <f>'Total Property Damage 95%'!C26/'Property Value'!C25</f>
        <v>3.1319102449410022E-5</v>
      </c>
      <c r="D26" s="40">
        <f>'Total Property Damage 95%'!D26/'Property Value'!D25</f>
        <v>2.9899300803789401E-5</v>
      </c>
      <c r="E26" s="40">
        <f>'Total Property Damage 95%'!E26/'Property Value'!E25</f>
        <v>1.4628581488109911E-4</v>
      </c>
      <c r="F26" s="40">
        <f>'Total Property Damage 95%'!F26/'Property Value'!F25</f>
        <v>8.8342934793140168E-5</v>
      </c>
      <c r="G26" s="40">
        <f>'Total Property Damage 95%'!G26/'Property Value'!G25</f>
        <v>2.0269717435299312E-4</v>
      </c>
      <c r="H26" s="41">
        <f>'Total Property Damage 95%'!H26/'Property Value'!B25</f>
        <v>1.7802593483911829E-5</v>
      </c>
      <c r="I26" s="41">
        <f>'Total Property Damage 95%'!I26/'Property Value'!C25</f>
        <v>3.1763328047177897E-5</v>
      </c>
      <c r="J26" s="41">
        <f>'Total Property Damage 95%'!J26/'Property Value'!D25</f>
        <v>1.8145831565139081E-5</v>
      </c>
      <c r="K26" s="41">
        <f>'Total Property Damage 95%'!K26/'Property Value'!E25</f>
        <v>9.9345804871461355E-5</v>
      </c>
      <c r="L26" s="41">
        <f>'Total Property Damage 95%'!L26/'Property Value'!F25</f>
        <v>6.4695176188935217E-5</v>
      </c>
      <c r="M26" s="41">
        <f>'Total Property Damage 95%'!M26/'Property Value'!G25</f>
        <v>1.0612039727916685E-4</v>
      </c>
      <c r="N26" s="42">
        <f>'Total Property Damage 95%'!N26/'Property Value'!B25</f>
        <v>1.2435252377633887E-3</v>
      </c>
      <c r="O26" s="42">
        <f>'Total Property Damage 95%'!O26/'Property Value'!C25</f>
        <v>3.7196421017275326E-3</v>
      </c>
      <c r="P26" s="42">
        <f>'Total Property Damage 95%'!P26/'Property Value'!D25</f>
        <v>2.464295843760097E-3</v>
      </c>
      <c r="Q26" s="42">
        <f>'Total Property Damage 95%'!Q26/'Property Value'!E25</f>
        <v>6.1116082679940724E-3</v>
      </c>
      <c r="R26" s="42">
        <f>'Total Property Damage 95%'!R26/'Property Value'!F25</f>
        <v>3.1043628654639386E-3</v>
      </c>
      <c r="S26" s="42">
        <f>'Total Property Damage 95%'!S26/'Property Value'!G25</f>
        <v>6.7895061113396032E-3</v>
      </c>
    </row>
    <row r="27" spans="1:19" x14ac:dyDescent="0.35">
      <c r="A27">
        <v>2046</v>
      </c>
      <c r="B27" s="40">
        <f>'Total Property Damage 95%'!B27/'Property Value'!B26</f>
        <v>1.4733602301990923E-5</v>
      </c>
      <c r="C27" s="40">
        <f>'Total Property Damage 95%'!C27/'Property Value'!C26</f>
        <v>3.1718143596708746E-5</v>
      </c>
      <c r="D27" s="40">
        <f>'Total Property Damage 95%'!D27/'Property Value'!D26</f>
        <v>3.0280252055998697E-5</v>
      </c>
      <c r="E27" s="40">
        <f>'Total Property Damage 95%'!E27/'Property Value'!E26</f>
        <v>1.4814966329431512E-4</v>
      </c>
      <c r="F27" s="40">
        <f>'Total Property Damage 95%'!F27/'Property Value'!F26</f>
        <v>8.9468524714260517E-5</v>
      </c>
      <c r="G27" s="40">
        <f>'Total Property Damage 95%'!G27/'Property Value'!G26</f>
        <v>2.0527976793589293E-4</v>
      </c>
      <c r="H27" s="41">
        <f>'Total Property Damage 95%'!H27/'Property Value'!B26</f>
        <v>1.7627955480080302E-5</v>
      </c>
      <c r="I27" s="41">
        <f>'Total Property Damage 95%'!I27/'Property Value'!C26</f>
        <v>3.1451739501934868E-5</v>
      </c>
      <c r="J27" s="41">
        <f>'Total Property Damage 95%'!J27/'Property Value'!D26</f>
        <v>1.7967826500581339E-5</v>
      </c>
      <c r="K27" s="41">
        <f>'Total Property Damage 95%'!K27/'Property Value'!E26</f>
        <v>9.8371252873323163E-5</v>
      </c>
      <c r="L27" s="41">
        <f>'Total Property Damage 95%'!L27/'Property Value'!F26</f>
        <v>6.4060536273274912E-5</v>
      </c>
      <c r="M27" s="41">
        <f>'Total Property Damage 95%'!M27/'Property Value'!G26</f>
        <v>1.0507938859897705E-4</v>
      </c>
      <c r="N27" s="42">
        <f>'Total Property Damage 95%'!N27/'Property Value'!B26</f>
        <v>1.2409449867229981E-3</v>
      </c>
      <c r="O27" s="42">
        <f>'Total Property Damage 95%'!O27/'Property Value'!C26</f>
        <v>3.7119240352891498E-3</v>
      </c>
      <c r="P27" s="42">
        <f>'Total Property Damage 95%'!P27/'Property Value'!D26</f>
        <v>2.4591825563722762E-3</v>
      </c>
      <c r="Q27" s="42">
        <f>'Total Property Damage 95%'!Q27/'Property Value'!E26</f>
        <v>6.0989269945361134E-3</v>
      </c>
      <c r="R27" s="42">
        <f>'Total Property Damage 95%'!R27/'Property Value'!F26</f>
        <v>3.0979214718595991E-3</v>
      </c>
      <c r="S27" s="42">
        <f>'Total Property Damage 95%'!S27/'Property Value'!G26</f>
        <v>6.7754182346520071E-3</v>
      </c>
    </row>
    <row r="28" spans="1:19" x14ac:dyDescent="0.35">
      <c r="A28">
        <v>2047</v>
      </c>
      <c r="B28" s="40">
        <f>'Total Property Damage 95%'!B28/'Property Value'!B27</f>
        <v>1.4921325228467711E-5</v>
      </c>
      <c r="C28" s="40">
        <f>'Total Property Damage 95%'!C28/'Property Value'!C27</f>
        <v>3.2122268984128809E-5</v>
      </c>
      <c r="D28" s="40">
        <f>'Total Property Damage 95%'!D28/'Property Value'!D27</f>
        <v>3.066605706239817E-5</v>
      </c>
      <c r="E28" s="40">
        <f>'Total Property Damage 95%'!E28/'Property Value'!E27</f>
        <v>1.5003725926576345E-4</v>
      </c>
      <c r="F28" s="40">
        <f>'Total Property Damage 95%'!F28/'Property Value'!F27</f>
        <v>9.0608455936963081E-5</v>
      </c>
      <c r="G28" s="40">
        <f>'Total Property Damage 95%'!G28/'Property Value'!G27</f>
        <v>2.0789526671165356E-4</v>
      </c>
      <c r="H28" s="41">
        <f>'Total Property Damage 95%'!H28/'Property Value'!B27</f>
        <v>1.7455030621718836E-5</v>
      </c>
      <c r="I28" s="41">
        <f>'Total Property Damage 95%'!I28/'Property Value'!C27</f>
        <v>3.114320754513819E-5</v>
      </c>
      <c r="J28" s="41">
        <f>'Total Property Damage 95%'!J28/'Property Value'!D27</f>
        <v>1.7791567611330828E-5</v>
      </c>
      <c r="K28" s="41">
        <f>'Total Property Damage 95%'!K28/'Property Value'!E27</f>
        <v>9.7406260932585525E-5</v>
      </c>
      <c r="L28" s="41">
        <f>'Total Property Damage 95%'!L28/'Property Value'!F27</f>
        <v>6.3432121981320659E-5</v>
      </c>
      <c r="M28" s="41">
        <f>'Total Property Damage 95%'!M28/'Property Value'!G27</f>
        <v>1.0404859189593789E-4</v>
      </c>
      <c r="N28" s="42">
        <f>'Total Property Damage 95%'!N28/'Property Value'!B27</f>
        <v>1.2383700895710764E-3</v>
      </c>
      <c r="O28" s="42">
        <f>'Total Property Damage 95%'!O28/'Property Value'!C27</f>
        <v>3.7042219834424713E-3</v>
      </c>
      <c r="P28" s="42">
        <f>'Total Property Damage 95%'!P28/'Property Value'!D27</f>
        <v>2.4540798787933294E-3</v>
      </c>
      <c r="Q28" s="42">
        <f>'Total Property Damage 95%'!Q28/'Property Value'!E27</f>
        <v>6.0862720340696709E-3</v>
      </c>
      <c r="R28" s="42">
        <f>'Total Property Damage 95%'!R28/'Property Value'!F27</f>
        <v>3.0914934438163637E-3</v>
      </c>
      <c r="S28" s="42">
        <f>'Total Property Damage 95%'!S28/'Property Value'!G27</f>
        <v>6.7613595895854323E-3</v>
      </c>
    </row>
    <row r="29" spans="1:19" x14ac:dyDescent="0.35">
      <c r="A29">
        <v>2048</v>
      </c>
      <c r="B29" s="40">
        <f>'Total Property Damage 95%'!B29/'Property Value'!B28</f>
        <v>1.5111439959501368E-5</v>
      </c>
      <c r="C29" s="40">
        <f>'Total Property Damage 95%'!C29/'Property Value'!C28</f>
        <v>3.253154339069809E-5</v>
      </c>
      <c r="D29" s="40">
        <f>'Total Property Damage 95%'!D29/'Property Value'!D28</f>
        <v>3.105677766536162E-5</v>
      </c>
      <c r="E29" s="40">
        <f>'Total Property Damage 95%'!E29/'Property Value'!E28</f>
        <v>1.5194890536646756E-4</v>
      </c>
      <c r="F29" s="40">
        <f>'Total Property Damage 95%'!F29/'Property Value'!F28</f>
        <v>9.1762911185814985E-5</v>
      </c>
      <c r="G29" s="40">
        <f>'Total Property Damage 95%'!G29/'Property Value'!G28</f>
        <v>2.1054408993002635E-4</v>
      </c>
      <c r="H29" s="41">
        <f>'Total Property Damage 95%'!H29/'Property Value'!B28</f>
        <v>1.7283802103393687E-5</v>
      </c>
      <c r="I29" s="41">
        <f>'Total Property Damage 95%'!I29/'Property Value'!C28</f>
        <v>3.0837702192588916E-5</v>
      </c>
      <c r="J29" s="41">
        <f>'Total Property Damage 95%'!J29/'Property Value'!D28</f>
        <v>1.761703776794119E-5</v>
      </c>
      <c r="K29" s="41">
        <f>'Total Property Damage 95%'!K29/'Property Value'!E28</f>
        <v>9.6450735268005687E-5</v>
      </c>
      <c r="L29" s="41">
        <f>'Total Property Damage 95%'!L29/'Property Value'!F28</f>
        <v>6.2809872241605672E-5</v>
      </c>
      <c r="M29" s="41">
        <f>'Total Property Damage 95%'!M29/'Property Value'!G28</f>
        <v>1.0302790699367304E-4</v>
      </c>
      <c r="N29" s="42">
        <f>'Total Property Damage 95%'!N29/'Property Value'!B28</f>
        <v>1.2358005351985801E-3</v>
      </c>
      <c r="O29" s="42">
        <f>'Total Property Damage 95%'!O29/'Property Value'!C28</f>
        <v>3.6965359129580429E-3</v>
      </c>
      <c r="P29" s="42">
        <f>'Total Property Damage 95%'!P29/'Property Value'!D28</f>
        <v>2.4489877890084468E-3</v>
      </c>
      <c r="Q29" s="42">
        <f>'Total Property Damage 95%'!Q29/'Property Value'!E28</f>
        <v>6.0736433319966395E-3</v>
      </c>
      <c r="R29" s="42">
        <f>'Total Property Damage 95%'!R29/'Property Value'!F28</f>
        <v>3.0850787536013781E-3</v>
      </c>
      <c r="S29" s="42">
        <f>'Total Property Damage 95%'!S29/'Property Value'!G28</f>
        <v>6.7473301154857652E-3</v>
      </c>
    </row>
    <row r="30" spans="1:19" x14ac:dyDescent="0.35">
      <c r="A30">
        <v>2049</v>
      </c>
      <c r="B30" s="40">
        <f>'Total Property Damage 95%'!B30/'Property Value'!B29</f>
        <v>1.5303976969414587E-5</v>
      </c>
      <c r="C30" s="40">
        <f>'Total Property Damage 95%'!C30/'Property Value'!C29</f>
        <v>3.2946032420803332E-5</v>
      </c>
      <c r="D30" s="40">
        <f>'Total Property Damage 95%'!D30/'Property Value'!D29</f>
        <v>3.1452476495205343E-5</v>
      </c>
      <c r="E30" s="40">
        <f>'Total Property Damage 95%'!E30/'Property Value'!E29</f>
        <v>1.5388490802255143E-4</v>
      </c>
      <c r="F30" s="40">
        <f>'Total Property Damage 95%'!F30/'Property Value'!F29</f>
        <v>9.2932075513503068E-5</v>
      </c>
      <c r="G30" s="40">
        <f>'Total Property Damage 95%'!G30/'Property Value'!G29</f>
        <v>2.1322666218248331E-4</v>
      </c>
      <c r="H30" s="41">
        <f>'Total Property Damage 95%'!H30/'Property Value'!B29</f>
        <v>1.7114253284527293E-5</v>
      </c>
      <c r="I30" s="41">
        <f>'Total Property Damage 95%'!I30/'Property Value'!C29</f>
        <v>3.053519375422394E-5</v>
      </c>
      <c r="J30" s="41">
        <f>'Total Property Damage 95%'!J30/'Property Value'!D29</f>
        <v>1.7444220009000724E-5</v>
      </c>
      <c r="K30" s="41">
        <f>'Total Property Damage 95%'!K30/'Property Value'!E29</f>
        <v>9.5504583018306266E-5</v>
      </c>
      <c r="L30" s="41">
        <f>'Total Property Damage 95%'!L30/'Property Value'!F29</f>
        <v>6.2193726581755623E-5</v>
      </c>
      <c r="M30" s="41">
        <f>'Total Property Damage 95%'!M30/'Property Value'!G29</f>
        <v>1.0201723469850577E-4</v>
      </c>
      <c r="N30" s="42">
        <f>'Total Property Damage 95%'!N30/'Property Value'!B29</f>
        <v>1.2332363125195157E-3</v>
      </c>
      <c r="O30" s="42">
        <f>'Total Property Damage 95%'!O30/'Property Value'!C29</f>
        <v>3.6888657906753567E-3</v>
      </c>
      <c r="P30" s="42">
        <f>'Total Property Damage 95%'!P30/'Property Value'!D29</f>
        <v>2.4439062650485005E-3</v>
      </c>
      <c r="Q30" s="42">
        <f>'Total Property Damage 95%'!Q30/'Property Value'!E29</f>
        <v>6.0610408338322005E-3</v>
      </c>
      <c r="R30" s="42">
        <f>'Total Property Damage 95%'!R30/'Property Value'!F29</f>
        <v>3.0786773735393346E-3</v>
      </c>
      <c r="S30" s="42">
        <f>'Total Property Damage 95%'!S30/'Property Value'!G29</f>
        <v>6.7333297518247471E-3</v>
      </c>
    </row>
    <row r="31" spans="1:19" x14ac:dyDescent="0.35">
      <c r="A31">
        <v>2050</v>
      </c>
      <c r="B31" s="40">
        <f>'Total Property Damage 95%'!B31/'Property Value'!B30</f>
        <v>1.9445267326002613E-5</v>
      </c>
      <c r="C31" s="40">
        <f>'Total Property Damage 95%'!C31/'Property Value'!C30</f>
        <v>4.1861302394404741E-5</v>
      </c>
      <c r="D31" s="40">
        <f>'Total Property Damage 95%'!D31/'Property Value'!D30</f>
        <v>3.9963586898777004E-5</v>
      </c>
      <c r="E31" s="40">
        <f>'Total Property Damage 95%'!E31/'Property Value'!E30</f>
        <v>1.9552650790811407E-4</v>
      </c>
      <c r="F31" s="40">
        <f>'Total Property Damage 95%'!F31/'Property Value'!F30</f>
        <v>1.1807970275516261E-4</v>
      </c>
      <c r="G31" s="40">
        <f>'Total Property Damage 95%'!G31/'Property Value'!G30</f>
        <v>2.7092627331157335E-4</v>
      </c>
      <c r="H31" s="41">
        <f>'Total Property Damage 95%'!H31/'Property Value'!B30</f>
        <v>2.1261200654541548E-5</v>
      </c>
      <c r="I31" s="41">
        <f>'Total Property Damage 95%'!I31/'Property Value'!C30</f>
        <v>3.7934163450812272E-5</v>
      </c>
      <c r="J31" s="41">
        <f>'Total Property Damage 95%'!J31/'Property Value'!D30</f>
        <v>2.1671121474440488E-5</v>
      </c>
      <c r="K31" s="41">
        <f>'Total Property Damage 95%'!K31/'Property Value'!E30</f>
        <v>1.1864625755050091E-4</v>
      </c>
      <c r="L31" s="41">
        <f>'Total Property Damage 95%'!L31/'Property Value'!F30</f>
        <v>7.7263861783784737E-5</v>
      </c>
      <c r="M31" s="41">
        <f>'Total Property Damage 95%'!M31/'Property Value'!G30</f>
        <v>1.2673698706489018E-4</v>
      </c>
      <c r="N31" s="42">
        <f>'Total Property Damage 95%'!N31/'Property Value'!B30</f>
        <v>1.5440287763790023E-3</v>
      </c>
      <c r="O31" s="42">
        <f>'Total Property Damage 95%'!O31/'Property Value'!C30</f>
        <v>4.618510560531924E-3</v>
      </c>
      <c r="P31" s="42">
        <f>'Total Property Damage 95%'!P31/'Property Value'!D30</f>
        <v>3.059804160565617E-3</v>
      </c>
      <c r="Q31" s="42">
        <f>'Total Property Damage 95%'!Q31/'Property Value'!E30</f>
        <v>7.588506247538024E-3</v>
      </c>
      <c r="R31" s="42">
        <f>'Total Property Damage 95%'!R31/'Property Value'!F30</f>
        <v>3.8545462939053978E-3</v>
      </c>
      <c r="S31" s="42">
        <f>'Total Property Damage 95%'!S31/'Property Value'!G30</f>
        <v>8.4302211929084547E-3</v>
      </c>
    </row>
    <row r="32" spans="1:19" x14ac:dyDescent="0.35">
      <c r="A32">
        <v>2051</v>
      </c>
      <c r="B32" s="40">
        <f>'Total Property Damage 95%'!B32/'Property Value'!B31</f>
        <v>1.9693022247965412E-5</v>
      </c>
      <c r="C32" s="40">
        <f>'Total Property Damage 95%'!C32/'Property Value'!C31</f>
        <v>4.239466321347243E-5</v>
      </c>
      <c r="D32" s="40">
        <f>'Total Property Damage 95%'!D32/'Property Value'!D31</f>
        <v>4.0472768654289308E-5</v>
      </c>
      <c r="E32" s="40">
        <f>'Total Property Damage 95%'!E32/'Property Value'!E31</f>
        <v>1.9801773900801541E-4</v>
      </c>
      <c r="F32" s="40">
        <f>'Total Property Damage 95%'!F32/'Property Value'!F31</f>
        <v>1.1958417307439427E-4</v>
      </c>
      <c r="G32" s="40">
        <f>'Total Property Damage 95%'!G32/'Property Value'!G31</f>
        <v>2.7437818356699172E-4</v>
      </c>
      <c r="H32" s="41">
        <f>'Total Property Damage 95%'!H32/'Property Value'!B31</f>
        <v>2.1052634770883857E-5</v>
      </c>
      <c r="I32" s="41">
        <f>'Total Property Damage 95%'!I32/'Property Value'!C31</f>
        <v>3.756204089529498E-5</v>
      </c>
      <c r="J32" s="41">
        <f>'Total Property Damage 95%'!J32/'Property Value'!D31</f>
        <v>2.1458534392760112E-5</v>
      </c>
      <c r="K32" s="41">
        <f>'Total Property Damage 95%'!K32/'Property Value'!E31</f>
        <v>1.1748237400738539E-4</v>
      </c>
      <c r="L32" s="41">
        <f>'Total Property Damage 95%'!L32/'Property Value'!F31</f>
        <v>7.6505926901857053E-5</v>
      </c>
      <c r="M32" s="41">
        <f>'Total Property Damage 95%'!M32/'Property Value'!G31</f>
        <v>1.2549373593675336E-4</v>
      </c>
      <c r="N32" s="42">
        <f>'Total Property Damage 95%'!N32/'Property Value'!B31</f>
        <v>1.5408249959203031E-3</v>
      </c>
      <c r="O32" s="42">
        <f>'Total Property Damage 95%'!O32/'Property Value'!C31</f>
        <v>4.608927388178862E-3</v>
      </c>
      <c r="P32" s="42">
        <f>'Total Property Damage 95%'!P32/'Property Value'!D31</f>
        <v>3.0534552239868213E-3</v>
      </c>
      <c r="Q32" s="42">
        <f>'Total Property Damage 95%'!Q32/'Property Value'!E31</f>
        <v>7.5727604865790917E-3</v>
      </c>
      <c r="R32" s="42">
        <f>'Total Property Damage 95%'!R32/'Property Value'!F31</f>
        <v>3.8465483081926415E-3</v>
      </c>
      <c r="S32" s="42">
        <f>'Total Property Damage 95%'!S32/'Property Value'!G31</f>
        <v>8.4127289166416284E-3</v>
      </c>
    </row>
    <row r="33" spans="1:19" x14ac:dyDescent="0.35">
      <c r="A33">
        <v>2052</v>
      </c>
      <c r="B33" s="40">
        <f>'Total Property Damage 95%'!B33/'Property Value'!B32</f>
        <v>1.9943933850694163E-5</v>
      </c>
      <c r="C33" s="40">
        <f>'Total Property Damage 95%'!C33/'Property Value'!C32</f>
        <v>4.2934819658740098E-5</v>
      </c>
      <c r="D33" s="40">
        <f>'Total Property Damage 95%'!D33/'Property Value'!D32</f>
        <v>4.0988437967107304E-5</v>
      </c>
      <c r="E33" s="40">
        <f>'Total Property Damage 95%'!E33/'Property Value'!E32</f>
        <v>2.0054071123836256E-4</v>
      </c>
      <c r="F33" s="40">
        <f>'Total Property Damage 95%'!F33/'Property Value'!F32</f>
        <v>1.2110781206435118E-4</v>
      </c>
      <c r="G33" s="40">
        <f>'Total Property Damage 95%'!G33/'Property Value'!G32</f>
        <v>2.7787407510287368E-4</v>
      </c>
      <c r="H33" s="41">
        <f>'Total Property Damage 95%'!H33/'Property Value'!B32</f>
        <v>2.0846114854833204E-5</v>
      </c>
      <c r="I33" s="41">
        <f>'Total Property Damage 95%'!I33/'Property Value'!C32</f>
        <v>3.7193568748373214E-5</v>
      </c>
      <c r="J33" s="41">
        <f>'Total Property Damage 95%'!J33/'Property Value'!D32</f>
        <v>2.1248032725411008E-5</v>
      </c>
      <c r="K33" s="41">
        <f>'Total Property Damage 95%'!K33/'Property Value'!E32</f>
        <v>1.1632990780629061E-4</v>
      </c>
      <c r="L33" s="41">
        <f>'Total Property Damage 95%'!L33/'Property Value'!F32</f>
        <v>7.575542712959101E-5</v>
      </c>
      <c r="M33" s="41">
        <f>'Total Property Damage 95%'!M33/'Property Value'!G32</f>
        <v>1.2426268072240153E-4</v>
      </c>
      <c r="N33" s="42">
        <f>'Total Property Damage 95%'!N33/'Property Value'!B32</f>
        <v>1.537627863141612E-3</v>
      </c>
      <c r="O33" s="42">
        <f>'Total Property Damage 95%'!O33/'Property Value'!C32</f>
        <v>4.5993641004165465E-3</v>
      </c>
      <c r="P33" s="42">
        <f>'Total Property Damage 95%'!P33/'Property Value'!D32</f>
        <v>3.0471194611255475E-3</v>
      </c>
      <c r="Q33" s="42">
        <f>'Total Property Damage 95%'!Q33/'Property Value'!E32</f>
        <v>7.5570473972659475E-3</v>
      </c>
      <c r="R33" s="42">
        <f>'Total Property Damage 95%'!R33/'Property Value'!F32</f>
        <v>3.8385669178897168E-3</v>
      </c>
      <c r="S33" s="42">
        <f>'Total Property Damage 95%'!S33/'Property Value'!G32</f>
        <v>8.3952729359502102E-3</v>
      </c>
    </row>
    <row r="34" spans="1:19" x14ac:dyDescent="0.35">
      <c r="A34">
        <v>2053</v>
      </c>
      <c r="B34" s="40">
        <f>'Total Property Damage 95%'!B34/'Property Value'!B33</f>
        <v>2.0198042353908336E-5</v>
      </c>
      <c r="C34" s="40">
        <f>'Total Property Damage 95%'!C34/'Property Value'!C33</f>
        <v>4.3481858314249535E-5</v>
      </c>
      <c r="D34" s="40">
        <f>'Total Property Damage 95%'!D34/'Property Value'!D33</f>
        <v>4.1510677496123094E-5</v>
      </c>
      <c r="E34" s="40">
        <f>'Total Property Damage 95%'!E34/'Property Value'!E33</f>
        <v>2.0309582901742161E-4</v>
      </c>
      <c r="F34" s="40">
        <f>'Total Property Damage 95%'!F34/'Property Value'!F33</f>
        <v>1.2265086395579858E-4</v>
      </c>
      <c r="G34" s="40">
        <f>'Total Property Damage 95%'!G34/'Property Value'!G33</f>
        <v>2.8141450829098099E-4</v>
      </c>
      <c r="H34" s="41">
        <f>'Total Property Damage 95%'!H34/'Property Value'!B33</f>
        <v>2.0641620836072358E-5</v>
      </c>
      <c r="I34" s="41">
        <f>'Total Property Damage 95%'!I34/'Property Value'!C33</f>
        <v>3.6828711200653756E-5</v>
      </c>
      <c r="J34" s="41">
        <f>'Total Property Damage 95%'!J34/'Property Value'!D33</f>
        <v>2.1039596015115621E-5</v>
      </c>
      <c r="K34" s="41">
        <f>'Total Property Damage 95%'!K34/'Property Value'!E33</f>
        <v>1.1518874694657905E-4</v>
      </c>
      <c r="L34" s="41">
        <f>'Total Property Damage 95%'!L34/'Property Value'!F33</f>
        <v>7.5012289530832041E-5</v>
      </c>
      <c r="M34" s="41">
        <f>'Total Property Damage 95%'!M34/'Property Value'!G33</f>
        <v>1.2304370178364604E-4</v>
      </c>
      <c r="N34" s="42">
        <f>'Total Property Damage 95%'!N34/'Property Value'!B33</f>
        <v>1.5344373642493328E-3</v>
      </c>
      <c r="O34" s="42">
        <f>'Total Property Damage 95%'!O34/'Property Value'!C33</f>
        <v>4.5898206559854705E-3</v>
      </c>
      <c r="P34" s="42">
        <f>'Total Property Damage 95%'!P34/'Property Value'!D33</f>
        <v>3.0407968446470065E-3</v>
      </c>
      <c r="Q34" s="42">
        <f>'Total Property Damage 95%'!Q34/'Property Value'!E33</f>
        <v>7.5413669118066023E-3</v>
      </c>
      <c r="R34" s="42">
        <f>'Total Property Damage 95%'!R34/'Property Value'!F33</f>
        <v>3.8306020885619995E-3</v>
      </c>
      <c r="S34" s="42">
        <f>'Total Property Damage 95%'!S34/'Property Value'!G33</f>
        <v>8.3778531755227415E-3</v>
      </c>
    </row>
    <row r="35" spans="1:19" x14ac:dyDescent="0.35">
      <c r="A35">
        <v>2054</v>
      </c>
      <c r="B35" s="40">
        <f>'Total Property Damage 95%'!B35/'Property Value'!B34</f>
        <v>2.0455388489772571E-5</v>
      </c>
      <c r="C35" s="40">
        <f>'Total Property Damage 95%'!C35/'Property Value'!C34</f>
        <v>4.403586686722215E-5</v>
      </c>
      <c r="D35" s="40">
        <f>'Total Property Damage 95%'!D35/'Property Value'!D34</f>
        <v>4.2039570953397518E-5</v>
      </c>
      <c r="E35" s="40">
        <f>'Total Property Damage 95%'!E35/'Property Value'!E34</f>
        <v>2.056835019162094E-4</v>
      </c>
      <c r="F35" s="40">
        <f>'Total Property Damage 95%'!F35/'Property Value'!F34</f>
        <v>1.2421357609128074E-4</v>
      </c>
      <c r="G35" s="40">
        <f>'Total Property Damage 95%'!G35/'Property Value'!G34</f>
        <v>2.8500005064285177E-4</v>
      </c>
      <c r="H35" s="41">
        <f>'Total Property Damage 95%'!H35/'Property Value'!B34</f>
        <v>2.0439132841167762E-5</v>
      </c>
      <c r="I35" s="41">
        <f>'Total Property Damage 95%'!I35/'Property Value'!C34</f>
        <v>3.6467432794022593E-5</v>
      </c>
      <c r="J35" s="41">
        <f>'Total Property Damage 95%'!J35/'Property Value'!D34</f>
        <v>2.0833204005276039E-5</v>
      </c>
      <c r="K35" s="41">
        <f>'Total Property Damage 95%'!K35/'Property Value'!E34</f>
        <v>1.1405878052630526E-4</v>
      </c>
      <c r="L35" s="41">
        <f>'Total Property Damage 95%'!L35/'Property Value'!F34</f>
        <v>7.4276441884907007E-5</v>
      </c>
      <c r="M35" s="41">
        <f>'Total Property Damage 95%'!M35/'Property Value'!G34</f>
        <v>1.2183668065591224E-4</v>
      </c>
      <c r="N35" s="42">
        <f>'Total Property Damage 95%'!N35/'Property Value'!B34</f>
        <v>1.5312534854784927E-3</v>
      </c>
      <c r="O35" s="42">
        <f>'Total Property Damage 95%'!O35/'Property Value'!C34</f>
        <v>4.5802970137117406E-3</v>
      </c>
      <c r="P35" s="42">
        <f>'Total Property Damage 95%'!P35/'Property Value'!D34</f>
        <v>3.0344873472731302E-3</v>
      </c>
      <c r="Q35" s="42">
        <f>'Total Property Damage 95%'!Q35/'Property Value'!E34</f>
        <v>7.5257189625497342E-3</v>
      </c>
      <c r="R35" s="42">
        <f>'Total Property Damage 95%'!R35/'Property Value'!F34</f>
        <v>3.8226537858463173E-3</v>
      </c>
      <c r="S35" s="42">
        <f>'Total Property Damage 95%'!S35/'Property Value'!G34</f>
        <v>8.3604695602040348E-3</v>
      </c>
    </row>
    <row r="36" spans="1:19" x14ac:dyDescent="0.35">
      <c r="A36">
        <v>2055</v>
      </c>
      <c r="B36" s="40">
        <f>'Total Property Damage 95%'!B36/'Property Value'!B35</f>
        <v>2.0716013509425833E-5</v>
      </c>
      <c r="C36" s="40">
        <f>'Total Property Damage 95%'!C36/'Property Value'!C35</f>
        <v>4.4596934122114741E-5</v>
      </c>
      <c r="D36" s="40">
        <f>'Total Property Damage 95%'!D36/'Property Value'!D35</f>
        <v>4.2575203117578703E-5</v>
      </c>
      <c r="E36" s="40">
        <f>'Total Property Damage 95%'!E36/'Property Value'!E35</f>
        <v>2.0830414472414562E-4</v>
      </c>
      <c r="F36" s="40">
        <f>'Total Property Damage 95%'!F36/'Property Value'!F35</f>
        <v>1.2579619896476848E-4</v>
      </c>
      <c r="G36" s="40">
        <f>'Total Property Damage 95%'!G36/'Property Value'!G35</f>
        <v>2.8863127690076964E-4</v>
      </c>
      <c r="H36" s="41">
        <f>'Total Property Damage 95%'!H36/'Property Value'!B35</f>
        <v>2.023863119163818E-5</v>
      </c>
      <c r="I36" s="41">
        <f>'Total Property Damage 95%'!I36/'Property Value'!C35</f>
        <v>3.6109698418198996E-5</v>
      </c>
      <c r="J36" s="41">
        <f>'Total Property Damage 95%'!J36/'Property Value'!D35</f>
        <v>2.0628836638005409E-5</v>
      </c>
      <c r="K36" s="41">
        <f>'Total Property Damage 95%'!K36/'Property Value'!E35</f>
        <v>1.1293989873143795E-4</v>
      </c>
      <c r="L36" s="41">
        <f>'Total Property Damage 95%'!L36/'Property Value'!F35</f>
        <v>7.3547812679605501E-5</v>
      </c>
      <c r="M36" s="41">
        <f>'Total Property Damage 95%'!M36/'Property Value'!G35</f>
        <v>1.2064150003672687E-4</v>
      </c>
      <c r="N36" s="42">
        <f>'Total Property Damage 95%'!N36/'Property Value'!B35</f>
        <v>1.5280762130926791E-3</v>
      </c>
      <c r="O36" s="42">
        <f>'Total Property Damage 95%'!O36/'Property Value'!C35</f>
        <v>4.570793132506897E-3</v>
      </c>
      <c r="P36" s="42">
        <f>'Total Property Damage 95%'!P36/'Property Value'!D35</f>
        <v>3.0281909417824489E-3</v>
      </c>
      <c r="Q36" s="42">
        <f>'Total Property Damage 95%'!Q36/'Property Value'!E35</f>
        <v>7.5101034819843905E-3</v>
      </c>
      <c r="R36" s="42">
        <f>'Total Property Damage 95%'!R36/'Property Value'!F35</f>
        <v>3.8147219754507975E-3</v>
      </c>
      <c r="S36" s="42">
        <f>'Total Property Damage 95%'!S36/'Property Value'!G35</f>
        <v>8.3431220149948436E-3</v>
      </c>
    </row>
    <row r="37" spans="1:19" x14ac:dyDescent="0.35">
      <c r="A37">
        <v>2056</v>
      </c>
      <c r="B37" s="40">
        <f>'Total Property Damage 95%'!B37/'Property Value'!B36</f>
        <v>2.0979959189593716E-5</v>
      </c>
      <c r="C37" s="40">
        <f>'Total Property Damage 95%'!C37/'Property Value'!C36</f>
        <v>4.5165150014854331E-5</v>
      </c>
      <c r="D37" s="40">
        <f>'Total Property Damage 95%'!D37/'Property Value'!D36</f>
        <v>4.3117659847491636E-5</v>
      </c>
      <c r="E37" s="40">
        <f>'Total Property Damage 95%'!E37/'Property Value'!E36</f>
        <v>2.1095817751554092E-4</v>
      </c>
      <c r="F37" s="40">
        <f>'Total Property Damage 95%'!F37/'Property Value'!F36</f>
        <v>1.2739898626181202E-4</v>
      </c>
      <c r="G37" s="40">
        <f>'Total Property Damage 95%'!G37/'Property Value'!G36</f>
        <v>2.9230876912989158E-4</v>
      </c>
      <c r="H37" s="41">
        <f>'Total Property Damage 95%'!H37/'Property Value'!B36</f>
        <v>2.0040096402042261E-5</v>
      </c>
      <c r="I37" s="41">
        <f>'Total Property Damage 95%'!I37/'Property Value'!C36</f>
        <v>3.5755473307323353E-5</v>
      </c>
      <c r="J37" s="41">
        <f>'Total Property Damage 95%'!J37/'Property Value'!D36</f>
        <v>2.0426474052178602E-5</v>
      </c>
      <c r="K37" s="41">
        <f>'Total Property Damage 95%'!K37/'Property Value'!E36</f>
        <v>1.1183199282518801E-4</v>
      </c>
      <c r="L37" s="41">
        <f>'Total Property Damage 95%'!L37/'Property Value'!F36</f>
        <v>7.2826331104230049E-5</v>
      </c>
      <c r="M37" s="41">
        <f>'Total Property Damage 95%'!M37/'Property Value'!G36</f>
        <v>1.19458043774318E-4</v>
      </c>
      <c r="N37" s="42">
        <f>'Total Property Damage 95%'!N37/'Property Value'!B36</f>
        <v>1.5249055333839826E-3</v>
      </c>
      <c r="O37" s="42">
        <f>'Total Property Damage 95%'!O37/'Property Value'!C36</f>
        <v>4.5613089713677371E-3</v>
      </c>
      <c r="P37" s="42">
        <f>'Total Property Damage 95%'!P37/'Property Value'!D36</f>
        <v>3.0219076010099778E-3</v>
      </c>
      <c r="Q37" s="42">
        <f>'Total Property Damage 95%'!Q37/'Property Value'!E36</f>
        <v>7.4945204027397072E-3</v>
      </c>
      <c r="R37" s="42">
        <f>'Total Property Damage 95%'!R37/'Property Value'!F36</f>
        <v>3.8068066231547217E-3</v>
      </c>
      <c r="S37" s="42">
        <f>'Total Property Damage 95%'!S37/'Property Value'!G36</f>
        <v>8.3258104650515419E-3</v>
      </c>
    </row>
    <row r="38" spans="1:19" x14ac:dyDescent="0.35">
      <c r="A38">
        <v>2057</v>
      </c>
      <c r="B38" s="40">
        <f>'Total Property Damage 95%'!B38/'Property Value'!B37</f>
        <v>2.1247267839285034E-5</v>
      </c>
      <c r="C38" s="40">
        <f>'Total Property Damage 95%'!C38/'Property Value'!C37</f>
        <v>4.5740605627254427E-5</v>
      </c>
      <c r="D38" s="40">
        <f>'Total Property Damage 95%'!D38/'Property Value'!D37</f>
        <v>4.3667028095900783E-5</v>
      </c>
      <c r="E38" s="40">
        <f>'Total Property Damage 95%'!E38/'Property Value'!E37</f>
        <v>2.1364602571693258E-4</v>
      </c>
      <c r="F38" s="40">
        <f>'Total Property Damage 95%'!F38/'Property Value'!F37</f>
        <v>1.2902219490020536E-4</v>
      </c>
      <c r="G38" s="40">
        <f>'Total Property Damage 95%'!G38/'Property Value'!G37</f>
        <v>2.960331168115496E-4</v>
      </c>
      <c r="H38" s="41">
        <f>'Total Property Damage 95%'!H38/'Property Value'!B37</f>
        <v>1.9843509178084878E-5</v>
      </c>
      <c r="I38" s="41">
        <f>'Total Property Damage 95%'!I38/'Property Value'!C37</f>
        <v>3.5404723036578514E-5</v>
      </c>
      <c r="J38" s="41">
        <f>'Total Property Damage 95%'!J38/'Property Value'!D37</f>
        <v>2.0226096581502059E-5</v>
      </c>
      <c r="K38" s="41">
        <f>'Total Property Damage 95%'!K38/'Property Value'!E37</f>
        <v>1.1073495513744089E-4</v>
      </c>
      <c r="L38" s="41">
        <f>'Total Property Damage 95%'!L38/'Property Value'!F37</f>
        <v>7.2111927042714513E-5</v>
      </c>
      <c r="M38" s="41">
        <f>'Total Property Damage 95%'!M38/'Property Value'!G37</f>
        <v>1.1828619685632715E-4</v>
      </c>
      <c r="N38" s="42">
        <f>'Total Property Damage 95%'!N38/'Property Value'!B37</f>
        <v>1.521741432672936E-3</v>
      </c>
      <c r="O38" s="42">
        <f>'Total Property Damage 95%'!O38/'Property Value'!C37</f>
        <v>4.5518444893761336E-3</v>
      </c>
      <c r="P38" s="42">
        <f>'Total Property Damage 95%'!P38/'Property Value'!D37</f>
        <v>3.0156372978470962E-3</v>
      </c>
      <c r="Q38" s="42">
        <f>'Total Property Damage 95%'!Q38/'Property Value'!E37</f>
        <v>7.4789696575846033E-3</v>
      </c>
      <c r="R38" s="42">
        <f>'Total Property Damage 95%'!R38/'Property Value'!F37</f>
        <v>3.7989076948083799E-3</v>
      </c>
      <c r="S38" s="42">
        <f>'Total Property Damage 95%'!S38/'Property Value'!G37</f>
        <v>8.3085348356858012E-3</v>
      </c>
    </row>
    <row r="39" spans="1:19" x14ac:dyDescent="0.35">
      <c r="A39">
        <v>2058</v>
      </c>
      <c r="B39" s="40">
        <f>'Total Property Damage 95%'!B39/'Property Value'!B38</f>
        <v>2.1517982306573716E-5</v>
      </c>
      <c r="C39" s="40">
        <f>'Total Property Damage 95%'!C39/'Property Value'!C38</f>
        <v>4.6323393201614873E-5</v>
      </c>
      <c r="D39" s="40">
        <f>'Total Property Damage 95%'!D39/'Property Value'!D38</f>
        <v>4.4223395923448215E-5</v>
      </c>
      <c r="E39" s="40">
        <f>'Total Property Damage 95%'!E39/'Property Value'!E38</f>
        <v>2.1636812017527822E-4</v>
      </c>
      <c r="F39" s="40">
        <f>'Total Property Damage 95%'!F39/'Property Value'!F38</f>
        <v>1.3066608507116865E-4</v>
      </c>
      <c r="G39" s="40">
        <f>'Total Property Damage 95%'!G39/'Property Value'!G38</f>
        <v>2.9980491693774142E-4</v>
      </c>
      <c r="H39" s="41">
        <f>'Total Property Damage 95%'!H39/'Property Value'!B38</f>
        <v>1.9648850414742053E-5</v>
      </c>
      <c r="I39" s="41">
        <f>'Total Property Damage 95%'!I39/'Property Value'!C38</f>
        <v>3.5057413518844282E-5</v>
      </c>
      <c r="J39" s="41">
        <f>'Total Property Damage 95%'!J39/'Property Value'!D38</f>
        <v>2.0027684752602564E-5</v>
      </c>
      <c r="K39" s="41">
        <f>'Total Property Damage 95%'!K39/'Property Value'!E38</f>
        <v>1.0964867905429309E-4</v>
      </c>
      <c r="L39" s="41">
        <f>'Total Property Damage 95%'!L39/'Property Value'!F38</f>
        <v>7.1404531066809949E-5</v>
      </c>
      <c r="M39" s="41">
        <f>'Total Property Damage 95%'!M39/'Property Value'!G38</f>
        <v>1.1712584539863197E-4</v>
      </c>
      <c r="N39" s="42">
        <f>'Total Property Damage 95%'!N39/'Property Value'!B38</f>
        <v>1.5185838973084571E-3</v>
      </c>
      <c r="O39" s="42">
        <f>'Total Property Damage 95%'!O39/'Property Value'!C38</f>
        <v>4.5423996456988684E-3</v>
      </c>
      <c r="P39" s="42">
        <f>'Total Property Damage 95%'!P39/'Property Value'!D38</f>
        <v>3.0093800052414343E-3</v>
      </c>
      <c r="Q39" s="42">
        <f>'Total Property Damage 95%'!Q39/'Property Value'!E38</f>
        <v>7.4634511794275044E-3</v>
      </c>
      <c r="R39" s="42">
        <f>'Total Property Damage 95%'!R39/'Property Value'!F38</f>
        <v>3.7910251563329175E-3</v>
      </c>
      <c r="S39" s="42">
        <f>'Total Property Damage 95%'!S39/'Property Value'!G38</f>
        <v>8.291295052364268E-3</v>
      </c>
    </row>
    <row r="40" spans="1:19" x14ac:dyDescent="0.35">
      <c r="A40">
        <v>2059</v>
      </c>
      <c r="B40" s="40">
        <f>'Total Property Damage 95%'!B40/'Property Value'!B39</f>
        <v>2.1792145985467093E-5</v>
      </c>
      <c r="C40" s="40">
        <f>'Total Property Damage 95%'!C40/'Property Value'!C39</f>
        <v>4.691360615550783E-5</v>
      </c>
      <c r="D40" s="40">
        <f>'Total Property Damage 95%'!D40/'Property Value'!D39</f>
        <v>4.4786852512769194E-5</v>
      </c>
      <c r="E40" s="40">
        <f>'Total Property Damage 95%'!E40/'Property Value'!E39</f>
        <v>2.1912489722701768E-4</v>
      </c>
      <c r="F40" s="40">
        <f>'Total Property Damage 95%'!F40/'Property Value'!F39</f>
        <v>1.3233092028105552E-4</v>
      </c>
      <c r="G40" s="40">
        <f>'Total Property Damage 95%'!G40/'Property Value'!G39</f>
        <v>3.0362477410682482E-4</v>
      </c>
      <c r="H40" s="41">
        <f>'Total Property Damage 95%'!H40/'Property Value'!B39</f>
        <v>1.9456101194404254E-5</v>
      </c>
      <c r="I40" s="41">
        <f>'Total Property Damage 95%'!I40/'Property Value'!C39</f>
        <v>3.4713511001384671E-5</v>
      </c>
      <c r="J40" s="41">
        <f>'Total Property Damage 95%'!J40/'Property Value'!D39</f>
        <v>1.9831219283134738E-5</v>
      </c>
      <c r="K40" s="41">
        <f>'Total Property Damage 95%'!K40/'Property Value'!E39</f>
        <v>1.0857305900769088E-4</v>
      </c>
      <c r="L40" s="41">
        <f>'Total Property Damage 95%'!L40/'Property Value'!F39</f>
        <v>7.0704074429337266E-5</v>
      </c>
      <c r="M40" s="41">
        <f>'Total Property Damage 95%'!M40/'Property Value'!G39</f>
        <v>1.1597687663427852E-4</v>
      </c>
      <c r="N40" s="42">
        <f>'Total Property Damage 95%'!N40/'Property Value'!B39</f>
        <v>1.5154329136677885E-3</v>
      </c>
      <c r="O40" s="42">
        <f>'Total Property Damage 95%'!O40/'Property Value'!C39</f>
        <v>4.5329743995874468E-3</v>
      </c>
      <c r="P40" s="42">
        <f>'Total Property Damage 95%'!P40/'Property Value'!D39</f>
        <v>3.0031356961967531E-3</v>
      </c>
      <c r="Q40" s="42">
        <f>'Total Property Damage 95%'!Q40/'Property Value'!E39</f>
        <v>7.4479649013160431E-3</v>
      </c>
      <c r="R40" s="42">
        <f>'Total Property Damage 95%'!R40/'Property Value'!F39</f>
        <v>3.7831589737201956E-3</v>
      </c>
      <c r="S40" s="42">
        <f>'Total Property Damage 95%'!S40/'Property Value'!G39</f>
        <v>8.2740910407082379E-3</v>
      </c>
    </row>
    <row r="41" spans="1:19" x14ac:dyDescent="0.35">
      <c r="A41">
        <v>2060</v>
      </c>
      <c r="B41" s="40">
        <f>'Total Property Damage 95%'!B41/'Property Value'!B40</f>
        <v>2.8479394001633107E-5</v>
      </c>
      <c r="C41" s="40">
        <f>'Total Property Damage 95%'!C41/'Property Value'!C40</f>
        <v>6.1309752358999284E-5</v>
      </c>
      <c r="D41" s="40">
        <f>'Total Property Damage 95%'!D41/'Property Value'!D40</f>
        <v>5.8530372348588435E-5</v>
      </c>
      <c r="E41" s="40">
        <f>'Total Property Damage 95%'!E41/'Property Value'!E40</f>
        <v>2.8636667026080587E-4</v>
      </c>
      <c r="F41" s="40">
        <f>'Total Property Damage 95%'!F41/'Property Value'!F40</f>
        <v>1.7293865504554632E-4</v>
      </c>
      <c r="G41" s="40">
        <f>'Total Property Damage 95%'!G41/'Property Value'!G40</f>
        <v>3.967966062732749E-4</v>
      </c>
      <c r="H41" s="41">
        <f>'Total Property Damage 95%'!H41/'Property Value'!B40</f>
        <v>2.4860323593098178E-5</v>
      </c>
      <c r="I41" s="41">
        <f>'Total Property Damage 95%'!I41/'Property Value'!C40</f>
        <v>4.4355706619947049E-5</v>
      </c>
      <c r="J41" s="41">
        <f>'Total Property Damage 95%'!J41/'Property Value'!D40</f>
        <v>2.5339636327868821E-5</v>
      </c>
      <c r="K41" s="41">
        <f>'Total Property Damage 95%'!K41/'Property Value'!E40</f>
        <v>1.3873084609572448E-4</v>
      </c>
      <c r="L41" s="41">
        <f>'Total Property Damage 95%'!L41/'Property Value'!F40</f>
        <v>9.0343186032017575E-5</v>
      </c>
      <c r="M41" s="41">
        <f>'Total Property Damage 95%'!M41/'Property Value'!G40</f>
        <v>1.4819118453568853E-4</v>
      </c>
      <c r="N41" s="42">
        <f>'Total Property Damage 95%'!N41/'Property Value'!B40</f>
        <v>1.9514927013366394E-3</v>
      </c>
      <c r="O41" s="42">
        <f>'Total Property Damage 95%'!O41/'Property Value'!C40</f>
        <v>5.837319736398415E-3</v>
      </c>
      <c r="P41" s="42">
        <f>'Total Property Damage 95%'!P41/'Property Value'!D40</f>
        <v>3.867276036698411E-3</v>
      </c>
      <c r="Q41" s="42">
        <f>'Total Property Damage 95%'!Q41/'Property Value'!E40</f>
        <v>9.5910871498439635E-3</v>
      </c>
      <c r="R41" s="42">
        <f>'Total Property Damage 95%'!R41/'Property Value'!F40</f>
        <v>4.8717479069018193E-3</v>
      </c>
      <c r="S41" s="42">
        <f>'Total Property Damage 95%'!S41/'Property Value'!G40</f>
        <v>1.0654927796874217E-2</v>
      </c>
    </row>
    <row r="42" spans="1:19" x14ac:dyDescent="0.35">
      <c r="A42">
        <v>2061</v>
      </c>
      <c r="B42" s="40">
        <f>'Total Property Damage 95%'!B42/'Property Value'!B41</f>
        <v>2.8842254018938553E-5</v>
      </c>
      <c r="C42" s="40">
        <f>'Total Property Damage 95%'!C42/'Property Value'!C41</f>
        <v>6.2090908650481582E-5</v>
      </c>
      <c r="D42" s="40">
        <f>'Total Property Damage 95%'!D42/'Property Value'!D41</f>
        <v>5.927611616329479E-5</v>
      </c>
      <c r="E42" s="40">
        <f>'Total Property Damage 95%'!E42/'Property Value'!E41</f>
        <v>2.9001530881402022E-4</v>
      </c>
      <c r="F42" s="40">
        <f>'Total Property Damage 95%'!F42/'Property Value'!F41</f>
        <v>1.7514209109334317E-4</v>
      </c>
      <c r="G42" s="40">
        <f>'Total Property Damage 95%'!G42/'Property Value'!G41</f>
        <v>4.018522483775559E-4</v>
      </c>
      <c r="H42" s="41">
        <f>'Total Property Damage 95%'!H42/'Property Value'!B41</f>
        <v>2.4616451412855005E-5</v>
      </c>
      <c r="I42" s="41">
        <f>'Total Property Damage 95%'!I42/'Property Value'!C41</f>
        <v>4.3920590687560875E-5</v>
      </c>
      <c r="J42" s="41">
        <f>'Total Property Damage 95%'!J42/'Property Value'!D41</f>
        <v>2.5091062236115567E-5</v>
      </c>
      <c r="K42" s="41">
        <f>'Total Property Damage 95%'!K42/'Property Value'!E41</f>
        <v>1.3736993887431822E-4</v>
      </c>
      <c r="L42" s="41">
        <f>'Total Property Damage 95%'!L42/'Property Value'!F41</f>
        <v>8.9456946974620144E-5</v>
      </c>
      <c r="M42" s="41">
        <f>'Total Property Damage 95%'!M42/'Property Value'!G41</f>
        <v>1.4673747428408225E-4</v>
      </c>
      <c r="N42" s="42">
        <f>'Total Property Damage 95%'!N42/'Property Value'!B41</f>
        <v>1.9474434541480615E-3</v>
      </c>
      <c r="O42" s="42">
        <f>'Total Property Damage 95%'!O42/'Property Value'!C41</f>
        <v>5.8252075975647665E-3</v>
      </c>
      <c r="P42" s="42">
        <f>'Total Property Damage 95%'!P42/'Property Value'!D41</f>
        <v>3.8592516374227549E-3</v>
      </c>
      <c r="Q42" s="42">
        <f>'Total Property Damage 95%'!Q42/'Property Value'!E41</f>
        <v>9.5711861363017084E-3</v>
      </c>
      <c r="R42" s="42">
        <f>'Total Property Damage 95%'!R42/'Property Value'!F41</f>
        <v>4.8616392800532688E-3</v>
      </c>
      <c r="S42" s="42">
        <f>'Total Property Damage 95%'!S42/'Property Value'!G41</f>
        <v>1.0632819368594448E-2</v>
      </c>
    </row>
    <row r="43" spans="1:19" x14ac:dyDescent="0.35">
      <c r="A43">
        <v>2062</v>
      </c>
      <c r="B43" s="40">
        <f>'Total Property Damage 95%'!B43/'Property Value'!B42</f>
        <v>2.9209737287432262E-5</v>
      </c>
      <c r="C43" s="40">
        <f>'Total Property Damage 95%'!C43/'Property Value'!C42</f>
        <v>6.2882017765588925E-5</v>
      </c>
      <c r="D43" s="40">
        <f>'Total Property Damage 95%'!D43/'Property Value'!D42</f>
        <v>6.0031361606213257E-5</v>
      </c>
      <c r="E43" s="40">
        <f>'Total Property Damage 95%'!E43/'Property Value'!E42</f>
        <v>2.9371043519097422E-4</v>
      </c>
      <c r="F43" s="40">
        <f>'Total Property Damage 95%'!F43/'Property Value'!F42</f>
        <v>1.7737360143381596E-4</v>
      </c>
      <c r="G43" s="40">
        <f>'Total Property Damage 95%'!G43/'Property Value'!G42</f>
        <v>4.0697230513831953E-4</v>
      </c>
      <c r="H43" s="41">
        <f>'Total Property Damage 95%'!H43/'Property Value'!B42</f>
        <v>2.4374971544203188E-5</v>
      </c>
      <c r="I43" s="41">
        <f>'Total Property Damage 95%'!I43/'Property Value'!C42</f>
        <v>4.3489743109554417E-5</v>
      </c>
      <c r="J43" s="41">
        <f>'Total Property Damage 95%'!J43/'Property Value'!D42</f>
        <v>2.4844926580269263E-5</v>
      </c>
      <c r="K43" s="41">
        <f>'Total Property Damage 95%'!K43/'Property Value'!E42</f>
        <v>1.3602238173703095E-4</v>
      </c>
      <c r="L43" s="41">
        <f>'Total Property Damage 95%'!L43/'Property Value'!F42</f>
        <v>8.8579401651651968E-5</v>
      </c>
      <c r="M43" s="41">
        <f>'Total Property Damage 95%'!M43/'Property Value'!G42</f>
        <v>1.4529802448597223E-4</v>
      </c>
      <c r="N43" s="42">
        <f>'Total Property Damage 95%'!N43/'Property Value'!B42</f>
        <v>1.9434026089395597E-3</v>
      </c>
      <c r="O43" s="42">
        <f>'Total Property Damage 95%'!O43/'Property Value'!C42</f>
        <v>5.8131205907975044E-3</v>
      </c>
      <c r="P43" s="42">
        <f>'Total Property Damage 95%'!P43/'Property Value'!D42</f>
        <v>3.8512438883637166E-3</v>
      </c>
      <c r="Q43" s="42">
        <f>'Total Property Damage 95%'!Q43/'Property Value'!E42</f>
        <v>9.5513264163410733E-3</v>
      </c>
      <c r="R43" s="42">
        <f>'Total Property Damage 95%'!R43/'Property Value'!F42</f>
        <v>4.8515516280865706E-3</v>
      </c>
      <c r="S43" s="42">
        <f>'Total Property Damage 95%'!S43/'Property Value'!G42</f>
        <v>1.0610756814168575E-2</v>
      </c>
    </row>
    <row r="44" spans="1:19" x14ac:dyDescent="0.35">
      <c r="A44">
        <v>2063</v>
      </c>
      <c r="B44" s="40">
        <f>'Total Property Damage 95%'!B44/'Property Value'!B43</f>
        <v>2.9581902712616429E-5</v>
      </c>
      <c r="C44" s="40">
        <f>'Total Property Damage 95%'!C44/'Property Value'!C43</f>
        <v>6.3683206514665333E-5</v>
      </c>
      <c r="D44" s="40">
        <f>'Total Property Damage 95%'!D44/'Property Value'!D43</f>
        <v>6.0796229738942875E-5</v>
      </c>
      <c r="E44" s="40">
        <f>'Total Property Damage 95%'!E44/'Property Value'!E43</f>
        <v>2.974526416996547E-4</v>
      </c>
      <c r="F44" s="40">
        <f>'Total Property Damage 95%'!F44/'Property Value'!F43</f>
        <v>1.7963354376552824E-4</v>
      </c>
      <c r="G44" s="40">
        <f>'Total Property Damage 95%'!G44/'Property Value'!G43</f>
        <v>4.1215759727188334E-4</v>
      </c>
      <c r="H44" s="41">
        <f>'Total Property Damage 95%'!H44/'Property Value'!B43</f>
        <v>2.4135860519296805E-5</v>
      </c>
      <c r="I44" s="41">
        <f>'Total Property Damage 95%'!I44/'Property Value'!C43</f>
        <v>4.3063122014675061E-5</v>
      </c>
      <c r="J44" s="41">
        <f>'Total Property Damage 95%'!J44/'Property Value'!D43</f>
        <v>2.4601205440018537E-5</v>
      </c>
      <c r="K44" s="41">
        <f>'Total Property Damage 95%'!K44/'Property Value'!E43</f>
        <v>1.3468804372361554E-4</v>
      </c>
      <c r="L44" s="41">
        <f>'Total Property Damage 95%'!L44/'Property Value'!F43</f>
        <v>8.7710464780234047E-5</v>
      </c>
      <c r="M44" s="41">
        <f>'Total Property Damage 95%'!M44/'Property Value'!G43</f>
        <v>1.4387269525066584E-4</v>
      </c>
      <c r="N44" s="42">
        <f>'Total Property Damage 95%'!N44/'Property Value'!B43</f>
        <v>1.9393701482774562E-3</v>
      </c>
      <c r="O44" s="42">
        <f>'Total Property Damage 95%'!O44/'Property Value'!C43</f>
        <v>5.8010586639488789E-3</v>
      </c>
      <c r="P44" s="42">
        <f>'Total Property Damage 95%'!P44/'Property Value'!D43</f>
        <v>3.8432527549729528E-3</v>
      </c>
      <c r="Q44" s="42">
        <f>'Total Property Damage 95%'!Q44/'Property Value'!E43</f>
        <v>9.5315079042799893E-3</v>
      </c>
      <c r="R44" s="42">
        <f>'Total Property Damage 95%'!R44/'Property Value'!F43</f>
        <v>4.8414849074799229E-3</v>
      </c>
      <c r="S44" s="42">
        <f>'Total Property Damage 95%'!S44/'Property Value'!G43</f>
        <v>1.0588740038410706E-2</v>
      </c>
    </row>
    <row r="45" spans="1:19" x14ac:dyDescent="0.35">
      <c r="A45">
        <v>2064</v>
      </c>
      <c r="B45" s="40">
        <f>'Total Property Damage 95%'!B45/'Property Value'!B44</f>
        <v>2.995880995051667E-5</v>
      </c>
      <c r="C45" s="40">
        <f>'Total Property Damage 95%'!C45/'Property Value'!C44</f>
        <v>6.4494603323763625E-5</v>
      </c>
      <c r="D45" s="40">
        <f>'Total Property Damage 95%'!D45/'Property Value'!D44</f>
        <v>6.157084316554576E-5</v>
      </c>
      <c r="E45" s="40">
        <f>'Total Property Damage 95%'!E45/'Property Value'!E44</f>
        <v>3.0124252819472902E-4</v>
      </c>
      <c r="F45" s="40">
        <f>'Total Property Damage 95%'!F45/'Property Value'!F44</f>
        <v>1.8192228034453201E-4</v>
      </c>
      <c r="G45" s="40">
        <f>'Total Property Damage 95%'!G45/'Property Value'!G44</f>
        <v>4.1740895595142791E-4</v>
      </c>
      <c r="H45" s="41">
        <f>'Total Property Damage 95%'!H45/'Property Value'!B44</f>
        <v>2.3899095100502335E-5</v>
      </c>
      <c r="I45" s="41">
        <f>'Total Property Damage 95%'!I45/'Property Value'!C44</f>
        <v>4.2640685942414433E-5</v>
      </c>
      <c r="J45" s="41">
        <f>'Total Property Damage 95%'!J45/'Property Value'!D44</f>
        <v>2.4359875129702986E-5</v>
      </c>
      <c r="K45" s="41">
        <f>'Total Property Damage 95%'!K45/'Property Value'!E44</f>
        <v>1.3336679515850496E-4</v>
      </c>
      <c r="L45" s="41">
        <f>'Total Property Damage 95%'!L45/'Property Value'!F44</f>
        <v>8.6850051914086308E-5</v>
      </c>
      <c r="M45" s="41">
        <f>'Total Property Damage 95%'!M45/'Property Value'!G44</f>
        <v>1.424613480597555E-4</v>
      </c>
      <c r="N45" s="42">
        <f>'Total Property Damage 95%'!N45/'Property Value'!B44</f>
        <v>1.9353460547642469E-3</v>
      </c>
      <c r="O45" s="42">
        <f>'Total Property Damage 95%'!O45/'Property Value'!C44</f>
        <v>5.7890217649793456E-3</v>
      </c>
      <c r="P45" s="42">
        <f>'Total Property Damage 95%'!P45/'Property Value'!D44</f>
        <v>3.8352782027738035E-3</v>
      </c>
      <c r="Q45" s="42">
        <f>'Total Property Damage 95%'!Q45/'Property Value'!E44</f>
        <v>9.5117305146141841E-3</v>
      </c>
      <c r="R45" s="42">
        <f>'Total Property Damage 95%'!R45/'Property Value'!F44</f>
        <v>4.8314390748018261E-3</v>
      </c>
      <c r="S45" s="42">
        <f>'Total Property Damage 95%'!S45/'Property Value'!G44</f>
        <v>1.0566768946332447E-2</v>
      </c>
    </row>
    <row r="46" spans="1:19" x14ac:dyDescent="0.35">
      <c r="A46">
        <v>2065</v>
      </c>
      <c r="B46" s="40">
        <f>'Total Property Damage 95%'!B46/'Property Value'!B45</f>
        <v>3.0340519417244507E-5</v>
      </c>
      <c r="C46" s="40">
        <f>'Total Property Damage 95%'!C46/'Property Value'!C45</f>
        <v>6.5316338255231167E-5</v>
      </c>
      <c r="D46" s="40">
        <f>'Total Property Damage 95%'!D46/'Property Value'!D45</f>
        <v>6.2355326052199883E-5</v>
      </c>
      <c r="E46" s="40">
        <f>'Total Property Damage 95%'!E46/'Property Value'!E45</f>
        <v>3.0508070217369815E-4</v>
      </c>
      <c r="F46" s="40">
        <f>'Total Property Damage 95%'!F46/'Property Value'!F45</f>
        <v>1.8424017804243524E-4</v>
      </c>
      <c r="G46" s="40">
        <f>'Total Property Damage 95%'!G46/'Property Value'!G45</f>
        <v>4.2272722294023042E-4</v>
      </c>
      <c r="H46" s="41">
        <f>'Total Property Damage 95%'!H46/'Property Value'!B45</f>
        <v>2.3664652278140337E-5</v>
      </c>
      <c r="I46" s="41">
        <f>'Total Property Damage 95%'!I46/'Property Value'!C45</f>
        <v>4.2222393838979065E-5</v>
      </c>
      <c r="J46" s="41">
        <f>'Total Property Damage 95%'!J46/'Property Value'!D45</f>
        <v>2.4120912196011272E-5</v>
      </c>
      <c r="K46" s="41">
        <f>'Total Property Damage 95%'!K46/'Property Value'!E45</f>
        <v>1.3205850763820984E-4</v>
      </c>
      <c r="L46" s="41">
        <f>'Total Property Damage 95%'!L46/'Property Value'!F45</f>
        <v>8.599807943532095E-5</v>
      </c>
      <c r="M46" s="41">
        <f>'Total Property Damage 95%'!M46/'Property Value'!G45</f>
        <v>1.4106384575365681E-4</v>
      </c>
      <c r="N46" s="42">
        <f>'Total Property Damage 95%'!N46/'Property Value'!B45</f>
        <v>1.9313303110385278E-3</v>
      </c>
      <c r="O46" s="42">
        <f>'Total Property Damage 95%'!O46/'Property Value'!C45</f>
        <v>5.7770098419573429E-3</v>
      </c>
      <c r="P46" s="42">
        <f>'Total Property Damage 95%'!P46/'Property Value'!D45</f>
        <v>3.8273201973611486E-3</v>
      </c>
      <c r="Q46" s="42">
        <f>'Total Property Damage 95%'!Q46/'Property Value'!E45</f>
        <v>9.4919941620167977E-3</v>
      </c>
      <c r="R46" s="42">
        <f>'Total Property Damage 95%'!R46/'Property Value'!F45</f>
        <v>4.8214140867109028E-3</v>
      </c>
      <c r="S46" s="42">
        <f>'Total Property Damage 95%'!S46/'Property Value'!G45</f>
        <v>1.0544843443142516E-2</v>
      </c>
    </row>
    <row r="47" spans="1:19" x14ac:dyDescent="0.35">
      <c r="A47">
        <v>2066</v>
      </c>
      <c r="B47" s="40">
        <f>'Total Property Damage 95%'!B47/'Property Value'!B46</f>
        <v>3.0727092298681751E-5</v>
      </c>
      <c r="C47" s="40">
        <f>'Total Property Damage 95%'!C47/'Property Value'!C46</f>
        <v>6.6148543028558254E-5</v>
      </c>
      <c r="D47" s="40">
        <f>'Total Property Damage 95%'!D47/'Property Value'!D46</f>
        <v>6.3149804147102153E-5</v>
      </c>
      <c r="E47" s="40">
        <f>'Total Property Damage 95%'!E47/'Property Value'!E46</f>
        <v>3.089677788742754E-4</v>
      </c>
      <c r="F47" s="40">
        <f>'Total Property Damage 95%'!F47/'Property Value'!F46</f>
        <v>1.8658760840520926E-4</v>
      </c>
      <c r="G47" s="40">
        <f>'Total Property Damage 95%'!G47/'Property Value'!G46</f>
        <v>4.281132507265935E-4</v>
      </c>
      <c r="H47" s="41">
        <f>'Total Property Damage 95%'!H47/'Property Value'!B46</f>
        <v>2.3432509268249318E-5</v>
      </c>
      <c r="I47" s="41">
        <f>'Total Property Damage 95%'!I47/'Property Value'!C46</f>
        <v>4.1808205053300657E-5</v>
      </c>
      <c r="J47" s="41">
        <f>'Total Property Damage 95%'!J47/'Property Value'!D46</f>
        <v>2.3884293415701892E-5</v>
      </c>
      <c r="K47" s="41">
        <f>'Total Property Damage 95%'!K47/'Property Value'!E46</f>
        <v>1.307630540188398E-4</v>
      </c>
      <c r="L47" s="41">
        <f>'Total Property Damage 95%'!L47/'Property Value'!F46</f>
        <v>8.5154464546316065E-5</v>
      </c>
      <c r="M47" s="41">
        <f>'Total Property Damage 95%'!M47/'Property Value'!G46</f>
        <v>1.396800525182791E-4</v>
      </c>
      <c r="N47" s="42">
        <f>'Total Property Damage 95%'!N47/'Property Value'!B46</f>
        <v>1.9273228997749193E-3</v>
      </c>
      <c r="O47" s="42">
        <f>'Total Property Damage 95%'!O47/'Property Value'!C46</f>
        <v>5.7650228430590591E-3</v>
      </c>
      <c r="P47" s="42">
        <f>'Total Property Damage 95%'!P47/'Property Value'!D46</f>
        <v>3.8193787044012535E-3</v>
      </c>
      <c r="Q47" s="42">
        <f>'Total Property Damage 95%'!Q47/'Property Value'!E46</f>
        <v>9.4722987613380157E-3</v>
      </c>
      <c r="R47" s="42">
        <f>'Total Property Damage 95%'!R47/'Property Value'!F46</f>
        <v>4.811409899955702E-3</v>
      </c>
      <c r="S47" s="42">
        <f>'Total Property Damage 95%'!S47/'Property Value'!G46</f>
        <v>1.0522963434246305E-2</v>
      </c>
    </row>
    <row r="48" spans="1:19" x14ac:dyDescent="0.35">
      <c r="A48">
        <v>2067</v>
      </c>
      <c r="B48" s="40">
        <f>'Total Property Damage 95%'!B48/'Property Value'!B47</f>
        <v>3.1118590560288242E-5</v>
      </c>
      <c r="C48" s="40">
        <f>'Total Property Damage 95%'!C48/'Property Value'!C47</f>
        <v>6.6991351041491986E-5</v>
      </c>
      <c r="D48" s="40">
        <f>'Total Property Damage 95%'!D48/'Property Value'!D47</f>
        <v>6.3954404800625154E-5</v>
      </c>
      <c r="E48" s="40">
        <f>'Total Property Damage 95%'!E48/'Property Value'!E47</f>
        <v>3.1290438137300541E-4</v>
      </c>
      <c r="F48" s="40">
        <f>'Total Property Damage 95%'!F48/'Property Value'!F47</f>
        <v>1.8896494771274559E-4</v>
      </c>
      <c r="G48" s="40">
        <f>'Total Property Damage 95%'!G48/'Property Value'!G47</f>
        <v>4.3356790266049474E-4</v>
      </c>
      <c r="H48" s="41">
        <f>'Total Property Damage 95%'!H48/'Property Value'!B47</f>
        <v>2.320264351037146E-5</v>
      </c>
      <c r="I48" s="41">
        <f>'Total Property Damage 95%'!I48/'Property Value'!C47</f>
        <v>4.1398079333085469E-5</v>
      </c>
      <c r="J48" s="41">
        <f>'Total Property Damage 95%'!J48/'Property Value'!D47</f>
        <v>2.3649995793346249E-5</v>
      </c>
      <c r="K48" s="41">
        <f>'Total Property Damage 95%'!K48/'Property Value'!E47</f>
        <v>1.2948030840374719E-4</v>
      </c>
      <c r="L48" s="41">
        <f>'Total Property Damage 95%'!L48/'Property Value'!F47</f>
        <v>8.4319125261669137E-5</v>
      </c>
      <c r="M48" s="41">
        <f>'Total Property Damage 95%'!M48/'Property Value'!G47</f>
        <v>1.3830983387182631E-4</v>
      </c>
      <c r="N48" s="42">
        <f>'Total Property Damage 95%'!N48/'Property Value'!B47</f>
        <v>1.9233238036839885E-3</v>
      </c>
      <c r="O48" s="42">
        <f>'Total Property Damage 95%'!O48/'Property Value'!C47</f>
        <v>5.7530607165682179E-3</v>
      </c>
      <c r="P48" s="42">
        <f>'Total Property Damage 95%'!P48/'Property Value'!D47</f>
        <v>3.8114536896316281E-3</v>
      </c>
      <c r="Q48" s="42">
        <f>'Total Property Damage 95%'!Q48/'Property Value'!E47</f>
        <v>9.4526442276047125E-3</v>
      </c>
      <c r="R48" s="42">
        <f>'Total Property Damage 95%'!R48/'Property Value'!F47</f>
        <v>4.8014264713745211E-3</v>
      </c>
      <c r="S48" s="42">
        <f>'Total Property Damage 95%'!S48/'Property Value'!G47</f>
        <v>1.050112882524549E-2</v>
      </c>
    </row>
    <row r="49" spans="1:19" x14ac:dyDescent="0.35">
      <c r="A49">
        <v>2068</v>
      </c>
      <c r="B49" s="40">
        <f>'Total Property Damage 95%'!B49/'Property Value'!B48</f>
        <v>3.1515076957034602E-5</v>
      </c>
      <c r="C49" s="40">
        <f>'Total Property Damage 95%'!C49/'Property Value'!C48</f>
        <v>6.7844897391419132E-5</v>
      </c>
      <c r="D49" s="40">
        <f>'Total Property Damage 95%'!D49/'Property Value'!D48</f>
        <v>6.476925698573078E-5</v>
      </c>
      <c r="E49" s="40">
        <f>'Total Property Damage 95%'!E49/'Property Value'!E48</f>
        <v>3.1689114068514E-4</v>
      </c>
      <c r="F49" s="40">
        <f>'Total Property Damage 95%'!F49/'Property Value'!F48</f>
        <v>1.913725770391715E-4</v>
      </c>
      <c r="G49" s="40">
        <f>'Total Property Damage 95%'!G49/'Property Value'!G48</f>
        <v>4.3909205309197697E-4</v>
      </c>
      <c r="H49" s="41">
        <f>'Total Property Damage 95%'!H49/'Property Value'!B48</f>
        <v>2.2975032665360162E-5</v>
      </c>
      <c r="I49" s="41">
        <f>'Total Property Damage 95%'!I49/'Property Value'!C48</f>
        <v>4.0991976820902473E-5</v>
      </c>
      <c r="J49" s="41">
        <f>'Total Property Damage 95%'!J49/'Property Value'!D48</f>
        <v>2.3417996559093869E-5</v>
      </c>
      <c r="K49" s="41">
        <f>'Total Property Damage 95%'!K49/'Property Value'!E48</f>
        <v>1.2821014613129201E-4</v>
      </c>
      <c r="L49" s="41">
        <f>'Total Property Damage 95%'!L49/'Property Value'!F48</f>
        <v>8.3491980400229388E-5</v>
      </c>
      <c r="M49" s="41">
        <f>'Total Property Damage 95%'!M49/'Property Value'!G48</f>
        <v>1.3695305665172778E-4</v>
      </c>
      <c r="N49" s="42">
        <f>'Total Property Damage 95%'!N49/'Property Value'!B48</f>
        <v>1.9193330055121802E-3</v>
      </c>
      <c r="O49" s="42">
        <f>'Total Property Damage 95%'!O49/'Property Value'!C48</f>
        <v>5.7411234108758506E-3</v>
      </c>
      <c r="P49" s="42">
        <f>'Total Property Damage 95%'!P49/'Property Value'!D48</f>
        <v>3.8035451188608727E-3</v>
      </c>
      <c r="Q49" s="42">
        <f>'Total Property Damage 95%'!Q49/'Property Value'!E48</f>
        <v>9.433030476020076E-3</v>
      </c>
      <c r="R49" s="42">
        <f>'Total Property Damage 95%'!R49/'Property Value'!F48</f>
        <v>4.7914637578952146E-3</v>
      </c>
      <c r="S49" s="42">
        <f>'Total Property Damage 95%'!S49/'Property Value'!G48</f>
        <v>1.0479339521937624E-2</v>
      </c>
    </row>
    <row r="50" spans="1:19" x14ac:dyDescent="0.35">
      <c r="A50">
        <v>2069</v>
      </c>
      <c r="B50" s="40">
        <f>'Total Property Damage 95%'!B50/'Property Value'!B49</f>
        <v>3.191661504346145E-5</v>
      </c>
      <c r="C50" s="40">
        <f>'Total Property Damage 95%'!C50/'Property Value'!C49</f>
        <v>6.8709318897021578E-5</v>
      </c>
      <c r="D50" s="40">
        <f>'Total Property Damage 95%'!D50/'Property Value'!D49</f>
        <v>6.5594491318643765E-5</v>
      </c>
      <c r="E50" s="40">
        <f>'Total Property Damage 95%'!E50/'Property Value'!E49</f>
        <v>3.20928695865786E-4</v>
      </c>
      <c r="F50" s="40">
        <f>'Total Property Damage 95%'!F50/'Property Value'!F49</f>
        <v>1.9381088231393406E-4</v>
      </c>
      <c r="G50" s="40">
        <f>'Total Property Damage 95%'!G50/'Property Value'!G49</f>
        <v>4.4468658751130156E-4</v>
      </c>
      <c r="H50" s="41">
        <f>'Total Property Damage 95%'!H50/'Property Value'!B49</f>
        <v>2.2749654613209025E-5</v>
      </c>
      <c r="I50" s="41">
        <f>'Total Property Damage 95%'!I50/'Property Value'!C49</f>
        <v>4.0589858050309875E-5</v>
      </c>
      <c r="J50" s="41">
        <f>'Total Property Damage 95%'!J50/'Property Value'!D49</f>
        <v>2.3188273166459561E-5</v>
      </c>
      <c r="K50" s="41">
        <f>'Total Property Damage 95%'!K50/'Property Value'!E49</f>
        <v>1.2695244376272695E-4</v>
      </c>
      <c r="L50" s="41">
        <f>'Total Property Damage 95%'!L50/'Property Value'!F49</f>
        <v>8.2672949577208379E-5</v>
      </c>
      <c r="M50" s="41">
        <f>'Total Property Damage 95%'!M50/'Property Value'!G49</f>
        <v>1.3560958900169707E-4</v>
      </c>
      <c r="N50" s="42">
        <f>'Total Property Damage 95%'!N50/'Property Value'!B49</f>
        <v>1.9153504880417376E-3</v>
      </c>
      <c r="O50" s="42">
        <f>'Total Property Damage 95%'!O50/'Property Value'!C49</f>
        <v>5.7292108744800745E-3</v>
      </c>
      <c r="P50" s="42">
        <f>'Total Property Damage 95%'!P50/'Property Value'!D49</f>
        <v>3.7956529579685327E-3</v>
      </c>
      <c r="Q50" s="42">
        <f>'Total Property Damage 95%'!Q50/'Property Value'!E49</f>
        <v>9.4134574219632353E-3</v>
      </c>
      <c r="R50" s="42">
        <f>'Total Property Damage 95%'!R50/'Property Value'!F49</f>
        <v>4.7815217165350097E-3</v>
      </c>
      <c r="S50" s="42">
        <f>'Total Property Damage 95%'!S50/'Property Value'!G49</f>
        <v>1.0457595430315712E-2</v>
      </c>
    </row>
    <row r="51" spans="1:19" x14ac:dyDescent="0.35">
      <c r="A51">
        <v>2070</v>
      </c>
      <c r="B51" s="40">
        <f>'Total Property Damage 95%'!B51/'Property Value'!B50</f>
        <v>4.2615668769170736E-5</v>
      </c>
      <c r="C51" s="40">
        <f>'Total Property Damage 95%'!C51/'Property Value'!C50</f>
        <v>9.1741983649693275E-5</v>
      </c>
      <c r="D51" s="40">
        <f>'Total Property Damage 95%'!D51/'Property Value'!D50</f>
        <v>8.7583006885632545E-5</v>
      </c>
      <c r="E51" s="40">
        <f>'Total Property Damage 95%'!E51/'Property Value'!E50</f>
        <v>4.2851007172642217E-4</v>
      </c>
      <c r="F51" s="40">
        <f>'Total Property Damage 95%'!F51/'Property Value'!F50</f>
        <v>2.58779960008428E-4</v>
      </c>
      <c r="G51" s="40">
        <f>'Total Property Damage 95%'!G51/'Property Value'!G50</f>
        <v>5.9375395209263502E-4</v>
      </c>
      <c r="H51" s="41">
        <f>'Total Property Damage 95%'!H51/'Property Value'!B50</f>
        <v>2.9699388458506262E-5</v>
      </c>
      <c r="I51" s="41">
        <f>'Total Property Damage 95%'!I51/'Property Value'!C50</f>
        <v>5.2989550048458316E-5</v>
      </c>
      <c r="J51" s="41">
        <f>'Total Property Damage 95%'!J51/'Property Value'!D50</f>
        <v>3.0271999472588733E-5</v>
      </c>
      <c r="K51" s="41">
        <f>'Total Property Damage 95%'!K51/'Property Value'!E50</f>
        <v>1.6573482134874708E-4</v>
      </c>
      <c r="L51" s="41">
        <f>'Total Property Damage 95%'!L51/'Property Value'!F50</f>
        <v>1.0792849765193279E-4</v>
      </c>
      <c r="M51" s="41">
        <f>'Total Property Damage 95%'!M51/'Property Value'!G50</f>
        <v>1.7703661576124756E-4</v>
      </c>
      <c r="N51" s="42">
        <f>'Total Property Damage 95%'!N51/'Property Value'!B50</f>
        <v>2.5199980862680394E-3</v>
      </c>
      <c r="O51" s="42">
        <f>'Total Property Damage 95%'!O51/'Property Value'!C50</f>
        <v>7.5378373460394145E-3</v>
      </c>
      <c r="P51" s="42">
        <f>'Total Property Damage 95%'!P51/'Property Value'!D50</f>
        <v>4.9938840175396118E-3</v>
      </c>
      <c r="Q51" s="42">
        <f>'Total Property Damage 95%'!Q51/'Property Value'!E50</f>
        <v>1.238514560996426E-2</v>
      </c>
      <c r="R51" s="42">
        <f>'Total Property Damage 95%'!R51/'Property Value'!F50</f>
        <v>6.290976847499425E-3</v>
      </c>
      <c r="S51" s="42">
        <f>'Total Property Damage 95%'!S51/'Property Value'!G50</f>
        <v>1.3758902423286786E-2</v>
      </c>
    </row>
    <row r="52" spans="1:19" x14ac:dyDescent="0.35">
      <c r="A52">
        <v>2071</v>
      </c>
      <c r="B52" s="40">
        <f>'Total Property Damage 95%'!B52/'Property Value'!B51</f>
        <v>4.3158641077716976E-5</v>
      </c>
      <c r="C52" s="40">
        <f>'Total Property Damage 95%'!C52/'Property Value'!C51</f>
        <v>9.2910881336661451E-5</v>
      </c>
      <c r="D52" s="40">
        <f>'Total Property Damage 95%'!D52/'Property Value'!D51</f>
        <v>8.8698914456993144E-5</v>
      </c>
      <c r="E52" s="40">
        <f>'Total Property Damage 95%'!E52/'Property Value'!E51</f>
        <v>4.3396977961322947E-4</v>
      </c>
      <c r="F52" s="40">
        <f>'Total Property Damage 95%'!F52/'Property Value'!F51</f>
        <v>2.6207711235519415E-4</v>
      </c>
      <c r="G52" s="40">
        <f>'Total Property Damage 95%'!G52/'Property Value'!G51</f>
        <v>6.0131905580653984E-4</v>
      </c>
      <c r="H52" s="41">
        <f>'Total Property Damage 95%'!H52/'Property Value'!B51</f>
        <v>2.9408046530146344E-5</v>
      </c>
      <c r="I52" s="41">
        <f>'Total Property Damage 95%'!I52/'Property Value'!C51</f>
        <v>5.2469738749460993E-5</v>
      </c>
      <c r="J52" s="41">
        <f>'Total Property Damage 95%'!J52/'Property Value'!D51</f>
        <v>2.9975040405098965E-5</v>
      </c>
      <c r="K52" s="41">
        <f>'Total Property Damage 95%'!K52/'Property Value'!E51</f>
        <v>1.6410901337914557E-4</v>
      </c>
      <c r="L52" s="41">
        <f>'Total Property Damage 95%'!L52/'Property Value'!F51</f>
        <v>1.0686975205941549E-4</v>
      </c>
      <c r="M52" s="41">
        <f>'Total Property Damage 95%'!M52/'Property Value'!G51</f>
        <v>1.7529994064087407E-4</v>
      </c>
      <c r="N52" s="42">
        <f>'Total Property Damage 95%'!N52/'Property Value'!B51</f>
        <v>2.5147692195861132E-3</v>
      </c>
      <c r="O52" s="42">
        <f>'Total Property Damage 95%'!O52/'Property Value'!C51</f>
        <v>7.5221967204503453E-3</v>
      </c>
      <c r="P52" s="42">
        <f>'Total Property Damage 95%'!P52/'Property Value'!D51</f>
        <v>4.9835219645305191E-3</v>
      </c>
      <c r="Q52" s="42">
        <f>'Total Property Damage 95%'!Q52/'Property Value'!E51</f>
        <v>1.2359447068531376E-2</v>
      </c>
      <c r="R52" s="42">
        <f>'Total Property Damage 95%'!R52/'Property Value'!F51</f>
        <v>6.2779233934456653E-3</v>
      </c>
      <c r="S52" s="42">
        <f>'Total Property Damage 95%'!S52/'Property Value'!G51</f>
        <v>1.3730353406978783E-2</v>
      </c>
    </row>
    <row r="53" spans="1:19" x14ac:dyDescent="0.35">
      <c r="A53">
        <v>2072</v>
      </c>
      <c r="B53" s="40">
        <f>'Total Property Damage 95%'!B53/'Property Value'!B52</f>
        <v>4.3708531473820278E-5</v>
      </c>
      <c r="C53" s="40">
        <f>'Total Property Damage 95%'!C53/'Property Value'!C52</f>
        <v>9.4094672115627894E-5</v>
      </c>
      <c r="D53" s="40">
        <f>'Total Property Damage 95%'!D53/'Property Value'!D52</f>
        <v>8.982903996573795E-5</v>
      </c>
      <c r="E53" s="40">
        <f>'Total Property Damage 95%'!E53/'Property Value'!E52</f>
        <v>4.3949905041623422E-4</v>
      </c>
      <c r="F53" s="40">
        <f>'Total Property Damage 95%'!F53/'Property Value'!F52</f>
        <v>2.6541627418985662E-4</v>
      </c>
      <c r="G53" s="40">
        <f>'Total Property Damage 95%'!G53/'Property Value'!G52</f>
        <v>6.0898054758489536E-4</v>
      </c>
      <c r="H53" s="41">
        <f>'Total Property Damage 95%'!H53/'Property Value'!B52</f>
        <v>2.9119562577105981E-5</v>
      </c>
      <c r="I53" s="41">
        <f>'Total Property Damage 95%'!I53/'Property Value'!C52</f>
        <v>5.1955026640517517E-5</v>
      </c>
      <c r="J53" s="41">
        <f>'Total Property Damage 95%'!J53/'Property Value'!D52</f>
        <v>2.9680994415347725E-5</v>
      </c>
      <c r="K53" s="41">
        <f>'Total Property Damage 95%'!K53/'Property Value'!E52</f>
        <v>1.6249915408908232E-4</v>
      </c>
      <c r="L53" s="41">
        <f>'Total Property Damage 95%'!L53/'Property Value'!F52</f>
        <v>1.0582139243774054E-4</v>
      </c>
      <c r="M53" s="41">
        <f>'Total Property Damage 95%'!M53/'Property Value'!G52</f>
        <v>1.7358030177292078E-4</v>
      </c>
      <c r="N53" s="42">
        <f>'Total Property Damage 95%'!N53/'Property Value'!B52</f>
        <v>2.5095512025341631E-3</v>
      </c>
      <c r="O53" s="42">
        <f>'Total Property Damage 95%'!O53/'Property Value'!C52</f>
        <v>7.5065885483565692E-3</v>
      </c>
      <c r="P53" s="42">
        <f>'Total Property Damage 95%'!P53/'Property Value'!D52</f>
        <v>4.9731814122495567E-3</v>
      </c>
      <c r="Q53" s="42">
        <f>'Total Property Damage 95%'!Q53/'Property Value'!E52</f>
        <v>1.2333801850252901E-2</v>
      </c>
      <c r="R53" s="42">
        <f>'Total Property Damage 95%'!R53/'Property Value'!F52</f>
        <v>6.2648970246390566E-3</v>
      </c>
      <c r="S53" s="42">
        <f>'Total Property Damage 95%'!S53/'Property Value'!G52</f>
        <v>1.3701863628414248E-2</v>
      </c>
    </row>
    <row r="54" spans="1:19" x14ac:dyDescent="0.35">
      <c r="A54">
        <v>2073</v>
      </c>
      <c r="B54" s="40">
        <f>'Total Property Damage 95%'!B54/'Property Value'!B53</f>
        <v>4.4265428101820057E-5</v>
      </c>
      <c r="C54" s="40">
        <f>'Total Property Damage 95%'!C54/'Property Value'!C53</f>
        <v>9.5293545741600061E-5</v>
      </c>
      <c r="D54" s="40">
        <f>'Total Property Damage 95%'!D54/'Property Value'!D53</f>
        <v>9.0973564564633214E-5</v>
      </c>
      <c r="E54" s="40">
        <f>'Total Property Damage 95%'!E54/'Property Value'!E53</f>
        <v>4.4509877044646455E-4</v>
      </c>
      <c r="F54" s="40">
        <f>'Total Property Damage 95%'!F54/'Property Value'!F53</f>
        <v>2.6879798076128705E-4</v>
      </c>
      <c r="G54" s="40">
        <f>'Total Property Damage 95%'!G54/'Property Value'!G53</f>
        <v>6.1673965552176604E-4</v>
      </c>
      <c r="H54" s="41">
        <f>'Total Property Damage 95%'!H54/'Property Value'!B53</f>
        <v>2.8833908563520344E-5</v>
      </c>
      <c r="I54" s="41">
        <f>'Total Property Damage 95%'!I54/'Property Value'!C53</f>
        <v>5.1445363700131155E-5</v>
      </c>
      <c r="J54" s="41">
        <f>'Total Property Damage 95%'!J54/'Property Value'!D53</f>
        <v>2.9389832926932273E-5</v>
      </c>
      <c r="K54" s="41">
        <f>'Total Property Damage 95%'!K54/'Property Value'!E53</f>
        <v>1.6090508702688297E-4</v>
      </c>
      <c r="L54" s="41">
        <f>'Total Property Damage 95%'!L54/'Property Value'!F53</f>
        <v>1.0478331690370669E-4</v>
      </c>
      <c r="M54" s="41">
        <f>'Total Property Damage 95%'!M54/'Property Value'!G53</f>
        <v>1.7187753203695556E-4</v>
      </c>
      <c r="N54" s="42">
        <f>'Total Property Damage 95%'!N54/'Property Value'!B53</f>
        <v>2.504344012599764E-3</v>
      </c>
      <c r="O54" s="42">
        <f>'Total Property Damage 95%'!O54/'Property Value'!C53</f>
        <v>7.4910127624187471E-3</v>
      </c>
      <c r="P54" s="42">
        <f>'Total Property Damage 95%'!P54/'Property Value'!D53</f>
        <v>4.9628623160838138E-3</v>
      </c>
      <c r="Q54" s="42">
        <f>'Total Property Damage 95%'!Q54/'Property Value'!E53</f>
        <v>1.2308209844486034E-2</v>
      </c>
      <c r="R54" s="42">
        <f>'Total Property Damage 95%'!R54/'Property Value'!F53</f>
        <v>6.2518976848791015E-3</v>
      </c>
      <c r="S54" s="42">
        <f>'Total Property Damage 95%'!S54/'Property Value'!G53</f>
        <v>1.3673432964677905E-2</v>
      </c>
    </row>
    <row r="55" spans="1:19" x14ac:dyDescent="0.35">
      <c r="A55">
        <v>2074</v>
      </c>
      <c r="B55" s="40">
        <f>'Total Property Damage 95%'!B55/'Property Value'!B54</f>
        <v>4.4829420229115266E-5</v>
      </c>
      <c r="C55" s="40">
        <f>'Total Property Damage 95%'!C55/'Property Value'!C54</f>
        <v>9.6507694387280914E-5</v>
      </c>
      <c r="D55" s="40">
        <f>'Total Property Damage 95%'!D55/'Property Value'!D54</f>
        <v>9.2132671714538448E-5</v>
      </c>
      <c r="E55" s="40">
        <f>'Total Property Damage 95%'!E55/'Property Value'!E54</f>
        <v>4.5076983730756335E-4</v>
      </c>
      <c r="F55" s="40">
        <f>'Total Property Damage 95%'!F55/'Property Value'!F54</f>
        <v>2.7222277413803929E-4</v>
      </c>
      <c r="G55" s="40">
        <f>'Total Property Damage 95%'!G55/'Property Value'!G54</f>
        <v>6.2459762335853781E-4</v>
      </c>
      <c r="H55" s="41">
        <f>'Total Property Damage 95%'!H55/'Property Value'!B54</f>
        <v>2.8551056728547846E-5</v>
      </c>
      <c r="I55" s="41">
        <f>'Total Property Damage 95%'!I55/'Property Value'!C54</f>
        <v>5.0940700397500736E-5</v>
      </c>
      <c r="J55" s="41">
        <f>'Total Property Damage 95%'!J55/'Property Value'!D54</f>
        <v>2.9101527643775648E-5</v>
      </c>
      <c r="K55" s="41">
        <f>'Total Property Damage 95%'!K55/'Property Value'!E54</f>
        <v>1.5932665727561628E-4</v>
      </c>
      <c r="L55" s="41">
        <f>'Total Property Damage 95%'!L55/'Property Value'!F54</f>
        <v>1.0375542457355567E-4</v>
      </c>
      <c r="M55" s="41">
        <f>'Total Property Damage 95%'!M55/'Property Value'!G54</f>
        <v>1.7019146595194672E-4</v>
      </c>
      <c r="N55" s="42">
        <f>'Total Property Damage 95%'!N55/'Property Value'!B54</f>
        <v>2.4991476273172031E-3</v>
      </c>
      <c r="O55" s="42">
        <f>'Total Property Damage 95%'!O55/'Property Value'!C54</f>
        <v>7.4754692954372686E-3</v>
      </c>
      <c r="P55" s="42">
        <f>'Total Property Damage 95%'!P55/'Property Value'!D54</f>
        <v>4.9525646315129526E-3</v>
      </c>
      <c r="Q55" s="42">
        <f>'Total Property Damage 95%'!Q55/'Property Value'!E54</f>
        <v>1.2282670940817536E-2</v>
      </c>
      <c r="R55" s="42">
        <f>'Total Property Damage 95%'!R55/'Property Value'!F54</f>
        <v>6.2389253180819143E-3</v>
      </c>
      <c r="S55" s="42">
        <f>'Total Property Damage 95%'!S55/'Property Value'!G54</f>
        <v>1.3645061293109518E-2</v>
      </c>
    </row>
    <row r="56" spans="1:19" x14ac:dyDescent="0.35">
      <c r="A56">
        <v>2075</v>
      </c>
      <c r="B56" s="40">
        <f>'Total Property Damage 95%'!B56/'Property Value'!B55</f>
        <v>4.5400598260473556E-5</v>
      </c>
      <c r="C56" s="40">
        <f>'Total Property Damage 95%'!C56/'Property Value'!C55</f>
        <v>9.7737312673873327E-5</v>
      </c>
      <c r="D56" s="40">
        <f>'Total Property Damage 95%'!D56/'Property Value'!D55</f>
        <v>9.3306547213814101E-5</v>
      </c>
      <c r="E56" s="40">
        <f>'Total Property Damage 95%'!E56/'Property Value'!E55</f>
        <v>4.5651316003966991E-4</v>
      </c>
      <c r="F56" s="40">
        <f>'Total Property Damage 95%'!F56/'Property Value'!F55</f>
        <v>2.7569120329523985E-4</v>
      </c>
      <c r="G56" s="40">
        <f>'Total Property Damage 95%'!G56/'Property Value'!G55</f>
        <v>6.3255571068328309E-4</v>
      </c>
      <c r="H56" s="41">
        <f>'Total Property Damage 95%'!H56/'Property Value'!B55</f>
        <v>2.8270979583672284E-5</v>
      </c>
      <c r="I56" s="41">
        <f>'Total Property Damage 95%'!I56/'Property Value'!C55</f>
        <v>5.0440987687707146E-5</v>
      </c>
      <c r="J56" s="41">
        <f>'Total Property Damage 95%'!J56/'Property Value'!D55</f>
        <v>2.881605054737676E-5</v>
      </c>
      <c r="K56" s="41">
        <f>'Total Property Damage 95%'!K56/'Property Value'!E55</f>
        <v>1.5776371143803885E-4</v>
      </c>
      <c r="L56" s="41">
        <f>'Total Property Damage 95%'!L56/'Property Value'!F55</f>
        <v>1.0273761555316811E-4</v>
      </c>
      <c r="M56" s="41">
        <f>'Total Property Damage 95%'!M56/'Property Value'!G55</f>
        <v>1.6852193966018095E-4</v>
      </c>
      <c r="N56" s="42">
        <f>'Total Property Damage 95%'!N56/'Property Value'!B55</f>
        <v>2.4939620242673821E-3</v>
      </c>
      <c r="O56" s="42">
        <f>'Total Property Damage 95%'!O56/'Property Value'!C55</f>
        <v>7.4599580803519569E-3</v>
      </c>
      <c r="P56" s="42">
        <f>'Total Property Damage 95%'!P56/'Property Value'!D55</f>
        <v>4.9422883141090161E-3</v>
      </c>
      <c r="Q56" s="42">
        <f>'Total Property Damage 95%'!Q56/'Property Value'!E55</f>
        <v>1.2257185029063287E-2</v>
      </c>
      <c r="R56" s="42">
        <f>'Total Property Damage 95%'!R56/'Property Value'!F55</f>
        <v>6.2259798682799822E-3</v>
      </c>
      <c r="S56" s="42">
        <f>'Total Property Damage 95%'!S56/'Property Value'!G55</f>
        <v>1.3616748491303369E-2</v>
      </c>
    </row>
    <row r="57" spans="1:19" x14ac:dyDescent="0.35">
      <c r="A57">
        <v>2076</v>
      </c>
      <c r="B57" s="40">
        <f>'Total Property Damage 95%'!B57/'Property Value'!B56</f>
        <v>4.5979053752522603E-5</v>
      </c>
      <c r="C57" s="40">
        <f>'Total Property Damage 95%'!C57/'Property Value'!C56</f>
        <v>9.8982597702276543E-5</v>
      </c>
      <c r="D57" s="40">
        <f>'Total Property Damage 95%'!D57/'Property Value'!D56</f>
        <v>9.4495379228103993E-5</v>
      </c>
      <c r="E57" s="40">
        <f>'Total Property Damage 95%'!E57/'Property Value'!E56</f>
        <v>4.6232965926513314E-4</v>
      </c>
      <c r="F57" s="40">
        <f>'Total Property Damage 95%'!F57/'Property Value'!F56</f>
        <v>2.7920382420258547E-4</v>
      </c>
      <c r="G57" s="40">
        <f>'Total Property Damage 95%'!G57/'Property Value'!G56</f>
        <v>6.4061519313266522E-4</v>
      </c>
      <c r="H57" s="41">
        <f>'Total Property Damage 95%'!H57/'Property Value'!B56</f>
        <v>2.7993649910031412E-5</v>
      </c>
      <c r="I57" s="41">
        <f>'Total Property Damage 95%'!I57/'Property Value'!C56</f>
        <v>4.9946177006946934E-5</v>
      </c>
      <c r="J57" s="41">
        <f>'Total Property Damage 95%'!J57/'Property Value'!D56</f>
        <v>2.8533373894087457E-5</v>
      </c>
      <c r="K57" s="41">
        <f>'Total Property Damage 95%'!K57/'Property Value'!E56</f>
        <v>1.562160976216873E-4</v>
      </c>
      <c r="L57" s="41">
        <f>'Total Property Damage 95%'!L57/'Property Value'!F56</f>
        <v>1.0172979092835544E-4</v>
      </c>
      <c r="M57" s="41">
        <f>'Total Property Damage 95%'!M57/'Property Value'!G56</f>
        <v>1.66868790911339E-4</v>
      </c>
      <c r="N57" s="42">
        <f>'Total Property Damage 95%'!N57/'Property Value'!B56</f>
        <v>2.4887871810777211E-3</v>
      </c>
      <c r="O57" s="42">
        <f>'Total Property Damage 95%'!O57/'Property Value'!C56</f>
        <v>7.4444790502417833E-3</v>
      </c>
      <c r="P57" s="42">
        <f>'Total Property Damage 95%'!P57/'Property Value'!D56</f>
        <v>4.9320333195362262E-3</v>
      </c>
      <c r="Q57" s="42">
        <f>'Total Property Damage 95%'!Q57/'Property Value'!E56</f>
        <v>1.2231751999267779E-2</v>
      </c>
      <c r="R57" s="42">
        <f>'Total Property Damage 95%'!R57/'Property Value'!F56</f>
        <v>6.2130612796219226E-3</v>
      </c>
      <c r="S57" s="42">
        <f>'Total Property Damage 95%'!S57/'Property Value'!G56</f>
        <v>1.3588494437107721E-2</v>
      </c>
    </row>
    <row r="58" spans="1:19" x14ac:dyDescent="0.35">
      <c r="A58">
        <v>2077</v>
      </c>
      <c r="B58" s="40">
        <f>'Total Property Damage 95%'!B58/'Property Value'!B57</f>
        <v>4.6564879428426095E-5</v>
      </c>
      <c r="C58" s="40">
        <f>'Total Property Damage 95%'!C58/'Property Value'!C57</f>
        <v>1.002437490846805E-4</v>
      </c>
      <c r="D58" s="40">
        <f>'Total Property Damage 95%'!D58/'Property Value'!D57</f>
        <v>9.5699358320497209E-5</v>
      </c>
      <c r="E58" s="40">
        <f>'Total Property Damage 95%'!E58/'Property Value'!E57</f>
        <v>4.6822026733608262E-4</v>
      </c>
      <c r="F58" s="40">
        <f>'Total Property Damage 95%'!F58/'Property Value'!F57</f>
        <v>2.8276119991346222E-4</v>
      </c>
      <c r="G58" s="40">
        <f>'Total Property Damage 95%'!G58/'Property Value'!G57</f>
        <v>6.487773625964158E-4</v>
      </c>
      <c r="H58" s="41">
        <f>'Total Property Damage 95%'!H58/'Property Value'!B57</f>
        <v>2.7719040755771706E-5</v>
      </c>
      <c r="I58" s="41">
        <f>'Total Property Damage 95%'!I58/'Property Value'!C57</f>
        <v>4.9456220267812726E-5</v>
      </c>
      <c r="J58" s="41">
        <f>'Total Property Damage 95%'!J58/'Property Value'!D57</f>
        <v>2.8253470212416291E-5</v>
      </c>
      <c r="K58" s="41">
        <f>'Total Property Damage 95%'!K58/'Property Value'!E57</f>
        <v>1.5468366542411695E-4</v>
      </c>
      <c r="L58" s="41">
        <f>'Total Property Damage 95%'!L58/'Property Value'!F57</f>
        <v>1.0073185275524703E-4</v>
      </c>
      <c r="M58" s="41">
        <f>'Total Property Damage 95%'!M58/'Property Value'!G57</f>
        <v>1.6523185904672772E-4</v>
      </c>
      <c r="N58" s="42">
        <f>'Total Property Damage 95%'!N58/'Property Value'!B57</f>
        <v>2.4836230754220639E-3</v>
      </c>
      <c r="O58" s="42">
        <f>'Total Property Damage 95%'!O58/'Property Value'!C57</f>
        <v>7.4290321383245787E-3</v>
      </c>
      <c r="P58" s="42">
        <f>'Total Property Damage 95%'!P58/'Property Value'!D57</f>
        <v>4.9217996035508041E-3</v>
      </c>
      <c r="Q58" s="42">
        <f>'Total Property Damage 95%'!Q58/'Property Value'!E57</f>
        <v>1.2206371741703664E-2</v>
      </c>
      <c r="R58" s="42">
        <f>'Total Property Damage 95%'!R58/'Property Value'!F57</f>
        <v>6.2001694963722404E-3</v>
      </c>
      <c r="S58" s="42">
        <f>'Total Property Damage 95%'!S58/'Property Value'!G57</f>
        <v>1.3560299008624295E-2</v>
      </c>
    </row>
    <row r="59" spans="1:19" x14ac:dyDescent="0.35">
      <c r="A59">
        <v>2078</v>
      </c>
      <c r="B59" s="40">
        <f>'Total Property Damage 95%'!B59/'Property Value'!B58</f>
        <v>4.7158169192746779E-5</v>
      </c>
      <c r="C59" s="40">
        <f>'Total Property Damage 95%'!C59/'Property Value'!C58</f>
        <v>1.0152096897656248E-4</v>
      </c>
      <c r="D59" s="40">
        <f>'Total Property Damage 95%'!D59/'Property Value'!D58</f>
        <v>9.6918677482074343E-5</v>
      </c>
      <c r="E59" s="40">
        <f>'Total Property Damage 95%'!E59/'Property Value'!E58</f>
        <v>4.7418592848387921E-4</v>
      </c>
      <c r="F59" s="40">
        <f>'Total Property Damage 95%'!F59/'Property Value'!F58</f>
        <v>2.8636390065519944E-4</v>
      </c>
      <c r="G59" s="40">
        <f>'Total Property Damage 95%'!G59/'Property Value'!G58</f>
        <v>6.5704352742441822E-4</v>
      </c>
      <c r="H59" s="41">
        <f>'Total Property Damage 95%'!H59/'Property Value'!B58</f>
        <v>2.7447125433429075E-5</v>
      </c>
      <c r="I59" s="41">
        <f>'Total Property Damage 95%'!I59/'Property Value'!C58</f>
        <v>4.8971069854619941E-5</v>
      </c>
      <c r="J59" s="41">
        <f>'Total Property Damage 95%'!J59/'Property Value'!D58</f>
        <v>2.7976312300358772E-5</v>
      </c>
      <c r="K59" s="41">
        <f>'Total Property Damage 95%'!K59/'Property Value'!E58</f>
        <v>1.5316626591828521E-4</v>
      </c>
      <c r="L59" s="41">
        <f>'Total Property Damage 95%'!L59/'Property Value'!F58</f>
        <v>9.9743704050771768E-5</v>
      </c>
      <c r="M59" s="41">
        <f>'Total Property Damage 95%'!M59/'Property Value'!G58</f>
        <v>1.6361098498366667E-4</v>
      </c>
      <c r="N59" s="42">
        <f>'Total Property Damage 95%'!N59/'Property Value'!B58</f>
        <v>2.4784696850205772E-3</v>
      </c>
      <c r="O59" s="42">
        <f>'Total Property Damage 95%'!O59/'Property Value'!C58</f>
        <v>7.4136172779567383E-3</v>
      </c>
      <c r="P59" s="42">
        <f>'Total Property Damage 95%'!P59/'Property Value'!D58</f>
        <v>4.9115871220007726E-3</v>
      </c>
      <c r="Q59" s="42">
        <f>'Total Property Damage 95%'!Q59/'Property Value'!E58</f>
        <v>1.2181044146871272E-2</v>
      </c>
      <c r="R59" s="42">
        <f>'Total Property Damage 95%'!R59/'Property Value'!F58</f>
        <v>6.1873044629110882E-3</v>
      </c>
      <c r="S59" s="42">
        <f>'Total Property Damage 95%'!S59/'Property Value'!G58</f>
        <v>1.3532162084207752E-2</v>
      </c>
    </row>
    <row r="60" spans="1:19" x14ac:dyDescent="0.35">
      <c r="A60">
        <v>2079</v>
      </c>
      <c r="B60" s="40">
        <f>'Total Property Damage 95%'!B60/'Property Value'!B59</f>
        <v>4.7759018146498831E-5</v>
      </c>
      <c r="C60" s="40">
        <f>'Total Property Damage 95%'!C60/'Property Value'!C59</f>
        <v>1.0281446210909155E-4</v>
      </c>
      <c r="D60" s="40">
        <f>'Total Property Damage 95%'!D60/'Property Value'!D59</f>
        <v>9.8153532162842852E-5</v>
      </c>
      <c r="E60" s="40">
        <f>'Total Property Damage 95%'!E60/'Property Value'!E59</f>
        <v>4.8022759897047007E-4</v>
      </c>
      <c r="F60" s="40">
        <f>'Total Property Damage 95%'!F60/'Property Value'!F59</f>
        <v>2.9001250392047412E-4</v>
      </c>
      <c r="G60" s="40">
        <f>'Total Property Damage 95%'!G60/'Property Value'!G59</f>
        <v>6.6541501263642753E-4</v>
      </c>
      <c r="H60" s="41">
        <f>'Total Property Damage 95%'!H60/'Property Value'!B59</f>
        <v>2.7177877517335317E-5</v>
      </c>
      <c r="I60" s="41">
        <f>'Total Property Damage 95%'!I60/'Property Value'!C59</f>
        <v>4.8490678618779299E-5</v>
      </c>
      <c r="J60" s="41">
        <f>'Total Property Damage 95%'!J60/'Property Value'!D59</f>
        <v>2.7701873222753747E-5</v>
      </c>
      <c r="K60" s="41">
        <f>'Total Property Damage 95%'!K60/'Property Value'!E59</f>
        <v>1.5166375163807818E-4</v>
      </c>
      <c r="L60" s="41">
        <f>'Total Property Damage 95%'!L60/'Property Value'!F59</f>
        <v>9.8765248783232764E-5</v>
      </c>
      <c r="M60" s="41">
        <f>'Total Property Damage 95%'!M60/'Property Value'!G59</f>
        <v>1.6200601120002788E-4</v>
      </c>
      <c r="N60" s="42">
        <f>'Total Property Damage 95%'!N60/'Property Value'!B59</f>
        <v>2.4733269876396594E-3</v>
      </c>
      <c r="O60" s="42">
        <f>'Total Property Damage 95%'!O60/'Property Value'!C59</f>
        <v>7.3982344026329444E-3</v>
      </c>
      <c r="P60" s="42">
        <f>'Total Property Damage 95%'!P60/'Property Value'!D59</f>
        <v>4.9013958308257704E-3</v>
      </c>
      <c r="Q60" s="42">
        <f>'Total Property Damage 95%'!Q60/'Property Value'!E59</f>
        <v>1.2155769105498135E-2</v>
      </c>
      <c r="R60" s="42">
        <f>'Total Property Damage 95%'!R60/'Property Value'!F59</f>
        <v>6.1744661237340299E-3</v>
      </c>
      <c r="S60" s="42">
        <f>'Total Property Damage 95%'!S60/'Property Value'!G59</f>
        <v>1.3504083542465156E-2</v>
      </c>
    </row>
    <row r="61" spans="1:19" x14ac:dyDescent="0.35">
      <c r="A61">
        <v>2080</v>
      </c>
      <c r="B61" s="40">
        <f>'Total Property Damage 95%'!B61/'Property Value'!B60</f>
        <v>6.426896596685692E-5</v>
      </c>
      <c r="C61" s="40">
        <f>'Total Property Damage 95%'!C61/'Property Value'!C60</f>
        <v>1.3835667948450725E-4</v>
      </c>
      <c r="D61" s="40">
        <f>'Total Property Damage 95%'!D61/'Property Value'!D60</f>
        <v>1.3208449970119395E-4</v>
      </c>
      <c r="E61" s="40">
        <f>'Total Property Damage 95%'!E61/'Property Value'!E60</f>
        <v>6.4623881336725402E-4</v>
      </c>
      <c r="F61" s="40">
        <f>'Total Property Damage 95%'!F61/'Property Value'!F60</f>
        <v>3.9026773304371831E-4</v>
      </c>
      <c r="G61" s="40">
        <f>'Total Property Damage 95%'!G61/'Property Value'!G60</f>
        <v>8.9544417914507162E-4</v>
      </c>
      <c r="H61" s="41">
        <f>'Total Property Damage 95%'!H61/'Property Value'!B60</f>
        <v>3.5758696264562768E-5</v>
      </c>
      <c r="I61" s="41">
        <f>'Total Property Damage 95%'!I61/'Property Value'!C60</f>
        <v>6.3800546870720657E-5</v>
      </c>
      <c r="J61" s="41">
        <f>'Total Property Damage 95%'!J61/'Property Value'!D60</f>
        <v>3.6448132121429852E-5</v>
      </c>
      <c r="K61" s="41">
        <f>'Total Property Damage 95%'!K61/'Property Value'!E60</f>
        <v>1.9954825485216386E-4</v>
      </c>
      <c r="L61" s="41">
        <f>'Total Property Damage 95%'!L61/'Property Value'!F60</f>
        <v>1.2994820991745599E-4</v>
      </c>
      <c r="M61" s="41">
        <f>'Total Property Damage 95%'!M61/'Property Value'!G60</f>
        <v>2.1315585603916371E-4</v>
      </c>
      <c r="N61" s="42">
        <f>'Total Property Damage 95%'!N61/'Property Value'!B60</f>
        <v>3.2796457089190353E-3</v>
      </c>
      <c r="O61" s="42">
        <f>'Total Property Damage 95%'!O61/'Property Value'!C60</f>
        <v>9.8101010636395848E-3</v>
      </c>
      <c r="P61" s="42">
        <f>'Total Property Damage 95%'!P61/'Property Value'!D60</f>
        <v>6.4992788598574654E-3</v>
      </c>
      <c r="Q61" s="42">
        <f>'Total Property Damage 95%'!Q61/'Property Value'!E60</f>
        <v>1.61186192463387E-2</v>
      </c>
      <c r="R61" s="42">
        <f>'Total Property Damage 95%'!R61/'Property Value'!F60</f>
        <v>8.1873773378000683E-3</v>
      </c>
      <c r="S61" s="42">
        <f>'Total Property Damage 95%'!S61/'Property Value'!G60</f>
        <v>1.7906491888965901E-2</v>
      </c>
    </row>
    <row r="62" spans="1:19" x14ac:dyDescent="0.35">
      <c r="A62">
        <v>2081</v>
      </c>
      <c r="B62" s="40">
        <f>'Total Property Damage 95%'!B62/'Property Value'!B61</f>
        <v>6.5087826020606646E-5</v>
      </c>
      <c r="C62" s="40">
        <f>'Total Property Damage 95%'!C62/'Property Value'!C61</f>
        <v>1.4011950165372875E-4</v>
      </c>
      <c r="D62" s="40">
        <f>'Total Property Damage 95%'!D62/'Property Value'!D61</f>
        <v>1.337674071340069E-4</v>
      </c>
      <c r="E62" s="40">
        <f>'Total Property Damage 95%'!E62/'Property Value'!E61</f>
        <v>6.5447263417778268E-4</v>
      </c>
      <c r="F62" s="40">
        <f>'Total Property Damage 95%'!F62/'Property Value'!F61</f>
        <v>3.9524018984381324E-4</v>
      </c>
      <c r="G62" s="40">
        <f>'Total Property Damage 95%'!G62/'Property Value'!G61</f>
        <v>9.0685316103288885E-4</v>
      </c>
      <c r="H62" s="41">
        <f>'Total Property Damage 95%'!H62/'Property Value'!B61</f>
        <v>3.5407914377591942E-5</v>
      </c>
      <c r="I62" s="41">
        <f>'Total Property Damage 95%'!I62/'Property Value'!C61</f>
        <v>6.3174682995385226E-5</v>
      </c>
      <c r="J62" s="41">
        <f>'Total Property Damage 95%'!J62/'Property Value'!D61</f>
        <v>3.6090587079308516E-5</v>
      </c>
      <c r="K62" s="41">
        <f>'Total Property Damage 95%'!K62/'Property Value'!E61</f>
        <v>1.9759074742904941E-4</v>
      </c>
      <c r="L62" s="41">
        <f>'Total Property Damage 95%'!L62/'Property Value'!F61</f>
        <v>1.2867345767408355E-4</v>
      </c>
      <c r="M62" s="41">
        <f>'Total Property Damage 95%'!M62/'Property Value'!G61</f>
        <v>2.1106486220518551E-4</v>
      </c>
      <c r="N62" s="42">
        <f>'Total Property Damage 95%'!N62/'Property Value'!B61</f>
        <v>3.2728406124114874E-3</v>
      </c>
      <c r="O62" s="42">
        <f>'Total Property Damage 95%'!O62/'Property Value'!C61</f>
        <v>9.789745607467806E-3</v>
      </c>
      <c r="P62" s="42">
        <f>'Total Property Damage 95%'!P62/'Property Value'!D61</f>
        <v>6.4857931898198405E-3</v>
      </c>
      <c r="Q62" s="42">
        <f>'Total Property Damage 95%'!Q62/'Property Value'!E61</f>
        <v>1.6085173938742987E-2</v>
      </c>
      <c r="R62" s="42">
        <f>'Total Property Damage 95%'!R62/'Property Value'!F61</f>
        <v>8.1703889500678462E-3</v>
      </c>
      <c r="S62" s="42">
        <f>'Total Property Damage 95%'!S62/'Property Value'!G61</f>
        <v>1.7869336837405103E-2</v>
      </c>
    </row>
    <row r="63" spans="1:19" x14ac:dyDescent="0.35">
      <c r="A63">
        <v>2082</v>
      </c>
      <c r="B63" s="40">
        <f>'Total Property Damage 95%'!B63/'Property Value'!B62</f>
        <v>6.5917119286989248E-5</v>
      </c>
      <c r="C63" s="40">
        <f>'Total Property Damage 95%'!C63/'Property Value'!C62</f>
        <v>1.4190478419141156E-4</v>
      </c>
      <c r="D63" s="40">
        <f>'Total Property Damage 95%'!D63/'Property Value'!D62</f>
        <v>1.3547175673023662E-4</v>
      </c>
      <c r="E63" s="40">
        <f>'Total Property Damage 95%'!E63/'Property Value'!E62</f>
        <v>6.6281136327258283E-4</v>
      </c>
      <c r="F63" s="40">
        <f>'Total Property Damage 95%'!F63/'Property Value'!F62</f>
        <v>4.002760014245762E-4</v>
      </c>
      <c r="G63" s="40">
        <f>'Total Property Damage 95%'!G63/'Property Value'!G62</f>
        <v>9.184075063847257E-4</v>
      </c>
      <c r="H63" s="41">
        <f>'Total Property Damage 95%'!H63/'Property Value'!B62</f>
        <v>3.5060573553777239E-5</v>
      </c>
      <c r="I63" s="41">
        <f>'Total Property Damage 95%'!I63/'Property Value'!C62</f>
        <v>6.2554958653481126E-5</v>
      </c>
      <c r="J63" s="41">
        <f>'Total Property Damage 95%'!J63/'Property Value'!D62</f>
        <v>3.5736549444829354E-5</v>
      </c>
      <c r="K63" s="41">
        <f>'Total Property Damage 95%'!K63/'Property Value'!E62</f>
        <v>1.9565244255578625E-4</v>
      </c>
      <c r="L63" s="41">
        <f>'Total Property Damage 95%'!L63/'Property Value'!F62</f>
        <v>1.2741121036081372E-4</v>
      </c>
      <c r="M63" s="41">
        <f>'Total Property Damage 95%'!M63/'Property Value'!G62</f>
        <v>2.089943803819725E-4</v>
      </c>
      <c r="N63" s="42">
        <f>'Total Property Damage 95%'!N63/'Property Value'!B62</f>
        <v>3.2660496361298992E-3</v>
      </c>
      <c r="O63" s="42">
        <f>'Total Property Damage 95%'!O63/'Property Value'!C62</f>
        <v>9.7694323878227737E-3</v>
      </c>
      <c r="P63" s="42">
        <f>'Total Property Damage 95%'!P63/'Property Value'!D62</f>
        <v>6.4723355018553464E-3</v>
      </c>
      <c r="Q63" s="42">
        <f>'Total Property Damage 95%'!Q63/'Property Value'!E62</f>
        <v>1.6051798028443847E-2</v>
      </c>
      <c r="R63" s="42">
        <f>'Total Property Damage 95%'!R63/'Property Value'!F62</f>
        <v>8.1534358123681819E-3</v>
      </c>
      <c r="S63" s="42">
        <f>'Total Property Damage 95%'!S63/'Property Value'!G62</f>
        <v>1.783225888066919E-2</v>
      </c>
    </row>
    <row r="64" spans="1:19" x14ac:dyDescent="0.35">
      <c r="A64">
        <v>2083</v>
      </c>
      <c r="B64" s="40">
        <f>'Total Property Damage 95%'!B64/'Property Value'!B63</f>
        <v>6.6756978697053625E-5</v>
      </c>
      <c r="C64" s="40">
        <f>'Total Property Damage 95%'!C64/'Property Value'!C63</f>
        <v>1.4371281326831074E-4</v>
      </c>
      <c r="D64" s="40">
        <f>'Total Property Damage 95%'!D64/'Property Value'!D63</f>
        <v>1.3719782168754278E-4</v>
      </c>
      <c r="E64" s="40">
        <f>'Total Property Damage 95%'!E64/'Property Value'!E63</f>
        <v>6.7125633730305372E-4</v>
      </c>
      <c r="F64" s="40">
        <f>'Total Property Damage 95%'!F64/'Property Value'!F63</f>
        <v>4.0537597499829578E-4</v>
      </c>
      <c r="G64" s="40">
        <f>'Total Property Damage 95%'!G64/'Property Value'!G63</f>
        <v>9.3010906729719108E-4</v>
      </c>
      <c r="H64" s="41">
        <f>'Total Property Damage 95%'!H64/'Property Value'!B63</f>
        <v>3.471664003734025E-5</v>
      </c>
      <c r="I64" s="41">
        <f>'Total Property Damage 95%'!I64/'Property Value'!C63</f>
        <v>6.1941313618060865E-5</v>
      </c>
      <c r="J64" s="41">
        <f>'Total Property Damage 95%'!J64/'Property Value'!D63</f>
        <v>3.5385984811394815E-5</v>
      </c>
      <c r="K64" s="41">
        <f>'Total Property Damage 95%'!K64/'Property Value'!E63</f>
        <v>1.9373315186122636E-4</v>
      </c>
      <c r="L64" s="41">
        <f>'Total Property Damage 95%'!L64/'Property Value'!F63</f>
        <v>1.2616134530810222E-4</v>
      </c>
      <c r="M64" s="41">
        <f>'Total Property Damage 95%'!M64/'Property Value'!G63</f>
        <v>2.0694420935296498E-4</v>
      </c>
      <c r="N64" s="42">
        <f>'Total Property Damage 95%'!N64/'Property Value'!B63</f>
        <v>3.2592727507755265E-3</v>
      </c>
      <c r="O64" s="42">
        <f>'Total Property Damage 95%'!O64/'Property Value'!C63</f>
        <v>9.7491613170658641E-3</v>
      </c>
      <c r="P64" s="42">
        <f>'Total Property Damage 95%'!P64/'Property Value'!D63</f>
        <v>6.458905737902621E-3</v>
      </c>
      <c r="Q64" s="42">
        <f>'Total Property Damage 95%'!Q64/'Property Value'!E63</f>
        <v>1.6018491371445454E-2</v>
      </c>
      <c r="R64" s="42">
        <f>'Total Property Damage 95%'!R64/'Property Value'!F63</f>
        <v>8.1365178515590709E-3</v>
      </c>
      <c r="S64" s="42">
        <f>'Total Property Damage 95%'!S64/'Property Value'!G63</f>
        <v>1.7795257858790357E-2</v>
      </c>
    </row>
    <row r="65" spans="1:19" x14ac:dyDescent="0.35">
      <c r="A65">
        <v>2084</v>
      </c>
      <c r="B65" s="40">
        <f>'Total Property Damage 95%'!B65/'Property Value'!B64</f>
        <v>6.7607538875542094E-5</v>
      </c>
      <c r="C65" s="40">
        <f>'Total Property Damage 95%'!C65/'Property Value'!C64</f>
        <v>1.4554387870132396E-4</v>
      </c>
      <c r="D65" s="40">
        <f>'Total Property Damage 95%'!D65/'Property Value'!D64</f>
        <v>1.3894587868443524E-4</v>
      </c>
      <c r="E65" s="40">
        <f>'Total Property Damage 95%'!E65/'Property Value'!E64</f>
        <v>6.7980890995106064E-4</v>
      </c>
      <c r="F65" s="40">
        <f>'Total Property Damage 95%'!F65/'Property Value'!F64</f>
        <v>4.1054092806206755E-4</v>
      </c>
      <c r="G65" s="40">
        <f>'Total Property Damage 95%'!G65/'Property Value'!G64</f>
        <v>9.4195971946472198E-4</v>
      </c>
      <c r="H65" s="41">
        <f>'Total Property Damage 95%'!H65/'Property Value'!B64</f>
        <v>3.4376080403636451E-5</v>
      </c>
      <c r="I65" s="41">
        <f>'Total Property Damage 95%'!I65/'Property Value'!C64</f>
        <v>6.1333688252984908E-5</v>
      </c>
      <c r="J65" s="41">
        <f>'Total Property Damage 95%'!J65/'Property Value'!D64</f>
        <v>3.5038859109925573E-5</v>
      </c>
      <c r="K65" s="41">
        <f>'Total Property Damage 95%'!K65/'Property Value'!E64</f>
        <v>1.9183268882208494E-4</v>
      </c>
      <c r="L65" s="41">
        <f>'Total Property Damage 95%'!L65/'Property Value'!F64</f>
        <v>1.249237410497554E-4</v>
      </c>
      <c r="M65" s="41">
        <f>'Total Property Damage 95%'!M65/'Property Value'!G64</f>
        <v>2.049141498754762E-4</v>
      </c>
      <c r="N65" s="42">
        <f>'Total Property Damage 95%'!N65/'Property Value'!B64</f>
        <v>3.2525099271104182E-3</v>
      </c>
      <c r="O65" s="42">
        <f>'Total Property Damage 95%'!O65/'Property Value'!C64</f>
        <v>9.728932307740296E-3</v>
      </c>
      <c r="P65" s="42">
        <f>'Total Property Damage 95%'!P65/'Property Value'!D64</f>
        <v>6.4455038400207708E-3</v>
      </c>
      <c r="Q65" s="42">
        <f>'Total Property Damage 95%'!Q65/'Property Value'!E64</f>
        <v>1.598525382405076E-2</v>
      </c>
      <c r="R65" s="42">
        <f>'Total Property Damage 95%'!R65/'Property Value'!F64</f>
        <v>8.1196349946502707E-3</v>
      </c>
      <c r="S65" s="42">
        <f>'Total Property Damage 95%'!S65/'Property Value'!G64</f>
        <v>1.7758333612132728E-2</v>
      </c>
    </row>
    <row r="66" spans="1:19" x14ac:dyDescent="0.35">
      <c r="A66">
        <v>2085</v>
      </c>
      <c r="B66" s="40">
        <f>'Total Property Damage 95%'!B66/'Property Value'!B65</f>
        <v>6.8468936162470009E-5</v>
      </c>
      <c r="C66" s="40">
        <f>'Total Property Damage 95%'!C66/'Property Value'!C65</f>
        <v>1.4739827399994711E-4</v>
      </c>
      <c r="D66" s="40">
        <f>'Total Property Damage 95%'!D66/'Property Value'!D65</f>
        <v>1.4071620792462423E-4</v>
      </c>
      <c r="E66" s="40">
        <f>'Total Property Damage 95%'!E66/'Property Value'!E65</f>
        <v>6.8847045214592243E-4</v>
      </c>
      <c r="F66" s="40">
        <f>'Total Property Damage 95%'!F66/'Property Value'!F65</f>
        <v>4.1577168852883361E-4</v>
      </c>
      <c r="G66" s="40">
        <f>'Total Property Damage 95%'!G66/'Property Value'!G65</f>
        <v>9.5396136248024419E-4</v>
      </c>
      <c r="H66" s="41">
        <f>'Total Property Damage 95%'!H66/'Property Value'!B65</f>
        <v>3.4038861555906853E-5</v>
      </c>
      <c r="I66" s="41">
        <f>'Total Property Damage 95%'!I66/'Property Value'!C65</f>
        <v>6.0732023507126056E-5</v>
      </c>
      <c r="J66" s="41">
        <f>'Total Property Damage 95%'!J66/'Property Value'!D65</f>
        <v>3.4695138605549549E-5</v>
      </c>
      <c r="K66" s="41">
        <f>'Total Property Damage 95%'!K66/'Property Value'!E65</f>
        <v>1.8995086874481373E-4</v>
      </c>
      <c r="L66" s="41">
        <f>'Total Property Damage 95%'!L66/'Property Value'!F65</f>
        <v>1.2369827731112591E-4</v>
      </c>
      <c r="M66" s="41">
        <f>'Total Property Damage 95%'!M66/'Property Value'!G65</f>
        <v>2.0290400466132933E-4</v>
      </c>
      <c r="N66" s="42">
        <f>'Total Property Damage 95%'!N66/'Property Value'!B65</f>
        <v>3.2457611359572908E-3</v>
      </c>
      <c r="O66" s="42">
        <f>'Total Property Damage 95%'!O66/'Property Value'!C65</f>
        <v>9.7087452725707589E-3</v>
      </c>
      <c r="P66" s="42">
        <f>'Total Property Damage 95%'!P66/'Property Value'!D65</f>
        <v>6.4321297503891284E-3</v>
      </c>
      <c r="Q66" s="42">
        <f>'Total Property Damage 95%'!Q66/'Property Value'!E65</f>
        <v>1.5952085242860882E-2</v>
      </c>
      <c r="R66" s="42">
        <f>'Total Property Damage 95%'!R66/'Property Value'!F65</f>
        <v>8.1027871688029874E-3</v>
      </c>
      <c r="S66" s="42">
        <f>'Total Property Damage 95%'!S66/'Property Value'!G65</f>
        <v>1.7721485981391654E-2</v>
      </c>
    </row>
    <row r="67" spans="1:19" x14ac:dyDescent="0.35">
      <c r="A67">
        <v>2086</v>
      </c>
      <c r="B67" s="40">
        <f>'Total Property Damage 95%'!B67/'Property Value'!B66</f>
        <v>6.9341308634980297E-5</v>
      </c>
      <c r="C67" s="40">
        <f>'Total Property Damage 95%'!C67/'Property Value'!C66</f>
        <v>1.4927629641332243E-4</v>
      </c>
      <c r="D67" s="40">
        <f>'Total Property Damage 95%'!D67/'Property Value'!D66</f>
        <v>1.4250909318193548E-4</v>
      </c>
      <c r="E67" s="40">
        <f>'Total Property Damage 95%'!E67/'Property Value'!E66</f>
        <v>6.9724235228416402E-4</v>
      </c>
      <c r="F67" s="40">
        <f>'Total Property Damage 95%'!F67/'Property Value'!F66</f>
        <v>4.2106909486009319E-4</v>
      </c>
      <c r="G67" s="40">
        <f>'Total Property Damage 95%'!G67/'Property Value'!G66</f>
        <v>9.6611592013966837E-4</v>
      </c>
      <c r="H67" s="41">
        <f>'Total Property Damage 95%'!H67/'Property Value'!B66</f>
        <v>3.3704950722061591E-5</v>
      </c>
      <c r="I67" s="41">
        <f>'Total Property Damage 95%'!I67/'Property Value'!C66</f>
        <v>6.0136260908630585E-5</v>
      </c>
      <c r="J67" s="41">
        <f>'Total Property Damage 95%'!J67/'Property Value'!D66</f>
        <v>3.4354789894323469E-5</v>
      </c>
      <c r="K67" s="41">
        <f>'Total Property Damage 95%'!K67/'Property Value'!E66</f>
        <v>1.880875087476517E-4</v>
      </c>
      <c r="L67" s="41">
        <f>'Total Property Damage 95%'!L67/'Property Value'!F66</f>
        <v>1.2248483499742395E-4</v>
      </c>
      <c r="M67" s="41">
        <f>'Total Property Damage 95%'!M67/'Property Value'!G66</f>
        <v>2.0091357835768435E-4</v>
      </c>
      <c r="N67" s="42">
        <f>'Total Property Damage 95%'!N67/'Property Value'!B66</f>
        <v>3.2390263481994037E-3</v>
      </c>
      <c r="O67" s="42">
        <f>'Total Property Damage 95%'!O67/'Property Value'!C66</f>
        <v>9.6886001244630305E-3</v>
      </c>
      <c r="P67" s="42">
        <f>'Total Property Damage 95%'!P67/'Property Value'!D66</f>
        <v>6.4187834113070049E-3</v>
      </c>
      <c r="Q67" s="42">
        <f>'Total Property Damage 95%'!Q67/'Property Value'!E66</f>
        <v>1.5918985484774488E-2</v>
      </c>
      <c r="R67" s="42">
        <f>'Total Property Damage 95%'!R67/'Property Value'!F66</f>
        <v>8.0859743013295682E-3</v>
      </c>
      <c r="S67" s="42">
        <f>'Total Property Damage 95%'!S67/'Property Value'!G66</f>
        <v>1.7684714807593045E-2</v>
      </c>
    </row>
    <row r="68" spans="1:19" x14ac:dyDescent="0.35">
      <c r="A68">
        <v>2087</v>
      </c>
      <c r="B68" s="40">
        <f>'Total Property Damage 95%'!B68/'Property Value'!B67</f>
        <v>7.0224796129476455E-5</v>
      </c>
      <c r="C68" s="40">
        <f>'Total Property Damage 95%'!C68/'Property Value'!C67</f>
        <v>1.5117824697788589E-4</v>
      </c>
      <c r="D68" s="40">
        <f>'Total Property Damage 95%'!D68/'Property Value'!D67</f>
        <v>1.4432482184579734E-4</v>
      </c>
      <c r="E68" s="40">
        <f>'Total Property Damage 95%'!E68/'Property Value'!E67</f>
        <v>7.0612601645206774E-4</v>
      </c>
      <c r="F68" s="40">
        <f>'Total Property Damage 95%'!F68/'Property Value'!F67</f>
        <v>4.2643399620030296E-4</v>
      </c>
      <c r="G68" s="40">
        <f>'Total Property Damage 95%'!G68/'Property Value'!G67</f>
        <v>9.7842534075026307E-4</v>
      </c>
      <c r="H68" s="41">
        <f>'Total Property Damage 95%'!H68/'Property Value'!B67</f>
        <v>3.3374315451494972E-5</v>
      </c>
      <c r="I68" s="41">
        <f>'Total Property Damage 95%'!I68/'Property Value'!C67</f>
        <v>5.9546342559235829E-5</v>
      </c>
      <c r="J68" s="41">
        <f>'Total Property Damage 95%'!J68/'Property Value'!D67</f>
        <v>3.401777989998652E-5</v>
      </c>
      <c r="K68" s="41">
        <f>'Total Property Damage 95%'!K68/'Property Value'!E67</f>
        <v>1.8624242774285211E-4</v>
      </c>
      <c r="L68" s="41">
        <f>'Total Property Damage 95%'!L68/'Property Value'!F67</f>
        <v>1.2128329618214321E-4</v>
      </c>
      <c r="M68" s="41">
        <f>'Total Property Damage 95%'!M68/'Property Value'!G67</f>
        <v>1.9894267752805281E-4</v>
      </c>
      <c r="N68" s="42">
        <f>'Total Property Damage 95%'!N68/'Property Value'!B67</f>
        <v>3.2323055347804283E-3</v>
      </c>
      <c r="O68" s="42">
        <f>'Total Property Damage 95%'!O68/'Property Value'!C67</f>
        <v>9.6684967765036118E-3</v>
      </c>
      <c r="P68" s="42">
        <f>'Total Property Damage 95%'!P68/'Property Value'!D67</f>
        <v>6.4054647651934325E-3</v>
      </c>
      <c r="Q68" s="42">
        <f>'Total Property Damage 95%'!Q68/'Property Value'!E67</f>
        <v>1.588595440698717E-2</v>
      </c>
      <c r="R68" s="42">
        <f>'Total Property Damage 95%'!R68/'Property Value'!F67</f>
        <v>8.0691963196931806E-3</v>
      </c>
      <c r="S68" s="42">
        <f>'Total Property Damage 95%'!S68/'Property Value'!G67</f>
        <v>1.7648019932092668E-2</v>
      </c>
    </row>
    <row r="69" spans="1:19" x14ac:dyDescent="0.35">
      <c r="A69">
        <v>2088</v>
      </c>
      <c r="B69" s="40">
        <f>'Total Property Damage 95%'!B69/'Property Value'!B68</f>
        <v>7.1119540264037481E-5</v>
      </c>
      <c r="C69" s="40">
        <f>'Total Property Damage 95%'!C69/'Property Value'!C68</f>
        <v>1.5310443056562158E-4</v>
      </c>
      <c r="D69" s="40">
        <f>'Total Property Damage 95%'!D69/'Property Value'!D68</f>
        <v>1.4616368496730791E-4</v>
      </c>
      <c r="E69" s="40">
        <f>'Total Property Damage 95%'!E69/'Property Value'!E68</f>
        <v>7.1512286865106243E-4</v>
      </c>
      <c r="F69" s="40">
        <f>'Total Property Damage 95%'!F69/'Property Value'!F68</f>
        <v>4.3186725251299001E-4</v>
      </c>
      <c r="G69" s="40">
        <f>'Total Property Damage 95%'!G69/'Property Value'!G68</f>
        <v>9.9089159744295734E-4</v>
      </c>
      <c r="H69" s="41">
        <f>'Total Property Damage 95%'!H69/'Property Value'!B68</f>
        <v>3.3046923611931831E-5</v>
      </c>
      <c r="I69" s="41">
        <f>'Total Property Damage 95%'!I69/'Property Value'!C68</f>
        <v>5.8962211128643386E-5</v>
      </c>
      <c r="J69" s="41">
        <f>'Total Property Damage 95%'!J69/'Property Value'!D68</f>
        <v>3.3684075870745922E-5</v>
      </c>
      <c r="K69" s="41">
        <f>'Total Property Damage 95%'!K69/'Property Value'!E68</f>
        <v>1.8441544641908367E-4</v>
      </c>
      <c r="L69" s="41">
        <f>'Total Property Damage 95%'!L69/'Property Value'!F68</f>
        <v>1.2009354409560041E-4</v>
      </c>
      <c r="M69" s="41">
        <f>'Total Property Damage 95%'!M69/'Property Value'!G68</f>
        <v>1.9699111063349923E-4</v>
      </c>
      <c r="N69" s="42">
        <f>'Total Property Damage 95%'!N69/'Property Value'!B68</f>
        <v>3.2255986667043303E-3</v>
      </c>
      <c r="O69" s="42">
        <f>'Total Property Damage 95%'!O69/'Property Value'!C68</f>
        <v>9.6484351419593405E-3</v>
      </c>
      <c r="P69" s="42">
        <f>'Total Property Damage 95%'!P69/'Property Value'!D68</f>
        <v>6.3921737545869217E-3</v>
      </c>
      <c r="Q69" s="42">
        <f>'Total Property Damage 95%'!Q69/'Property Value'!E68</f>
        <v>1.5852991866990834E-2</v>
      </c>
      <c r="R69" s="42">
        <f>'Total Property Damage 95%'!R69/'Property Value'!F68</f>
        <v>8.0524531515075038E-3</v>
      </c>
      <c r="S69" s="42">
        <f>'Total Property Damage 95%'!S69/'Property Value'!G68</f>
        <v>1.761140119657547E-2</v>
      </c>
    </row>
    <row r="70" spans="1:19" x14ac:dyDescent="0.35">
      <c r="A70">
        <v>2089</v>
      </c>
      <c r="B70" s="40">
        <f>'Total Property Damage 95%'!B70/'Property Value'!B69</f>
        <v>7.2025684461118523E-5</v>
      </c>
      <c r="C70" s="40">
        <f>'Total Property Damage 95%'!C70/'Property Value'!C69</f>
        <v>1.550551559329309E-4</v>
      </c>
      <c r="D70" s="40">
        <f>'Total Property Damage 95%'!D70/'Property Value'!D69</f>
        <v>1.480259773058887E-4</v>
      </c>
      <c r="E70" s="40">
        <f>'Total Property Damage 95%'!E70/'Property Value'!E69</f>
        <v>7.242343510259811E-4</v>
      </c>
      <c r="F70" s="40">
        <f>'Total Property Damage 95%'!F70/'Property Value'!F69</f>
        <v>4.3736973471859923E-4</v>
      </c>
      <c r="G70" s="40">
        <f>'Total Property Damage 95%'!G70/'Property Value'!G69</f>
        <v>1.0035166884886221E-3</v>
      </c>
      <c r="H70" s="41">
        <f>'Total Property Damage 95%'!H70/'Property Value'!B69</f>
        <v>3.2722743386304807E-5</v>
      </c>
      <c r="I70" s="41">
        <f>'Total Property Damage 95%'!I70/'Property Value'!C69</f>
        <v>5.8383809848947546E-5</v>
      </c>
      <c r="J70" s="41">
        <f>'Total Property Damage 95%'!J70/'Property Value'!D69</f>
        <v>3.335364537609396E-5</v>
      </c>
      <c r="K70" s="41">
        <f>'Total Property Damage 95%'!K70/'Property Value'!E69</f>
        <v>1.8260638722400441E-4</v>
      </c>
      <c r="L70" s="41">
        <f>'Total Property Damage 95%'!L70/'Property Value'!F69</f>
        <v>1.1891546311358717E-4</v>
      </c>
      <c r="M70" s="41">
        <f>'Total Property Damage 95%'!M70/'Property Value'!G69</f>
        <v>1.9505868801402646E-4</v>
      </c>
      <c r="N70" s="42">
        <f>'Total Property Damage 95%'!N70/'Property Value'!B69</f>
        <v>3.2189057150352378E-3</v>
      </c>
      <c r="O70" s="42">
        <f>'Total Property Damage 95%'!O70/'Property Value'!C69</f>
        <v>9.6284151342770196E-3</v>
      </c>
      <c r="P70" s="42">
        <f>'Total Property Damage 95%'!P70/'Property Value'!D69</f>
        <v>6.3789103221452157E-3</v>
      </c>
      <c r="Q70" s="42">
        <f>'Total Property Damage 95%'!Q70/'Property Value'!E69</f>
        <v>1.5820097722573083E-2</v>
      </c>
      <c r="R70" s="42">
        <f>'Total Property Damage 95%'!R70/'Property Value'!F69</f>
        <v>8.0357447245364162E-3</v>
      </c>
      <c r="S70" s="42">
        <f>'Total Property Damage 95%'!S70/'Property Value'!G69</f>
        <v>1.7574858443054894E-2</v>
      </c>
    </row>
    <row r="71" spans="1:19" x14ac:dyDescent="0.35">
      <c r="A71">
        <v>2090</v>
      </c>
      <c r="B71" s="40">
        <f>'Total Property Damage 95%'!B71/'Property Value'!B70</f>
        <v>9.5690066209289232E-5</v>
      </c>
      <c r="C71" s="40">
        <f>'Total Property Damage 95%'!C71/'Property Value'!C70</f>
        <v>2.0599926607186051E-4</v>
      </c>
      <c r="D71" s="40">
        <f>'Total Property Damage 95%'!D71/'Property Value'!D70</f>
        <v>1.9666061732105712E-4</v>
      </c>
      <c r="E71" s="40">
        <f>'Total Property Damage 95%'!E71/'Property Value'!E70</f>
        <v>9.6218499718845338E-4</v>
      </c>
      <c r="F71" s="40">
        <f>'Total Property Damage 95%'!F71/'Property Value'!F70</f>
        <v>5.8106964461760694E-4</v>
      </c>
      <c r="G71" s="40">
        <f>'Total Property Damage 95%'!G71/'Property Value'!G70</f>
        <v>1.3332268770793946E-3</v>
      </c>
      <c r="H71" s="41">
        <f>'Total Property Damage 95%'!H71/'Property Value'!B70</f>
        <v>4.2505916438997877E-5</v>
      </c>
      <c r="I71" s="41">
        <f>'Total Property Damage 95%'!I71/'Property Value'!C70</f>
        <v>7.5838914651279942E-5</v>
      </c>
      <c r="J71" s="41">
        <f>'Total Property Damage 95%'!J71/'Property Value'!D70</f>
        <v>4.3325440246723567E-5</v>
      </c>
      <c r="K71" s="41">
        <f>'Total Property Damage 95%'!K71/'Property Value'!E70</f>
        <v>2.3720052273549068E-4</v>
      </c>
      <c r="L71" s="41">
        <f>'Total Property Damage 95%'!L71/'Property Value'!F70</f>
        <v>1.5446781703903036E-4</v>
      </c>
      <c r="M71" s="41">
        <f>'Total Property Damage 95%'!M71/'Property Value'!G70</f>
        <v>2.5337570861784145E-4</v>
      </c>
      <c r="N71" s="42">
        <f>'Total Property Damage 95%'!N71/'Property Value'!B70</f>
        <v>4.2139287528398092E-3</v>
      </c>
      <c r="O71" s="42">
        <f>'Total Property Damage 95%'!O71/'Property Value'!C70</f>
        <v>1.2604735574916875E-2</v>
      </c>
      <c r="P71" s="42">
        <f>'Total Property Damage 95%'!P71/'Property Value'!D70</f>
        <v>8.3507489805367315E-3</v>
      </c>
      <c r="Q71" s="42">
        <f>'Total Property Damage 95%'!Q71/'Property Value'!E70</f>
        <v>2.0710381280974081E-2</v>
      </c>
      <c r="R71" s="42">
        <f>'Total Property Damage 95%'!R71/'Property Value'!F70</f>
        <v>1.0519741409957427E-2</v>
      </c>
      <c r="S71" s="42">
        <f>'Total Property Damage 95%'!S71/'Property Value'!G70</f>
        <v>2.3007570856876668E-2</v>
      </c>
    </row>
    <row r="72" spans="1:19" x14ac:dyDescent="0.35">
      <c r="A72">
        <v>2091</v>
      </c>
      <c r="B72" s="40">
        <f>'Total Property Damage 95%'!B72/'Property Value'!B71</f>
        <v>9.6909266978753331E-5</v>
      </c>
      <c r="C72" s="40">
        <f>'Total Property Damage 95%'!C72/'Property Value'!C71</f>
        <v>2.0862393207590047E-4</v>
      </c>
      <c r="D72" s="40">
        <f>'Total Property Damage 95%'!D72/'Property Value'!D71</f>
        <v>1.9916629827060003E-4</v>
      </c>
      <c r="E72" s="40">
        <f>'Total Property Damage 95%'!E72/'Property Value'!E71</f>
        <v>9.7444433334956755E-4</v>
      </c>
      <c r="F72" s="40">
        <f>'Total Property Damage 95%'!F72/'Property Value'!F71</f>
        <v>5.8847313576245114E-4</v>
      </c>
      <c r="G72" s="40">
        <f>'Total Property Damage 95%'!G72/'Property Value'!G71</f>
        <v>1.350213710705889E-3</v>
      </c>
      <c r="H72" s="41">
        <f>'Total Property Damage 95%'!H72/'Property Value'!B71</f>
        <v>4.2088946383222332E-5</v>
      </c>
      <c r="I72" s="41">
        <f>'Total Property Damage 95%'!I72/'Property Value'!C71</f>
        <v>7.5094958065436565E-5</v>
      </c>
      <c r="J72" s="41">
        <f>'Total Property Damage 95%'!J72/'Property Value'!D71</f>
        <v>4.290043091273819E-5</v>
      </c>
      <c r="K72" s="41">
        <f>'Total Property Damage 95%'!K72/'Property Value'!E71</f>
        <v>2.3487365806626394E-4</v>
      </c>
      <c r="L72" s="41">
        <f>'Total Property Damage 95%'!L72/'Property Value'!F71</f>
        <v>1.5295253493992003E-4</v>
      </c>
      <c r="M72" s="41">
        <f>'Total Property Damage 95%'!M72/'Property Value'!G71</f>
        <v>2.5089017031622237E-4</v>
      </c>
      <c r="N72" s="42">
        <f>'Total Property Damage 95%'!N72/'Property Value'!B71</f>
        <v>4.2051850669712352E-3</v>
      </c>
      <c r="O72" s="42">
        <f>'Total Property Damage 95%'!O72/'Property Value'!C71</f>
        <v>1.2578581395577883E-2</v>
      </c>
      <c r="P72" s="42">
        <f>'Total Property Damage 95%'!P72/'Property Value'!D71</f>
        <v>8.333421605031411E-3</v>
      </c>
      <c r="Q72" s="42">
        <f>'Total Property Damage 95%'!Q72/'Property Value'!E71</f>
        <v>2.0667408302843592E-2</v>
      </c>
      <c r="R72" s="42">
        <f>'Total Property Damage 95%'!R72/'Property Value'!F71</f>
        <v>1.0497913486491633E-2</v>
      </c>
      <c r="S72" s="42">
        <f>'Total Property Damage 95%'!S72/'Property Value'!G71</f>
        <v>2.2959831328286887E-2</v>
      </c>
    </row>
    <row r="73" spans="1:19" x14ac:dyDescent="0.35">
      <c r="A73">
        <v>2092</v>
      </c>
      <c r="B73" s="40">
        <f>'Total Property Damage 95%'!B73/'Property Value'!B72</f>
        <v>9.8144001758958011E-5</v>
      </c>
      <c r="C73" s="40">
        <f>'Total Property Damage 95%'!C73/'Property Value'!C72</f>
        <v>2.1128203932351439E-4</v>
      </c>
      <c r="D73" s="40">
        <f>'Total Property Damage 95%'!D73/'Property Value'!D72</f>
        <v>2.0170390445818214E-4</v>
      </c>
      <c r="E73" s="40">
        <f>'Total Property Damage 95%'!E73/'Property Value'!E72</f>
        <v>9.8685986745967384E-4</v>
      </c>
      <c r="F73" s="40">
        <f>'Total Property Damage 95%'!F73/'Property Value'!F72</f>
        <v>5.9597095584297359E-4</v>
      </c>
      <c r="G73" s="40">
        <f>'Total Property Damage 95%'!G73/'Property Value'!G72</f>
        <v>1.3674169760002524E-3</v>
      </c>
      <c r="H73" s="41">
        <f>'Total Property Damage 95%'!H73/'Property Value'!B72</f>
        <v>4.1676066676320036E-5</v>
      </c>
      <c r="I73" s="41">
        <f>'Total Property Damage 95%'!I73/'Property Value'!C72</f>
        <v>7.4358299466440207E-5</v>
      </c>
      <c r="J73" s="41">
        <f>'Total Property Damage 95%'!J73/'Property Value'!D72</f>
        <v>4.2479590790489519E-5</v>
      </c>
      <c r="K73" s="41">
        <f>'Total Property Damage 95%'!K73/'Property Value'!E72</f>
        <v>2.3256961922864358E-4</v>
      </c>
      <c r="L73" s="41">
        <f>'Total Property Damage 95%'!L73/'Property Value'!F72</f>
        <v>1.5145211729532132E-4</v>
      </c>
      <c r="M73" s="41">
        <f>'Total Property Damage 95%'!M73/'Property Value'!G72</f>
        <v>2.4842901438607251E-4</v>
      </c>
      <c r="N73" s="42">
        <f>'Total Property Damage 95%'!N73/'Property Value'!B72</f>
        <v>4.1964595238020404E-3</v>
      </c>
      <c r="O73" s="42">
        <f>'Total Property Damage 95%'!O73/'Property Value'!C72</f>
        <v>1.2552481484818568E-2</v>
      </c>
      <c r="P73" s="42">
        <f>'Total Property Damage 95%'!P73/'Property Value'!D72</f>
        <v>8.3161301829408774E-3</v>
      </c>
      <c r="Q73" s="42">
        <f>'Total Property Damage 95%'!Q73/'Property Value'!E72</f>
        <v>2.062452449143699E-2</v>
      </c>
      <c r="R73" s="42">
        <f>'Total Property Damage 95%'!R73/'Property Value'!F72</f>
        <v>1.047613085484664E-2</v>
      </c>
      <c r="S73" s="42">
        <f>'Total Property Damage 95%'!S73/'Property Value'!G72</f>
        <v>2.2912190856768544E-2</v>
      </c>
    </row>
    <row r="74" spans="1:19" x14ac:dyDescent="0.35">
      <c r="A74">
        <v>2093</v>
      </c>
      <c r="B74" s="40">
        <f>'Total Property Damage 95%'!B74/'Property Value'!B73</f>
        <v>9.9394468470947735E-5</v>
      </c>
      <c r="C74" s="40">
        <f>'Total Property Damage 95%'!C74/'Property Value'!C73</f>
        <v>2.1397401389435197E-4</v>
      </c>
      <c r="D74" s="40">
        <f>'Total Property Damage 95%'!D74/'Property Value'!D73</f>
        <v>2.0427384264781065E-4</v>
      </c>
      <c r="E74" s="40">
        <f>'Total Property Damage 95%'!E74/'Property Value'!E73</f>
        <v>9.9943358965909768E-4</v>
      </c>
      <c r="F74" s="40">
        <f>'Total Property Damage 95%'!F74/'Property Value'!F73</f>
        <v>6.035643067175858E-4</v>
      </c>
      <c r="G74" s="40">
        <f>'Total Property Damage 95%'!G74/'Property Value'!G73</f>
        <v>1.3848394305492067E-3</v>
      </c>
      <c r="H74" s="41">
        <f>'Total Property Damage 95%'!H74/'Property Value'!B73</f>
        <v>4.126723719321808E-5</v>
      </c>
      <c r="I74" s="41">
        <f>'Total Property Damage 95%'!I74/'Property Value'!C73</f>
        <v>7.3628867263269291E-5</v>
      </c>
      <c r="J74" s="41">
        <f>'Total Property Damage 95%'!J74/'Property Value'!D73</f>
        <v>4.206287898128401E-5</v>
      </c>
      <c r="K74" s="41">
        <f>'Total Property Damage 95%'!K74/'Property Value'!E73</f>
        <v>2.3028818230819416E-4</v>
      </c>
      <c r="L74" s="41">
        <f>'Total Property Damage 95%'!L74/'Property Value'!F73</f>
        <v>1.4996641828947618E-4</v>
      </c>
      <c r="M74" s="41">
        <f>'Total Property Damage 95%'!M74/'Property Value'!G73</f>
        <v>2.4599200164377604E-4</v>
      </c>
      <c r="N74" s="42">
        <f>'Total Property Damage 95%'!N74/'Property Value'!B73</f>
        <v>4.187752085687055E-3</v>
      </c>
      <c r="O74" s="42">
        <f>'Total Property Damage 95%'!O74/'Property Value'!C73</f>
        <v>1.2526435730034419E-2</v>
      </c>
      <c r="P74" s="42">
        <f>'Total Property Damage 95%'!P74/'Property Value'!D73</f>
        <v>8.2988746396636462E-3</v>
      </c>
      <c r="Q74" s="42">
        <f>'Total Property Damage 95%'!Q74/'Property Value'!E73</f>
        <v>2.0581729661737914E-2</v>
      </c>
      <c r="R74" s="42">
        <f>'Total Property Damage 95%'!R74/'Property Value'!F73</f>
        <v>1.0454393421044246E-2</v>
      </c>
      <c r="S74" s="42">
        <f>'Total Property Damage 95%'!S74/'Property Value'!G73</f>
        <v>2.2864649236783302E-2</v>
      </c>
    </row>
    <row r="75" spans="1:19" x14ac:dyDescent="0.35">
      <c r="A75">
        <v>2094</v>
      </c>
      <c r="B75" s="40">
        <f>'Total Property Damage 95%'!B75/'Property Value'!B74</f>
        <v>1.0066086755750715E-4</v>
      </c>
      <c r="C75" s="40">
        <f>'Total Property Damage 95%'!C75/'Property Value'!C74</f>
        <v>2.1670028729680457E-4</v>
      </c>
      <c r="D75" s="40">
        <f>'Total Property Damage 95%'!D75/'Property Value'!D74</f>
        <v>2.0687652478613085E-4</v>
      </c>
      <c r="E75" s="40">
        <f>'Total Property Damage 95%'!E75/'Property Value'!E74</f>
        <v>1.0121675154448272E-3</v>
      </c>
      <c r="F75" s="40">
        <f>'Total Property Damage 95%'!F75/'Property Value'!F74</f>
        <v>6.112544055577485E-4</v>
      </c>
      <c r="G75" s="40">
        <f>'Total Property Damage 95%'!G75/'Property Value'!G74</f>
        <v>1.4024838670742793E-3</v>
      </c>
      <c r="H75" s="41">
        <f>'Total Property Damage 95%'!H75/'Property Value'!B74</f>
        <v>4.0862418202458187E-5</v>
      </c>
      <c r="I75" s="41">
        <f>'Total Property Damage 95%'!I75/'Property Value'!C74</f>
        <v>7.2906590567188247E-5</v>
      </c>
      <c r="J75" s="41">
        <f>'Total Property Damage 95%'!J75/'Property Value'!D74</f>
        <v>4.1650254987631801E-5</v>
      </c>
      <c r="K75" s="41">
        <f>'Total Property Damage 95%'!K75/'Property Value'!E74</f>
        <v>2.2802912558701264E-4</v>
      </c>
      <c r="L75" s="41">
        <f>'Total Property Damage 95%'!L75/'Property Value'!F74</f>
        <v>1.4849529353703464E-4</v>
      </c>
      <c r="M75" s="41">
        <f>'Total Property Damage 95%'!M75/'Property Value'!G74</f>
        <v>2.4357889525203526E-4</v>
      </c>
      <c r="N75" s="42">
        <f>'Total Property Damage 95%'!N75/'Property Value'!B74</f>
        <v>4.17906271505922E-3</v>
      </c>
      <c r="O75" s="42">
        <f>'Total Property Damage 95%'!O75/'Property Value'!C74</f>
        <v>1.2500444018854561E-2</v>
      </c>
      <c r="P75" s="42">
        <f>'Total Property Damage 95%'!P75/'Property Value'!D74</f>
        <v>8.281654900753015E-3</v>
      </c>
      <c r="Q75" s="42">
        <f>'Total Property Damage 95%'!Q75/'Property Value'!E74</f>
        <v>2.0539023629113872E-2</v>
      </c>
      <c r="R75" s="42">
        <f>'Total Property Damage 95%'!R75/'Property Value'!F74</f>
        <v>1.043270109130125E-2</v>
      </c>
      <c r="S75" s="42">
        <f>'Total Property Damage 95%'!S75/'Property Value'!G74</f>
        <v>2.2817206263219297E-2</v>
      </c>
    </row>
    <row r="76" spans="1:19" x14ac:dyDescent="0.35">
      <c r="A76">
        <v>2095</v>
      </c>
      <c r="B76" s="40">
        <f>'Total Property Damage 95%'!B76/'Property Value'!B75</f>
        <v>1.0194340201529103E-4</v>
      </c>
      <c r="C76" s="40">
        <f>'Total Property Damage 95%'!C76/'Property Value'!C75</f>
        <v>2.1946129653717343E-4</v>
      </c>
      <c r="D76" s="40">
        <f>'Total Property Damage 95%'!D76/'Property Value'!D75</f>
        <v>2.095123680684592E-4</v>
      </c>
      <c r="E76" s="40">
        <f>'Total Property Damage 95%'!E76/'Property Value'!E75</f>
        <v>1.0250636859935847E-3</v>
      </c>
      <c r="F76" s="40">
        <f>'Total Property Damage 95%'!F76/'Property Value'!F75</f>
        <v>6.1904248504307741E-4</v>
      </c>
      <c r="G76" s="40">
        <f>'Total Property Damage 95%'!G76/'Property Value'!G75</f>
        <v>1.4203531138794608E-3</v>
      </c>
      <c r="H76" s="41">
        <f>'Total Property Damage 95%'!H76/'Property Value'!B75</f>
        <v>4.0461570362335606E-5</v>
      </c>
      <c r="I76" s="41">
        <f>'Total Property Damage 95%'!I76/'Property Value'!C75</f>
        <v>7.219139918485836E-5</v>
      </c>
      <c r="J76" s="41">
        <f>'Total Property Damage 95%'!J76/'Property Value'!D75</f>
        <v>4.1241678709311043E-5</v>
      </c>
      <c r="K76" s="41">
        <f>'Total Property Damage 95%'!K76/'Property Value'!E75</f>
        <v>2.2579222952218077E-4</v>
      </c>
      <c r="L76" s="41">
        <f>'Total Property Damage 95%'!L76/'Property Value'!F75</f>
        <v>1.4703860006902279E-4</v>
      </c>
      <c r="M76" s="41">
        <f>'Total Property Damage 95%'!M76/'Property Value'!G75</f>
        <v>2.4118946069685395E-4</v>
      </c>
      <c r="N76" s="42">
        <f>'Total Property Damage 95%'!N76/'Property Value'!B75</f>
        <v>4.1703913744294274E-3</v>
      </c>
      <c r="O76" s="42">
        <f>'Total Property Damage 95%'!O76/'Property Value'!C75</f>
        <v>1.2474506239141295E-2</v>
      </c>
      <c r="P76" s="42">
        <f>'Total Property Damage 95%'!P76/'Property Value'!D75</f>
        <v>8.2644708919167673E-3</v>
      </c>
      <c r="Q76" s="42">
        <f>'Total Property Damage 95%'!Q76/'Property Value'!E75</f>
        <v>2.0496406209315504E-2</v>
      </c>
      <c r="R76" s="42">
        <f>'Total Property Damage 95%'!R76/'Property Value'!F75</f>
        <v>1.041105377202904E-2</v>
      </c>
      <c r="S76" s="42">
        <f>'Total Property Damage 95%'!S76/'Property Value'!G75</f>
        <v>2.2769861731390277E-2</v>
      </c>
    </row>
    <row r="77" spans="1:19" x14ac:dyDescent="0.35">
      <c r="A77">
        <v>2096</v>
      </c>
      <c r="B77" s="40">
        <f>'Total Property Damage 95%'!B77/'Property Value'!B76</f>
        <v>1.0324227742736348E-4</v>
      </c>
      <c r="C77" s="40">
        <f>'Total Property Damage 95%'!C77/'Property Value'!C76</f>
        <v>2.2225748418971931E-4</v>
      </c>
      <c r="D77" s="40">
        <f>'Total Property Damage 95%'!D77/'Property Value'!D76</f>
        <v>2.1218179500565693E-4</v>
      </c>
      <c r="E77" s="40">
        <f>'Total Property Damage 95%'!E77/'Property Value'!E76</f>
        <v>1.038124168489016E-3</v>
      </c>
      <c r="F77" s="40">
        <f>'Total Property Damage 95%'!F77/'Property Value'!F76</f>
        <v>6.2692979355893474E-4</v>
      </c>
      <c r="G77" s="40">
        <f>'Total Property Damage 95%'!G77/'Property Value'!G76</f>
        <v>1.4384500353045654E-3</v>
      </c>
      <c r="H77" s="41">
        <f>'Total Property Damage 95%'!H77/'Property Value'!B76</f>
        <v>4.0064654717075681E-5</v>
      </c>
      <c r="I77" s="41">
        <f>'Total Property Damage 95%'!I77/'Property Value'!C76</f>
        <v>7.1483223611516097E-5</v>
      </c>
      <c r="J77" s="41">
        <f>'Total Property Damage 95%'!J77/'Property Value'!D76</f>
        <v>4.083711043947081E-5</v>
      </c>
      <c r="K77" s="41">
        <f>'Total Property Damage 95%'!K77/'Property Value'!E76</f>
        <v>2.2357727672442924E-4</v>
      </c>
      <c r="L77" s="41">
        <f>'Total Property Damage 95%'!L77/'Property Value'!F76</f>
        <v>1.4559619631894887E-4</v>
      </c>
      <c r="M77" s="41">
        <f>'Total Property Damage 95%'!M77/'Property Value'!G76</f>
        <v>2.3882346576474674E-4</v>
      </c>
      <c r="N77" s="42">
        <f>'Total Property Damage 95%'!N77/'Property Value'!B76</f>
        <v>4.1617380263863565E-3</v>
      </c>
      <c r="O77" s="42">
        <f>'Total Property Damage 95%'!O77/'Property Value'!C76</f>
        <v>1.2448622278989591E-2</v>
      </c>
      <c r="P77" s="42">
        <f>'Total Property Damage 95%'!P77/'Property Value'!D76</f>
        <v>8.2473225390168273E-3</v>
      </c>
      <c r="Q77" s="42">
        <f>'Total Property Damage 95%'!Q77/'Property Value'!E76</f>
        <v>2.0453877218475733E-2</v>
      </c>
      <c r="R77" s="42">
        <f>'Total Property Damage 95%'!R77/'Property Value'!F76</f>
        <v>1.0389451369833198E-2</v>
      </c>
      <c r="S77" s="42">
        <f>'Total Property Damage 95%'!S77/'Property Value'!G76</f>
        <v>2.2722615437034691E-2</v>
      </c>
    </row>
    <row r="78" spans="1:19" x14ac:dyDescent="0.35">
      <c r="A78">
        <v>2097</v>
      </c>
      <c r="B78" s="40">
        <f>'Total Property Damage 95%'!B78/'Property Value'!B77</f>
        <v>1.0455770199615166E-4</v>
      </c>
      <c r="C78" s="40">
        <f>'Total Property Damage 95%'!C78/'Property Value'!C77</f>
        <v>2.2508929846760465E-4</v>
      </c>
      <c r="D78" s="40">
        <f>'Total Property Damage 95%'!D78/'Property Value'!D77</f>
        <v>2.1488523349185641E-4</v>
      </c>
      <c r="E78" s="40">
        <f>'Total Property Damage 95%'!E78/'Property Value'!E77</f>
        <v>1.0513510564530478E-3</v>
      </c>
      <c r="F78" s="40">
        <f>'Total Property Damage 95%'!F78/'Property Value'!F77</f>
        <v>6.3491759539653885E-4</v>
      </c>
      <c r="G78" s="40">
        <f>'Total Property Damage 95%'!G78/'Property Value'!G77</f>
        <v>1.4567775321843695E-3</v>
      </c>
      <c r="H78" s="41">
        <f>'Total Property Damage 95%'!H78/'Property Value'!B77</f>
        <v>3.9671632693047977E-5</v>
      </c>
      <c r="I78" s="41">
        <f>'Total Property Damage 95%'!I78/'Property Value'!C77</f>
        <v>7.0781995024218455E-5</v>
      </c>
      <c r="J78" s="41">
        <f>'Total Property Damage 95%'!J78/'Property Value'!D77</f>
        <v>4.0436510860772254E-5</v>
      </c>
      <c r="K78" s="41">
        <f>'Total Property Damage 95%'!K78/'Property Value'!E77</f>
        <v>2.2138405193701115E-4</v>
      </c>
      <c r="L78" s="41">
        <f>'Total Property Damage 95%'!L78/'Property Value'!F77</f>
        <v>1.44167942109045E-4</v>
      </c>
      <c r="M78" s="41">
        <f>'Total Property Damage 95%'!M78/'Property Value'!G77</f>
        <v>2.3648068052017137E-4</v>
      </c>
      <c r="N78" s="42">
        <f>'Total Property Damage 95%'!N78/'Property Value'!B77</f>
        <v>4.1531026335963148E-3</v>
      </c>
      <c r="O78" s="42">
        <f>'Total Property Damage 95%'!O78/'Property Value'!C77</f>
        <v>1.2422792026726625E-2</v>
      </c>
      <c r="P78" s="42">
        <f>'Total Property Damage 95%'!P78/'Property Value'!D77</f>
        <v>8.2302097680689596E-3</v>
      </c>
      <c r="Q78" s="42">
        <f>'Total Property Damage 95%'!Q78/'Property Value'!E77</f>
        <v>2.0411436473109019E-2</v>
      </c>
      <c r="R78" s="42">
        <f>'Total Property Damage 95%'!R78/'Property Value'!F77</f>
        <v>1.0367893791513101E-2</v>
      </c>
      <c r="S78" s="42">
        <f>'Total Property Damage 95%'!S78/'Property Value'!G77</f>
        <v>2.2675467176314815E-2</v>
      </c>
    </row>
    <row r="79" spans="1:19" x14ac:dyDescent="0.35">
      <c r="A79">
        <v>2098</v>
      </c>
      <c r="B79" s="40">
        <f>'Total Property Damage 95%'!B79/'Property Value'!B78</f>
        <v>1.058898865768196E-4</v>
      </c>
      <c r="C79" s="40">
        <f>'Total Property Damage 95%'!C79/'Property Value'!C78</f>
        <v>2.2795719329473977E-4</v>
      </c>
      <c r="D79" s="40">
        <f>'Total Property Damage 95%'!D79/'Property Value'!D78</f>
        <v>2.1762311687305021E-4</v>
      </c>
      <c r="E79" s="40">
        <f>'Total Property Damage 95%'!E79/'Property Value'!E78</f>
        <v>1.0647464700814693E-3</v>
      </c>
      <c r="F79" s="40">
        <f>'Total Property Damage 95%'!F79/'Property Value'!F78</f>
        <v>6.4300717095562251E-4</v>
      </c>
      <c r="G79" s="40">
        <f>'Total Property Damage 95%'!G79/'Property Value'!G78</f>
        <v>1.4753385423135984E-3</v>
      </c>
      <c r="H79" s="41">
        <f>'Total Property Damage 95%'!H79/'Property Value'!B78</f>
        <v>3.9282466095017617E-5</v>
      </c>
      <c r="I79" s="41">
        <f>'Total Property Damage 95%'!I79/'Property Value'!C78</f>
        <v>7.0087645275154444E-5</v>
      </c>
      <c r="J79" s="41">
        <f>'Total Property Damage 95%'!J79/'Property Value'!D78</f>
        <v>4.0039841041567608E-5</v>
      </c>
      <c r="K79" s="41">
        <f>'Total Property Damage 95%'!K79/'Property Value'!E78</f>
        <v>2.192123420147825E-4</v>
      </c>
      <c r="L79" s="41">
        <f>'Total Property Damage 95%'!L79/'Property Value'!F78</f>
        <v>1.4275369863664446E-4</v>
      </c>
      <c r="M79" s="41">
        <f>'Total Property Damage 95%'!M79/'Property Value'!G78</f>
        <v>2.3416087728318319E-4</v>
      </c>
      <c r="N79" s="42">
        <f>'Total Property Damage 95%'!N79/'Property Value'!B78</f>
        <v>4.1444851588030738E-3</v>
      </c>
      <c r="O79" s="42">
        <f>'Total Property Damage 95%'!O79/'Property Value'!C78</f>
        <v>1.239701537091128E-2</v>
      </c>
      <c r="P79" s="42">
        <f>'Total Property Damage 95%'!P79/'Property Value'!D78</f>
        <v>8.2131325052424431E-3</v>
      </c>
      <c r="Q79" s="42">
        <f>'Total Property Damage 95%'!Q79/'Property Value'!E78</f>
        <v>2.0369083790110536E-2</v>
      </c>
      <c r="R79" s="42">
        <f>'Total Property Damage 95%'!R79/'Property Value'!F78</f>
        <v>1.0346380944061507E-2</v>
      </c>
      <c r="S79" s="42">
        <f>'Total Property Damage 95%'!S79/'Property Value'!G78</f>
        <v>2.2628416745815904E-2</v>
      </c>
    </row>
    <row r="80" spans="1:19" x14ac:dyDescent="0.35">
      <c r="A80">
        <v>2099</v>
      </c>
      <c r="B80" s="40">
        <f>'Total Property Damage 95%'!B80/'Property Value'!B79</f>
        <v>1.0723904471106689E-4</v>
      </c>
      <c r="C80" s="40">
        <f>'Total Property Damage 95%'!C80/'Property Value'!C79</f>
        <v>2.3086162837854414E-4</v>
      </c>
      <c r="D80" s="40">
        <f>'Total Property Damage 95%'!D80/'Property Value'!D79</f>
        <v>2.203958840165538E-4</v>
      </c>
      <c r="E80" s="40">
        <f>'Total Property Damage 95%'!E80/'Property Value'!E79</f>
        <v>1.0783125565837846E-3</v>
      </c>
      <c r="F80" s="40">
        <f>'Total Property Damage 95%'!F80/'Property Value'!F79</f>
        <v>6.5119981694967369E-4</v>
      </c>
      <c r="G80" s="40">
        <f>'Total Property Damage 95%'!G80/'Property Value'!G79</f>
        <v>1.4941360409178386E-3</v>
      </c>
      <c r="H80" s="41">
        <f>'Total Property Damage 95%'!H80/'Property Value'!B79</f>
        <v>3.8897117102433311E-5</v>
      </c>
      <c r="I80" s="41">
        <f>'Total Property Damage 95%'!I80/'Property Value'!C79</f>
        <v>6.9400106885022351E-5</v>
      </c>
      <c r="J80" s="41">
        <f>'Total Property Damage 95%'!J80/'Property Value'!D79</f>
        <v>3.9647062432116688E-5</v>
      </c>
      <c r="K80" s="41">
        <f>'Total Property Damage 95%'!K80/'Property Value'!E79</f>
        <v>2.1706193590348798E-4</v>
      </c>
      <c r="L80" s="41">
        <f>'Total Property Damage 95%'!L80/'Property Value'!F79</f>
        <v>1.4135332846069225E-4</v>
      </c>
      <c r="M80" s="41">
        <f>'Total Property Damage 95%'!M80/'Property Value'!G79</f>
        <v>2.3186383060730815E-4</v>
      </c>
      <c r="N80" s="42">
        <f>'Total Property Damage 95%'!N80/'Property Value'!B79</f>
        <v>4.1358855648277069E-3</v>
      </c>
      <c r="O80" s="42">
        <f>'Total Property Damage 95%'!O80/'Property Value'!C79</f>
        <v>1.2371292200333683E-2</v>
      </c>
      <c r="P80" s="42">
        <f>'Total Property Damage 95%'!P80/'Property Value'!D79</f>
        <v>8.196090676859745E-3</v>
      </c>
      <c r="Q80" s="42">
        <f>'Total Property Damage 95%'!Q80/'Property Value'!E79</f>
        <v>2.0326818986755382E-2</v>
      </c>
      <c r="R80" s="42">
        <f>'Total Property Damage 95%'!R80/'Property Value'!F79</f>
        <v>1.0324912734664156E-2</v>
      </c>
      <c r="S80" s="42">
        <f>'Total Property Damage 95%'!S80/'Property Value'!G79</f>
        <v>2.2581463942545257E-2</v>
      </c>
    </row>
    <row r="81" spans="1:19" x14ac:dyDescent="0.35">
      <c r="A81">
        <v>2100</v>
      </c>
      <c r="B81" s="40">
        <f>'Total Property Damage 95%'!B81/'Property Value'!B80</f>
        <v>1.3863514134471861E-4</v>
      </c>
      <c r="C81" s="40">
        <f>'Total Property Damage 95%'!C81/'Property Value'!C80</f>
        <v>2.9845038780011116E-4</v>
      </c>
      <c r="D81" s="40">
        <f>'Total Property Damage 95%'!D81/'Property Value'!D80</f>
        <v>2.8492061463949211E-4</v>
      </c>
      <c r="E81" s="40">
        <f>'Total Property Damage 95%'!E81/'Property Value'!E80</f>
        <v>1.3940073235317674E-3</v>
      </c>
      <c r="F81" s="40">
        <f>'Total Property Damage 95%'!F81/'Property Value'!F80</f>
        <v>8.4184989627342547E-4</v>
      </c>
      <c r="G81" s="40">
        <f>'Total Property Damage 95%'!G81/'Property Value'!G80</f>
        <v>1.9315703695326409E-3</v>
      </c>
      <c r="H81" s="41">
        <f>'Total Property Damage 95%'!H81/'Property Value'!B80</f>
        <v>4.916522418404416E-5</v>
      </c>
      <c r="I81" s="41">
        <f>'Total Property Damage 95%'!I81/'Property Value'!C80</f>
        <v>8.7720429367895236E-5</v>
      </c>
      <c r="J81" s="41">
        <f>'Total Property Damage 95%'!J81/'Property Value'!D80</f>
        <v>5.0113140970847727E-5</v>
      </c>
      <c r="K81" s="41">
        <f>'Total Property Damage 95%'!K81/'Property Value'!E80</f>
        <v>2.7436220305000454E-4</v>
      </c>
      <c r="L81" s="41">
        <f>'Total Property Damage 95%'!L81/'Property Value'!F80</f>
        <v>1.7866794766895492E-4</v>
      </c>
      <c r="M81" s="41">
        <f>'Total Property Damage 95%'!M81/'Property Value'!G80</f>
        <v>2.9307151946400707E-4</v>
      </c>
      <c r="N81" s="42">
        <f>'Total Property Damage 95%'!N81/'Property Value'!B80</f>
        <v>5.2685169095555906E-3</v>
      </c>
      <c r="O81" s="42">
        <f>'Total Property Damage 95%'!O81/'Property Value'!C80</f>
        <v>1.5759227650010282E-2</v>
      </c>
      <c r="P81" s="42">
        <f>'Total Property Damage 95%'!P81/'Property Value'!D80</f>
        <v>1.0440627925131033E-2</v>
      </c>
      <c r="Q81" s="42">
        <f>'Total Property Damage 95%'!Q81/'Property Value'!E80</f>
        <v>2.5893412153355267E-2</v>
      </c>
      <c r="R81" s="42">
        <f>'Total Property Damage 95%'!R81/'Property Value'!F80</f>
        <v>1.3152437725759473E-2</v>
      </c>
      <c r="S81" s="42">
        <f>'Total Property Damage 95%'!S81/'Property Value'!G80</f>
        <v>2.8765502033123985E-2</v>
      </c>
    </row>
    <row r="82" spans="1:19" x14ac:dyDescent="0.35">
      <c r="A82">
        <v>2101</v>
      </c>
      <c r="B82" s="40">
        <f>'Total Property Damage 95%'!B82/'Property Value'!B81</f>
        <v>1.4040151143618207E-4</v>
      </c>
      <c r="C82" s="40">
        <f>'Total Property Damage 95%'!C82/'Property Value'!C81</f>
        <v>3.0225298672043076E-4</v>
      </c>
      <c r="D82" s="40">
        <f>'Total Property Damage 95%'!D82/'Property Value'!D81</f>
        <v>2.8855082879197151E-4</v>
      </c>
      <c r="E82" s="40">
        <f>'Total Property Damage 95%'!E82/'Property Value'!E81</f>
        <v>1.4117685694877613E-3</v>
      </c>
      <c r="F82" s="40">
        <f>'Total Property Damage 95%'!F82/'Property Value'!F81</f>
        <v>8.525760257659578E-4</v>
      </c>
      <c r="G82" s="40">
        <f>'Total Property Damage 95%'!G82/'Property Value'!G81</f>
        <v>1.9561807828607867E-3</v>
      </c>
      <c r="H82" s="41">
        <f>'Total Property Damage 95%'!H82/'Property Value'!B81</f>
        <v>4.8682928353541135E-5</v>
      </c>
      <c r="I82" s="41">
        <f>'Total Property Damage 95%'!I82/'Property Value'!C81</f>
        <v>8.6859918752186488E-5</v>
      </c>
      <c r="J82" s="41">
        <f>'Total Property Damage 95%'!J82/'Property Value'!D81</f>
        <v>4.9621546366230956E-5</v>
      </c>
      <c r="K82" s="41">
        <f>'Total Property Damage 95%'!K82/'Property Value'!E81</f>
        <v>2.716707936488534E-4</v>
      </c>
      <c r="L82" s="41">
        <f>'Total Property Damage 95%'!L82/'Property Value'!F81</f>
        <v>1.7691526968089774E-4</v>
      </c>
      <c r="M82" s="41">
        <f>'Total Property Damage 95%'!M82/'Property Value'!G81</f>
        <v>2.901965773840613E-4</v>
      </c>
      <c r="N82" s="42">
        <f>'Total Property Damage 95%'!N82/'Property Value'!B81</f>
        <v>5.257585007391991E-3</v>
      </c>
      <c r="O82" s="42">
        <f>'Total Property Damage 95%'!O82/'Property Value'!C81</f>
        <v>1.5726528061530014E-2</v>
      </c>
      <c r="P82" s="42">
        <f>'Total Property Damage 95%'!P82/'Property Value'!D81</f>
        <v>1.0418964158085495E-2</v>
      </c>
      <c r="Q82" s="42">
        <f>'Total Property Damage 95%'!Q82/'Property Value'!E81</f>
        <v>2.5839684652200462E-2</v>
      </c>
      <c r="R82" s="42">
        <f>'Total Property Damage 95%'!R82/'Property Value'!F81</f>
        <v>1.312514709257007E-2</v>
      </c>
      <c r="S82" s="42">
        <f>'Total Property Damage 95%'!S82/'Property Value'!G81</f>
        <v>2.8705815092887992E-2</v>
      </c>
    </row>
    <row r="83" spans="1:19" x14ac:dyDescent="0.35">
      <c r="A83">
        <v>2102</v>
      </c>
      <c r="B83" s="40">
        <f>'Total Property Damage 95%'!B83/'Property Value'!B82</f>
        <v>1.4219038710068963E-4</v>
      </c>
      <c r="C83" s="40">
        <f>'Total Property Damage 95%'!C83/'Property Value'!C82</f>
        <v>3.0610403509546681E-4</v>
      </c>
      <c r="D83" s="40">
        <f>'Total Property Damage 95%'!D83/'Property Value'!D82</f>
        <v>2.9222729602027534E-4</v>
      </c>
      <c r="E83" s="40">
        <f>'Total Property Damage 95%'!E83/'Property Value'!E82</f>
        <v>1.4297561140094684E-3</v>
      </c>
      <c r="F83" s="40">
        <f>'Total Property Damage 95%'!F83/'Property Value'!F82</f>
        <v>8.6343881840283444E-4</v>
      </c>
      <c r="G83" s="40">
        <f>'Total Property Damage 95%'!G83/'Property Value'!G82</f>
        <v>1.9811047609721451E-3</v>
      </c>
      <c r="H83" s="41">
        <f>'Total Property Damage 95%'!H83/'Property Value'!B82</f>
        <v>4.8205363697806074E-5</v>
      </c>
      <c r="I83" s="41">
        <f>'Total Property Damage 95%'!I83/'Property Value'!C82</f>
        <v>8.6007849482753432E-5</v>
      </c>
      <c r="J83" s="41">
        <f>'Total Property Damage 95%'!J83/'Property Value'!D82</f>
        <v>4.913477415451566E-5</v>
      </c>
      <c r="K83" s="41">
        <f>'Total Property Damage 95%'!K83/'Property Value'!E82</f>
        <v>2.6900578615176945E-4</v>
      </c>
      <c r="L83" s="41">
        <f>'Total Property Damage 95%'!L83/'Property Value'!F82</f>
        <v>1.751797849285043E-4</v>
      </c>
      <c r="M83" s="41">
        <f>'Total Property Damage 95%'!M83/'Property Value'!G82</f>
        <v>2.8734983760769713E-4</v>
      </c>
      <c r="N83" s="42">
        <f>'Total Property Damage 95%'!N83/'Property Value'!B82</f>
        <v>5.2466757883642646E-3</v>
      </c>
      <c r="O83" s="42">
        <f>'Total Property Damage 95%'!O83/'Property Value'!C82</f>
        <v>1.5693896323017428E-2</v>
      </c>
      <c r="P83" s="42">
        <f>'Total Property Damage 95%'!P83/'Property Value'!D82</f>
        <v>1.0397345342244615E-2</v>
      </c>
      <c r="Q83" s="42">
        <f>'Total Property Damage 95%'!Q83/'Property Value'!E82</f>
        <v>2.5786068632852811E-2</v>
      </c>
      <c r="R83" s="42">
        <f>'Total Property Damage 95%'!R83/'Property Value'!F82</f>
        <v>1.3097913086043755E-2</v>
      </c>
      <c r="S83" s="42">
        <f>'Total Property Damage 95%'!S83/'Property Value'!G82</f>
        <v>2.864625199998937E-2</v>
      </c>
    </row>
    <row r="84" spans="1:19" x14ac:dyDescent="0.35">
      <c r="A84">
        <v>2103</v>
      </c>
      <c r="B84" s="40">
        <f>'Total Property Damage 95%'!B84/'Property Value'!B83</f>
        <v>1.4400205508495456E-4</v>
      </c>
      <c r="C84" s="40">
        <f>'Total Property Damage 95%'!C84/'Property Value'!C83</f>
        <v>3.1000415022662585E-4</v>
      </c>
      <c r="D84" s="40">
        <f>'Total Property Damage 95%'!D84/'Property Value'!D83</f>
        <v>2.9595060564143382E-4</v>
      </c>
      <c r="E84" s="40">
        <f>'Total Property Damage 95%'!E84/'Property Value'!E83</f>
        <v>1.4479728403991626E-3</v>
      </c>
      <c r="F84" s="40">
        <f>'Total Property Damage 95%'!F84/'Property Value'!F83</f>
        <v>8.7444001542865183E-4</v>
      </c>
      <c r="G84" s="40">
        <f>'Total Property Damage 95%'!G84/'Property Value'!G83</f>
        <v>2.0063462990403021E-3</v>
      </c>
      <c r="H84" s="41">
        <f>'Total Property Damage 95%'!H84/'Property Value'!B83</f>
        <v>4.7732483805459761E-5</v>
      </c>
      <c r="I84" s="41">
        <f>'Total Property Damage 95%'!I84/'Property Value'!C83</f>
        <v>8.5164138752567744E-5</v>
      </c>
      <c r="J84" s="41">
        <f>'Total Property Damage 95%'!J84/'Property Value'!D83</f>
        <v>4.8652777029500599E-5</v>
      </c>
      <c r="K84" s="41">
        <f>'Total Property Damage 95%'!K84/'Property Value'!E83</f>
        <v>2.66366921564139E-4</v>
      </c>
      <c r="L84" s="41">
        <f>'Total Property Damage 95%'!L84/'Property Value'!F83</f>
        <v>1.7346132475138477E-4</v>
      </c>
      <c r="M84" s="41">
        <f>'Total Property Damage 95%'!M84/'Property Value'!G83</f>
        <v>2.8453102347893156E-4</v>
      </c>
      <c r="N84" s="42">
        <f>'Total Property Damage 95%'!N84/'Property Value'!B83</f>
        <v>5.23578920540607E-3</v>
      </c>
      <c r="O84" s="42">
        <f>'Total Property Damage 95%'!O84/'Property Value'!C83</f>
        <v>1.5661332293687324E-2</v>
      </c>
      <c r="P84" s="42">
        <f>'Total Property Damage 95%'!P84/'Property Value'!D83</f>
        <v>1.037577138433695E-2</v>
      </c>
      <c r="Q84" s="42">
        <f>'Total Property Damage 95%'!Q84/'Property Value'!E83</f>
        <v>2.57325638639933E-2</v>
      </c>
      <c r="R84" s="42">
        <f>'Total Property Damage 95%'!R84/'Property Value'!F83</f>
        <v>1.3070735588683109E-2</v>
      </c>
      <c r="S84" s="42">
        <f>'Total Property Damage 95%'!S84/'Property Value'!G83</f>
        <v>2.8586812497451236E-2</v>
      </c>
    </row>
    <row r="85" spans="1:19" x14ac:dyDescent="0.35">
      <c r="A85">
        <v>2104</v>
      </c>
      <c r="B85" s="40">
        <f>'Total Property Damage 95%'!B85/'Property Value'!B84</f>
        <v>1.4583680578917076E-4</v>
      </c>
      <c r="C85" s="40">
        <f>'Total Property Damage 95%'!C85/'Property Value'!C84</f>
        <v>3.1395395728043977E-4</v>
      </c>
      <c r="D85" s="40">
        <f>'Total Property Damage 95%'!D85/'Property Value'!D84</f>
        <v>2.9972135448104925E-4</v>
      </c>
      <c r="E85" s="40">
        <f>'Total Property Damage 95%'!E85/'Property Value'!E84</f>
        <v>1.4664216686956822E-3</v>
      </c>
      <c r="F85" s="40">
        <f>'Total Property Damage 95%'!F85/'Property Value'!F84</f>
        <v>8.8558138027345246E-4</v>
      </c>
      <c r="G85" s="40">
        <f>'Total Property Damage 95%'!G85/'Property Value'!G84</f>
        <v>2.0319094431419196E-3</v>
      </c>
      <c r="H85" s="41">
        <f>'Total Property Damage 95%'!H85/'Property Value'!B84</f>
        <v>4.726424272040441E-5</v>
      </c>
      <c r="I85" s="41">
        <f>'Total Property Damage 95%'!I85/'Property Value'!C84</f>
        <v>8.4328704566912703E-5</v>
      </c>
      <c r="J85" s="41">
        <f>'Total Property Damage 95%'!J85/'Property Value'!D84</f>
        <v>4.8175508149043899E-5</v>
      </c>
      <c r="K85" s="41">
        <f>'Total Property Damage 95%'!K85/'Property Value'!E84</f>
        <v>2.6375394343200627E-4</v>
      </c>
      <c r="L85" s="41">
        <f>'Total Property Damage 95%'!L85/'Property Value'!F84</f>
        <v>1.7175972214365629E-4</v>
      </c>
      <c r="M85" s="41">
        <f>'Total Property Damage 95%'!M85/'Property Value'!G84</f>
        <v>2.8173986105569211E-4</v>
      </c>
      <c r="N85" s="42">
        <f>'Total Property Damage 95%'!N85/'Property Value'!B84</f>
        <v>5.2249252115487248E-3</v>
      </c>
      <c r="O85" s="42">
        <f>'Total Property Damage 95%'!O85/'Property Value'!C84</f>
        <v>1.5628835833046629E-2</v>
      </c>
      <c r="P85" s="42">
        <f>'Total Property Damage 95%'!P85/'Property Value'!D84</f>
        <v>1.0354242191284588E-2</v>
      </c>
      <c r="Q85" s="42">
        <f>'Total Property Damage 95%'!Q85/'Property Value'!E84</f>
        <v>2.5679170114782861E-2</v>
      </c>
      <c r="R85" s="42">
        <f>'Total Property Damage 95%'!R85/'Property Value'!F84</f>
        <v>1.3043614483234512E-2</v>
      </c>
      <c r="S85" s="42">
        <f>'Total Property Damage 95%'!S85/'Property Value'!G84</f>
        <v>2.8527496328829949E-2</v>
      </c>
    </row>
    <row r="86" spans="1:19" x14ac:dyDescent="0.35">
      <c r="A86">
        <v>2105</v>
      </c>
      <c r="B86" s="40">
        <f>'Total Property Damage 95%'!B86/'Property Value'!B85</f>
        <v>1.4769493331356247E-4</v>
      </c>
      <c r="C86" s="40">
        <f>'Total Property Damage 95%'!C86/'Property Value'!C85</f>
        <v>3.1795408938877612E-4</v>
      </c>
      <c r="D86" s="40">
        <f>'Total Property Damage 95%'!D86/'Property Value'!D85</f>
        <v>3.0354014696896422E-4</v>
      </c>
      <c r="E86" s="40">
        <f>'Total Property Damage 95%'!E86/'Property Value'!E85</f>
        <v>1.4851055561424971E-3</v>
      </c>
      <c r="F86" s="40">
        <f>'Total Property Damage 95%'!F86/'Property Value'!F85</f>
        <v>8.9686469883539183E-4</v>
      </c>
      <c r="G86" s="40">
        <f>'Total Property Damage 95%'!G86/'Property Value'!G85</f>
        <v>2.0577982909052994E-3</v>
      </c>
      <c r="H86" s="41">
        <f>'Total Property Damage 95%'!H86/'Property Value'!B85</f>
        <v>4.6800594937357557E-5</v>
      </c>
      <c r="I86" s="41">
        <f>'Total Property Damage 95%'!I86/'Property Value'!C85</f>
        <v>8.3501465735414765E-5</v>
      </c>
      <c r="J86" s="41">
        <f>'Total Property Damage 95%'!J86/'Property Value'!D85</f>
        <v>4.7702921130510814E-5</v>
      </c>
      <c r="K86" s="41">
        <f>'Total Property Damage 95%'!K86/'Property Value'!E85</f>
        <v>2.6116659781715056E-4</v>
      </c>
      <c r="L86" s="41">
        <f>'Total Property Damage 95%'!L86/'Property Value'!F85</f>
        <v>1.7007481173771278E-4</v>
      </c>
      <c r="M86" s="41">
        <f>'Total Property Damage 95%'!M86/'Property Value'!G85</f>
        <v>2.7897607908319459E-4</v>
      </c>
      <c r="N86" s="42">
        <f>'Total Property Damage 95%'!N86/'Property Value'!B85</f>
        <v>5.214083759921005E-3</v>
      </c>
      <c r="O86" s="42">
        <f>'Total Property Damage 95%'!O86/'Property Value'!C85</f>
        <v>1.5596406800893773E-2</v>
      </c>
      <c r="P86" s="42">
        <f>'Total Property Damage 95%'!P86/'Property Value'!D85</f>
        <v>1.0332757670202756E-2</v>
      </c>
      <c r="Q86" s="42">
        <f>'Total Property Damage 95%'!Q86/'Property Value'!E85</f>
        <v>2.5625887154861422E-2</v>
      </c>
      <c r="R86" s="42">
        <f>'Total Property Damage 95%'!R86/'Property Value'!F85</f>
        <v>1.3016549652687644E-2</v>
      </c>
      <c r="S86" s="42">
        <f>'Total Property Damage 95%'!S86/'Property Value'!G85</f>
        <v>2.8468303238213952E-2</v>
      </c>
    </row>
    <row r="87" spans="1:19" x14ac:dyDescent="0.35">
      <c r="A87">
        <v>2106</v>
      </c>
      <c r="B87" s="40">
        <f>'Total Property Damage 95%'!B87/'Property Value'!B86</f>
        <v>1.4957673550552671E-4</v>
      </c>
      <c r="C87" s="40">
        <f>'Total Property Damage 95%'!C87/'Property Value'!C86</f>
        <v>3.2200518775032602E-4</v>
      </c>
      <c r="D87" s="40">
        <f>'Total Property Damage 95%'!D87/'Property Value'!D86</f>
        <v>3.0740759523614785E-4</v>
      </c>
      <c r="E87" s="40">
        <f>'Total Property Damage 95%'!E87/'Property Value'!E86</f>
        <v>1.5040274976617367E-3</v>
      </c>
      <c r="F87" s="40">
        <f>'Total Property Damage 95%'!F87/'Property Value'!F86</f>
        <v>9.0829177976700843E-4</v>
      </c>
      <c r="G87" s="40">
        <f>'Total Property Damage 95%'!G87/'Property Value'!G86</f>
        <v>2.0840169921672084E-3</v>
      </c>
      <c r="H87" s="41">
        <f>'Total Property Damage 95%'!H87/'Property Value'!B86</f>
        <v>4.6341495397429617E-5</v>
      </c>
      <c r="I87" s="41">
        <f>'Total Property Damage 95%'!I87/'Property Value'!C86</f>
        <v>8.2682341864153108E-5</v>
      </c>
      <c r="J87" s="41">
        <f>'Total Property Damage 95%'!J87/'Property Value'!D86</f>
        <v>4.7234970046266053E-5</v>
      </c>
      <c r="K87" s="41">
        <f>'Total Property Damage 95%'!K87/'Property Value'!E86</f>
        <v>2.5860463327240734E-4</v>
      </c>
      <c r="L87" s="41">
        <f>'Total Property Damage 95%'!L87/'Property Value'!F86</f>
        <v>1.6840642978815367E-4</v>
      </c>
      <c r="M87" s="41">
        <f>'Total Property Damage 95%'!M87/'Property Value'!G86</f>
        <v>2.7623940896758122E-4</v>
      </c>
      <c r="N87" s="42">
        <f>'Total Property Damage 95%'!N87/'Property Value'!B86</f>
        <v>5.203264803748938E-3</v>
      </c>
      <c r="O87" s="42">
        <f>'Total Property Damage 95%'!O87/'Property Value'!C86</f>
        <v>1.5564045057318116E-2</v>
      </c>
      <c r="P87" s="42">
        <f>'Total Property Damage 95%'!P87/'Property Value'!D86</f>
        <v>1.0311317728399404E-2</v>
      </c>
      <c r="Q87" s="42">
        <f>'Total Property Damage 95%'!Q87/'Property Value'!E86</f>
        <v>2.5572714754346908E-2</v>
      </c>
      <c r="R87" s="42">
        <f>'Total Property Damage 95%'!R87/'Property Value'!F86</f>
        <v>1.298954098027497E-2</v>
      </c>
      <c r="S87" s="42">
        <f>'Total Property Damage 95%'!S87/'Property Value'!G86</f>
        <v>2.8409232970222704E-2</v>
      </c>
    </row>
    <row r="88" spans="1:19" x14ac:dyDescent="0.35">
      <c r="A88">
        <v>2107</v>
      </c>
      <c r="B88" s="40">
        <f>'Total Property Damage 95%'!B88/'Property Value'!B87</f>
        <v>1.5148251400737674E-4</v>
      </c>
      <c r="C88" s="40">
        <f>'Total Property Damage 95%'!C88/'Property Value'!C87</f>
        <v>3.2610790173338448E-4</v>
      </c>
      <c r="D88" s="40">
        <f>'Total Property Damage 95%'!D88/'Property Value'!D87</f>
        <v>3.1132431921281745E-4</v>
      </c>
      <c r="E88" s="40">
        <f>'Total Property Damage 95%'!E88/'Property Value'!E87</f>
        <v>1.5231905263342613E-3</v>
      </c>
      <c r="F88" s="40">
        <f>'Total Property Damage 95%'!F88/'Property Value'!F87</f>
        <v>9.1986445476514053E-4</v>
      </c>
      <c r="G88" s="40">
        <f>'Total Property Damage 95%'!G88/'Property Value'!G87</f>
        <v>2.1105697496380765E-3</v>
      </c>
      <c r="H88" s="41">
        <f>'Total Property Damage 95%'!H88/'Property Value'!B87</f>
        <v>4.5886899483744995E-5</v>
      </c>
      <c r="I88" s="41">
        <f>'Total Property Damage 95%'!I88/'Property Value'!C87</f>
        <v>8.1871253347846746E-5</v>
      </c>
      <c r="J88" s="41">
        <f>'Total Property Damage 95%'!J88/'Property Value'!D87</f>
        <v>4.6771609419210439E-5</v>
      </c>
      <c r="K88" s="41">
        <f>'Total Property Damage 95%'!K88/'Property Value'!E87</f>
        <v>2.560678008172322E-4</v>
      </c>
      <c r="L88" s="41">
        <f>'Total Property Damage 95%'!L88/'Property Value'!F87</f>
        <v>1.6675441415587094E-4</v>
      </c>
      <c r="M88" s="41">
        <f>'Total Property Damage 95%'!M88/'Property Value'!G87</f>
        <v>2.7352958474981796E-4</v>
      </c>
      <c r="N88" s="42">
        <f>'Total Property Damage 95%'!N88/'Property Value'!B87</f>
        <v>5.1924682963556106E-3</v>
      </c>
      <c r="O88" s="42">
        <f>'Total Property Damage 95%'!O88/'Property Value'!C87</f>
        <v>1.5531750462699303E-2</v>
      </c>
      <c r="P88" s="42">
        <f>'Total Property Damage 95%'!P88/'Property Value'!D87</f>
        <v>1.0289922273374821E-2</v>
      </c>
      <c r="Q88" s="42">
        <f>'Total Property Damage 95%'!Q88/'Property Value'!E87</f>
        <v>2.5519652683834212E-2</v>
      </c>
      <c r="R88" s="42">
        <f>'Total Property Damage 95%'!R88/'Property Value'!F87</f>
        <v>1.2962588349471244E-2</v>
      </c>
      <c r="S88" s="42">
        <f>'Total Property Damage 95%'!S88/'Property Value'!G87</f>
        <v>2.8350285270005569E-2</v>
      </c>
    </row>
    <row r="89" spans="1:19" x14ac:dyDescent="0.35">
      <c r="A89">
        <v>2108</v>
      </c>
      <c r="B89" s="40">
        <f>'Total Property Damage 95%'!B89/'Property Value'!B88</f>
        <v>1.5341257430469339E-4</v>
      </c>
      <c r="C89" s="40">
        <f>'Total Property Damage 95%'!C89/'Property Value'!C88</f>
        <v>3.3026288897994012E-4</v>
      </c>
      <c r="D89" s="40">
        <f>'Total Property Damage 95%'!D89/'Property Value'!D88</f>
        <v>3.1529094672780929E-4</v>
      </c>
      <c r="E89" s="40">
        <f>'Total Property Damage 95%'!E89/'Property Value'!E88</f>
        <v>1.5425977138858449E-3</v>
      </c>
      <c r="F89" s="40">
        <f>'Total Property Damage 95%'!F89/'Property Value'!F88</f>
        <v>9.3158457886453687E-4</v>
      </c>
      <c r="G89" s="40">
        <f>'Total Property Damage 95%'!G89/'Property Value'!G88</f>
        <v>2.1374608195756637E-3</v>
      </c>
      <c r="H89" s="41">
        <f>'Total Property Damage 95%'!H89/'Property Value'!B88</f>
        <v>4.5436763017105963E-5</v>
      </c>
      <c r="I89" s="41">
        <f>'Total Property Damage 95%'!I89/'Property Value'!C88</f>
        <v>8.1068121362118167E-5</v>
      </c>
      <c r="J89" s="41">
        <f>'Total Property Damage 95%'!J89/'Property Value'!D88</f>
        <v>4.6312794218361176E-5</v>
      </c>
      <c r="K89" s="41">
        <f>'Total Property Damage 95%'!K89/'Property Value'!E88</f>
        <v>2.5355585391350364E-4</v>
      </c>
      <c r="L89" s="41">
        <f>'Total Property Damage 95%'!L89/'Property Value'!F88</f>
        <v>1.6511860429229157E-4</v>
      </c>
      <c r="M89" s="41">
        <f>'Total Property Damage 95%'!M89/'Property Value'!G88</f>
        <v>2.7084634307984761E-4</v>
      </c>
      <c r="N89" s="42">
        <f>'Total Property Damage 95%'!N89/'Property Value'!B88</f>
        <v>5.18169419116096E-3</v>
      </c>
      <c r="O89" s="42">
        <f>'Total Property Damage 95%'!O89/'Property Value'!C88</f>
        <v>1.5499522877706697E-2</v>
      </c>
      <c r="P89" s="42">
        <f>'Total Property Damage 95%'!P89/'Property Value'!D88</f>
        <v>1.0268571212821221E-2</v>
      </c>
      <c r="Q89" s="42">
        <f>'Total Property Damage 95%'!Q89/'Property Value'!E88</f>
        <v>2.5466700714394244E-2</v>
      </c>
      <c r="R89" s="42">
        <f>'Total Property Damage 95%'!R89/'Property Value'!F88</f>
        <v>1.2935691643993004E-2</v>
      </c>
      <c r="S89" s="42">
        <f>'Total Property Damage 95%'!S89/'Property Value'!G88</f>
        <v>2.8291459883240704E-2</v>
      </c>
    </row>
    <row r="90" spans="1:19" x14ac:dyDescent="0.35">
      <c r="A90">
        <v>2109</v>
      </c>
      <c r="B90" s="40">
        <f>'Total Property Damage 95%'!B90/'Property Value'!B89</f>
        <v>1.5536722577529289E-4</v>
      </c>
      <c r="C90" s="40">
        <f>'Total Property Damage 95%'!C90/'Property Value'!C89</f>
        <v>3.3447081551109232E-4</v>
      </c>
      <c r="D90" s="40">
        <f>'Total Property Damage 95%'!D90/'Property Value'!D89</f>
        <v>3.1930811360921635E-4</v>
      </c>
      <c r="E90" s="40">
        <f>'Total Property Damage 95%'!E90/'Property Value'!E89</f>
        <v>1.5622521711795595E-3</v>
      </c>
      <c r="F90" s="40">
        <f>'Total Property Damage 95%'!F90/'Property Value'!F89</f>
        <v>9.4345403073520858E-4</v>
      </c>
      <c r="G90" s="40">
        <f>'Total Property Damage 95%'!G90/'Property Value'!G89</f>
        <v>2.1646945124673194E-3</v>
      </c>
      <c r="H90" s="41">
        <f>'Total Property Damage 95%'!H90/'Property Value'!B89</f>
        <v>4.4991042251699267E-5</v>
      </c>
      <c r="I90" s="41">
        <f>'Total Property Damage 95%'!I90/'Property Value'!C89</f>
        <v>8.0272867855832872E-5</v>
      </c>
      <c r="J90" s="41">
        <f>'Total Property Damage 95%'!J90/'Property Value'!D89</f>
        <v>4.5858479854475715E-5</v>
      </c>
      <c r="K90" s="41">
        <f>'Total Property Damage 95%'!K90/'Property Value'!E89</f>
        <v>2.5106854844156399E-4</v>
      </c>
      <c r="L90" s="41">
        <f>'Total Property Damage 95%'!L90/'Property Value'!F89</f>
        <v>1.6349884122377503E-4</v>
      </c>
      <c r="M90" s="41">
        <f>'Total Property Damage 95%'!M90/'Property Value'!G89</f>
        <v>2.6818942319099668E-4</v>
      </c>
      <c r="N90" s="42">
        <f>'Total Property Damage 95%'!N90/'Property Value'!B89</f>
        <v>5.1709424416815719E-3</v>
      </c>
      <c r="O90" s="42">
        <f>'Total Property Damage 95%'!O90/'Property Value'!C89</f>
        <v>1.5467362163298769E-2</v>
      </c>
      <c r="P90" s="42">
        <f>'Total Property Damage 95%'!P90/'Property Value'!D89</f>
        <v>1.024726445462236E-2</v>
      </c>
      <c r="Q90" s="42">
        <f>'Total Property Damage 95%'!Q90/'Property Value'!E89</f>
        <v>2.5413858617572942E-2</v>
      </c>
      <c r="R90" s="42">
        <f>'Total Property Damage 95%'!R90/'Property Value'!F89</f>
        <v>1.2908850747798073E-2</v>
      </c>
      <c r="S90" s="42">
        <f>'Total Property Damage 95%'!S90/'Property Value'!G89</f>
        <v>2.8232756556133973E-2</v>
      </c>
    </row>
    <row r="91" spans="1:19" x14ac:dyDescent="0.35">
      <c r="A91">
        <v>2110</v>
      </c>
      <c r="B91" s="40">
        <f>'Total Property Damage 95%'!B91/'Property Value'!B90</f>
        <v>1.9558473308260054E-4</v>
      </c>
      <c r="C91" s="40">
        <f>'Total Property Damage 95%'!C91/'Property Value'!C90</f>
        <v>4.2105009501984466E-4</v>
      </c>
      <c r="D91" s="40">
        <f>'Total Property Damage 95%'!D91/'Property Value'!D90</f>
        <v>4.0196245932646761E-4</v>
      </c>
      <c r="E91" s="40">
        <f>'Total Property Damage 95%'!E91/'Property Value'!E90</f>
        <v>1.966648193550081E-3</v>
      </c>
      <c r="F91" s="40">
        <f>'Total Property Damage 95%'!F91/'Property Value'!F90</f>
        <v>1.1876713628389528E-3</v>
      </c>
      <c r="G91" s="40">
        <f>'Total Property Damage 95%'!G91/'Property Value'!G90</f>
        <v>2.7250354527062598E-3</v>
      </c>
      <c r="H91" s="41">
        <f>'Total Property Damage 95%'!H91/'Property Value'!B90</f>
        <v>5.5376029228890948E-5</v>
      </c>
      <c r="I91" s="41">
        <f>'Total Property Damage 95%'!I91/'Property Value'!C90</f>
        <v>9.8801727059426178E-5</v>
      </c>
      <c r="J91" s="41">
        <f>'Total Property Damage 95%'!J91/'Property Value'!D90</f>
        <v>5.6443691759953425E-5</v>
      </c>
      <c r="K91" s="41">
        <f>'Total Property Damage 95%'!K91/'Property Value'!E90</f>
        <v>3.0902105355050223E-4</v>
      </c>
      <c r="L91" s="41">
        <f>'Total Property Damage 95%'!L91/'Property Value'!F90</f>
        <v>2.0123820559315027E-4</v>
      </c>
      <c r="M91" s="41">
        <f>'Total Property Damage 95%'!M91/'Property Value'!G90</f>
        <v>3.3009382744279766E-4</v>
      </c>
      <c r="N91" s="42">
        <f>'Total Property Damage 95%'!N91/'Property Value'!B90</f>
        <v>6.414232762821835E-3</v>
      </c>
      <c r="O91" s="42">
        <f>'Total Property Damage 95%'!O91/'Property Value'!C90</f>
        <v>1.9186301580645451E-2</v>
      </c>
      <c r="P91" s="42">
        <f>'Total Property Damage 95%'!P91/'Property Value'!D90</f>
        <v>1.2711094763755242E-2</v>
      </c>
      <c r="Q91" s="42">
        <f>'Total Property Damage 95%'!Q91/'Property Value'!E90</f>
        <v>3.1524312330490377E-2</v>
      </c>
      <c r="R91" s="42">
        <f>'Total Property Damage 95%'!R91/'Property Value'!F90</f>
        <v>1.6012627162405077E-2</v>
      </c>
      <c r="S91" s="42">
        <f>'Total Property Damage 95%'!S91/'Property Value'!G90</f>
        <v>3.502098004947763E-2</v>
      </c>
    </row>
    <row r="92" spans="1:19" x14ac:dyDescent="0.35">
      <c r="A92">
        <v>2111</v>
      </c>
      <c r="B92" s="40">
        <f>'Total Property Damage 95%'!B92/'Property Value'!B91</f>
        <v>1.9807670603774714E-4</v>
      </c>
      <c r="C92" s="40">
        <f>'Total Property Damage 95%'!C92/'Property Value'!C91</f>
        <v>4.2641475428038231E-4</v>
      </c>
      <c r="D92" s="40">
        <f>'Total Property Damage 95%'!D92/'Property Value'!D91</f>
        <v>4.0708392030063646E-4</v>
      </c>
      <c r="E92" s="40">
        <f>'Total Property Damage 95%'!E92/'Property Value'!E91</f>
        <v>1.9917055384326438E-3</v>
      </c>
      <c r="F92" s="40">
        <f>'Total Property Damage 95%'!F92/'Property Value'!F91</f>
        <v>1.202803652916762E-3</v>
      </c>
      <c r="G92" s="40">
        <f>'Total Property Damage 95%'!G92/'Property Value'!G91</f>
        <v>2.759755517728368E-3</v>
      </c>
      <c r="H92" s="41">
        <f>'Total Property Damage 95%'!H92/'Property Value'!B91</f>
        <v>5.4832807298143096E-5</v>
      </c>
      <c r="I92" s="41">
        <f>'Total Property Damage 95%'!I92/'Property Value'!C91</f>
        <v>9.783251229842194E-5</v>
      </c>
      <c r="J92" s="41">
        <f>'Total Property Damage 95%'!J92/'Property Value'!D91</f>
        <v>5.5889996385919952E-5</v>
      </c>
      <c r="K92" s="41">
        <f>'Total Property Damage 95%'!K92/'Property Value'!E91</f>
        <v>3.0598965141335045E-4</v>
      </c>
      <c r="L92" s="41">
        <f>'Total Property Damage 95%'!L92/'Property Value'!F91</f>
        <v>1.9926412026950428E-4</v>
      </c>
      <c r="M92" s="41">
        <f>'Total Property Damage 95%'!M92/'Property Value'!G91</f>
        <v>3.2685570783096618E-4</v>
      </c>
      <c r="N92" s="42">
        <f>'Total Property Damage 95%'!N92/'Property Value'!B91</f>
        <v>6.400923559070292E-3</v>
      </c>
      <c r="O92" s="42">
        <f>'Total Property Damage 95%'!O92/'Property Value'!C91</f>
        <v>1.9146490989664804E-2</v>
      </c>
      <c r="P92" s="42">
        <f>'Total Property Damage 95%'!P92/'Property Value'!D91</f>
        <v>1.2684719894558636E-2</v>
      </c>
      <c r="Q92" s="42">
        <f>'Total Property Damage 95%'!Q92/'Property Value'!E91</f>
        <v>3.1458901000492243E-2</v>
      </c>
      <c r="R92" s="42">
        <f>'Total Property Damage 95%'!R92/'Property Value'!F91</f>
        <v>1.5979401782943138E-2</v>
      </c>
      <c r="S92" s="42">
        <f>'Total Property Damage 95%'!S92/'Property Value'!G91</f>
        <v>3.4948313313440421E-2</v>
      </c>
    </row>
    <row r="93" spans="1:19" x14ac:dyDescent="0.35">
      <c r="A93">
        <v>2112</v>
      </c>
      <c r="B93" s="40">
        <f>'Total Property Damage 95%'!B93/'Property Value'!B92</f>
        <v>2.0060042957542292E-4</v>
      </c>
      <c r="C93" s="40">
        <f>'Total Property Damage 95%'!C93/'Property Value'!C92</f>
        <v>4.3184776542902562E-4</v>
      </c>
      <c r="D93" s="40">
        <f>'Total Property Damage 95%'!D93/'Property Value'!D92</f>
        <v>4.1227063453888851E-4</v>
      </c>
      <c r="E93" s="40">
        <f>'Total Property Damage 95%'!E93/'Property Value'!E92</f>
        <v>2.0170821425170419E-3</v>
      </c>
      <c r="F93" s="40">
        <f>'Total Property Damage 95%'!F93/'Property Value'!F92</f>
        <v>1.2181287456588129E-3</v>
      </c>
      <c r="G93" s="40">
        <f>'Total Property Damage 95%'!G93/'Property Value'!G92</f>
        <v>2.7949179560465536E-3</v>
      </c>
      <c r="H93" s="41">
        <f>'Total Property Damage 95%'!H93/'Property Value'!B92</f>
        <v>5.4294914208595218E-5</v>
      </c>
      <c r="I93" s="41">
        <f>'Total Property Damage 95%'!I93/'Property Value'!C92</f>
        <v>9.6872805238152352E-5</v>
      </c>
      <c r="J93" s="41">
        <f>'Total Property Damage 95%'!J93/'Property Value'!D92</f>
        <v>5.5341732594365723E-5</v>
      </c>
      <c r="K93" s="41">
        <f>'Total Property Damage 95%'!K93/'Property Value'!E92</f>
        <v>3.029879864051468E-4</v>
      </c>
      <c r="L93" s="41">
        <f>'Total Property Damage 95%'!L93/'Property Value'!F92</f>
        <v>1.9730940011984975E-4</v>
      </c>
      <c r="M93" s="41">
        <f>'Total Property Damage 95%'!M93/'Property Value'!G92</f>
        <v>3.2364935318336246E-4</v>
      </c>
      <c r="N93" s="42">
        <f>'Total Property Damage 95%'!N93/'Property Value'!B92</f>
        <v>6.3876419712333944E-3</v>
      </c>
      <c r="O93" s="42">
        <f>'Total Property Damage 95%'!O93/'Property Value'!C92</f>
        <v>1.9106763003617029E-2</v>
      </c>
      <c r="P93" s="42">
        <f>'Total Property Damage 95%'!P93/'Property Value'!D92</f>
        <v>1.2658399751861841E-2</v>
      </c>
      <c r="Q93" s="42">
        <f>'Total Property Damage 95%'!Q93/'Property Value'!E92</f>
        <v>3.1393625395646406E-2</v>
      </c>
      <c r="R93" s="42">
        <f>'Total Property Damage 95%'!R93/'Property Value'!F92</f>
        <v>1.5946245344438184E-2</v>
      </c>
      <c r="S93" s="42">
        <f>'Total Property Damage 95%'!S93/'Property Value'!G92</f>
        <v>3.4875797357150622E-2</v>
      </c>
    </row>
    <row r="94" spans="1:19" x14ac:dyDescent="0.35">
      <c r="A94">
        <v>2113</v>
      </c>
      <c r="B94" s="40">
        <f>'Total Property Damage 95%'!B94/'Property Value'!B93</f>
        <v>2.0315630823432431E-4</v>
      </c>
      <c r="C94" s="40">
        <f>'Total Property Damage 95%'!C94/'Property Value'!C93</f>
        <v>4.373499993469212E-4</v>
      </c>
      <c r="D94" s="40">
        <f>'Total Property Damage 95%'!D94/'Property Value'!D93</f>
        <v>4.1752343344235991E-4</v>
      </c>
      <c r="E94" s="40">
        <f>'Total Property Damage 95%'!E94/'Property Value'!E93</f>
        <v>2.0427820735302608E-3</v>
      </c>
      <c r="F94" s="40">
        <f>'Total Property Damage 95%'!F94/'Property Value'!F93</f>
        <v>1.2336490975913253E-3</v>
      </c>
      <c r="G94" s="40">
        <f>'Total Property Damage 95%'!G94/'Property Value'!G93</f>
        <v>2.8305284040020199E-3</v>
      </c>
      <c r="H94" s="41">
        <f>'Total Property Damage 95%'!H94/'Property Value'!B93</f>
        <v>5.3762297685942944E-5</v>
      </c>
      <c r="I94" s="41">
        <f>'Total Property Damage 95%'!I94/'Property Value'!C93</f>
        <v>9.5922512610977585E-5</v>
      </c>
      <c r="J94" s="41">
        <f>'Total Property Damage 95%'!J94/'Property Value'!D93</f>
        <v>5.4798847103125797E-5</v>
      </c>
      <c r="K94" s="41">
        <f>'Total Property Damage 95%'!K94/'Property Value'!E93</f>
        <v>3.0001576681374037E-4</v>
      </c>
      <c r="L94" s="41">
        <f>'Total Property Damage 95%'!L94/'Property Value'!F93</f>
        <v>1.9537385517774534E-4</v>
      </c>
      <c r="M94" s="41">
        <f>'Total Property Damage 95%'!M94/'Property Value'!G93</f>
        <v>3.2047445189539085E-4</v>
      </c>
      <c r="N94" s="42">
        <f>'Total Property Damage 95%'!N94/'Property Value'!B93</f>
        <v>6.3743879420095385E-3</v>
      </c>
      <c r="O94" s="42">
        <f>'Total Property Damage 95%'!O94/'Property Value'!C93</f>
        <v>1.9067117451101144E-2</v>
      </c>
      <c r="P94" s="42">
        <f>'Total Property Damage 95%'!P94/'Property Value'!D93</f>
        <v>1.2632134222110175E-2</v>
      </c>
      <c r="Q94" s="42">
        <f>'Total Property Damage 95%'!Q94/'Property Value'!E93</f>
        <v>3.1328485234330142E-2</v>
      </c>
      <c r="R94" s="42">
        <f>'Total Property Damage 95%'!R94/'Property Value'!F93</f>
        <v>1.5913157703841264E-2</v>
      </c>
      <c r="S94" s="42">
        <f>'Total Property Damage 95%'!S94/'Property Value'!G93</f>
        <v>3.4803431867748015E-2</v>
      </c>
    </row>
    <row r="95" spans="1:19" x14ac:dyDescent="0.35">
      <c r="A95">
        <v>2114</v>
      </c>
      <c r="B95" s="40">
        <f>'Total Property Damage 95%'!B95/'Property Value'!B94</f>
        <v>2.0574475170743301E-4</v>
      </c>
      <c r="C95" s="40">
        <f>'Total Property Damage 95%'!C95/'Property Value'!C94</f>
        <v>4.4292233801123624E-4</v>
      </c>
      <c r="D95" s="40">
        <f>'Total Property Damage 95%'!D95/'Property Value'!D94</f>
        <v>4.228431590051876E-4</v>
      </c>
      <c r="E95" s="40">
        <f>'Total Property Damage 95%'!E95/'Property Value'!E94</f>
        <v>2.0688094510267745E-3</v>
      </c>
      <c r="F95" s="40">
        <f>'Total Property Damage 95%'!F95/'Property Value'!F94</f>
        <v>1.2493671965394689E-3</v>
      </c>
      <c r="G95" s="40">
        <f>'Total Property Damage 95%'!G95/'Property Value'!G94</f>
        <v>2.8665925697493968E-3</v>
      </c>
      <c r="H95" s="41">
        <f>'Total Property Damage 95%'!H95/'Property Value'!B94</f>
        <v>5.3234905968676909E-5</v>
      </c>
      <c r="I95" s="41">
        <f>'Total Property Damage 95%'!I95/'Property Value'!C94</f>
        <v>9.498154206418483E-5</v>
      </c>
      <c r="J95" s="41">
        <f>'Total Property Damage 95%'!J95/'Property Value'!D94</f>
        <v>5.4261287152717045E-5</v>
      </c>
      <c r="K95" s="41">
        <f>'Total Property Damage 95%'!K95/'Property Value'!E94</f>
        <v>2.9707270378858704E-4</v>
      </c>
      <c r="L95" s="41">
        <f>'Total Property Damage 95%'!L95/'Property Value'!F94</f>
        <v>1.9345729734026259E-4</v>
      </c>
      <c r="M95" s="41">
        <f>'Total Property Damage 95%'!M95/'Property Value'!G94</f>
        <v>3.1733069541920155E-4</v>
      </c>
      <c r="N95" s="42">
        <f>'Total Property Damage 95%'!N95/'Property Value'!B94</f>
        <v>6.3611614142160162E-3</v>
      </c>
      <c r="O95" s="42">
        <f>'Total Property Damage 95%'!O95/'Property Value'!C94</f>
        <v>1.9027554161071786E-2</v>
      </c>
      <c r="P95" s="42">
        <f>'Total Property Damage 95%'!P95/'Property Value'!D94</f>
        <v>1.2605923191984579E-2</v>
      </c>
      <c r="Q95" s="42">
        <f>'Total Property Damage 95%'!Q95/'Property Value'!E94</f>
        <v>3.1263480235505077E-2</v>
      </c>
      <c r="R95" s="42">
        <f>'Total Property Damage 95%'!R95/'Property Value'!F94</f>
        <v>1.5880138718400254E-2</v>
      </c>
      <c r="S95" s="42">
        <f>'Total Property Damage 95%'!S95/'Property Value'!G94</f>
        <v>3.4731216533021518E-2</v>
      </c>
    </row>
    <row r="96" spans="1:19" x14ac:dyDescent="0.35">
      <c r="A96">
        <v>2115</v>
      </c>
      <c r="B96" s="40">
        <f>'Total Property Damage 95%'!B96/'Property Value'!B95</f>
        <v>2.0836617490768735E-4</v>
      </c>
      <c r="C96" s="40">
        <f>'Total Property Damage 95%'!C96/'Property Value'!C95</f>
        <v>4.4856567463653489E-4</v>
      </c>
      <c r="D96" s="40">
        <f>'Total Property Damage 95%'!D96/'Property Value'!D95</f>
        <v>4.2823066394947524E-4</v>
      </c>
      <c r="E96" s="40">
        <f>'Total Property Damage 95%'!E96/'Property Value'!E95</f>
        <v>2.0951684470488885E-3</v>
      </c>
      <c r="F96" s="40">
        <f>'Total Property Damage 95%'!F96/'Property Value'!F95</f>
        <v>1.2652855620261497E-3</v>
      </c>
      <c r="G96" s="40">
        <f>'Total Property Damage 95%'!G96/'Property Value'!G95</f>
        <v>2.9031162341717261E-3</v>
      </c>
      <c r="H96" s="41">
        <f>'Total Property Damage 95%'!H96/'Property Value'!B95</f>
        <v>5.2712687803052319E-5</v>
      </c>
      <c r="I96" s="41">
        <f>'Total Property Damage 95%'!I96/'Property Value'!C95</f>
        <v>9.4049802151013222E-5</v>
      </c>
      <c r="J96" s="41">
        <f>'Total Property Damage 95%'!J96/'Property Value'!D95</f>
        <v>5.3729000501210727E-5</v>
      </c>
      <c r="K96" s="41">
        <f>'Total Property Damage 95%'!K96/'Property Value'!E95</f>
        <v>2.941585113126786E-4</v>
      </c>
      <c r="L96" s="41">
        <f>'Total Property Damage 95%'!L96/'Property Value'!F95</f>
        <v>1.9155954034970517E-4</v>
      </c>
      <c r="M96" s="41">
        <f>'Total Property Damage 95%'!M96/'Property Value'!G95</f>
        <v>3.1421777823370495E-4</v>
      </c>
      <c r="N96" s="42">
        <f>'Total Property Damage 95%'!N96/'Property Value'!B95</f>
        <v>6.3479623307887709E-3</v>
      </c>
      <c r="O96" s="42">
        <f>'Total Property Damage 95%'!O96/'Property Value'!C95</f>
        <v>1.8988072962838533E-2</v>
      </c>
      <c r="P96" s="42">
        <f>'Total Property Damage 95%'!P96/'Property Value'!D95</f>
        <v>1.2579766548401129E-2</v>
      </c>
      <c r="Q96" s="42">
        <f>'Total Property Damage 95%'!Q96/'Property Value'!E95</f>
        <v>3.1198610118715987E-2</v>
      </c>
      <c r="R96" s="42">
        <f>'Total Property Damage 95%'!R96/'Property Value'!F95</f>
        <v>1.5847188245659231E-2</v>
      </c>
      <c r="S96" s="42">
        <f>'Total Property Damage 95%'!S96/'Property Value'!G95</f>
        <v>3.4659151041407911E-2</v>
      </c>
    </row>
    <row r="97" spans="1:19" x14ac:dyDescent="0.35">
      <c r="A97">
        <v>2116</v>
      </c>
      <c r="B97" s="40">
        <f>'Total Property Damage 95%'!B97/'Property Value'!B96</f>
        <v>2.1102099803449047E-4</v>
      </c>
      <c r="C97" s="40">
        <f>'Total Property Damage 95%'!C97/'Property Value'!C96</f>
        <v>4.5428091381795538E-4</v>
      </c>
      <c r="D97" s="40">
        <f>'Total Property Damage 95%'!D97/'Property Value'!D96</f>
        <v>4.3368681186198066E-4</v>
      </c>
      <c r="E97" s="40">
        <f>'Total Property Damage 95%'!E97/'Property Value'!E96</f>
        <v>2.1218632867954926E-3</v>
      </c>
      <c r="F97" s="40">
        <f>'Total Property Damage 95%'!F97/'Property Value'!F96</f>
        <v>1.2814067456758725E-3</v>
      </c>
      <c r="G97" s="40">
        <f>'Total Property Damage 95%'!G97/'Property Value'!G96</f>
        <v>2.9401052518071048E-3</v>
      </c>
      <c r="H97" s="41">
        <f>'Total Property Damage 95%'!H97/'Property Value'!B96</f>
        <v>5.2195592438107955E-5</v>
      </c>
      <c r="I97" s="41">
        <f>'Total Property Damage 95%'!I97/'Property Value'!C96</f>
        <v>9.3127202321766658E-5</v>
      </c>
      <c r="J97" s="41">
        <f>'Total Property Damage 95%'!J97/'Property Value'!D96</f>
        <v>5.3201935419155466E-5</v>
      </c>
      <c r="K97" s="41">
        <f>'Total Property Damage 95%'!K97/'Property Value'!E96</f>
        <v>2.9127290617474605E-4</v>
      </c>
      <c r="L97" s="41">
        <f>'Total Property Damage 95%'!L97/'Property Value'!F96</f>
        <v>1.8968039977550799E-4</v>
      </c>
      <c r="M97" s="41">
        <f>'Total Property Damage 95%'!M97/'Property Value'!G96</f>
        <v>3.1113539781487998E-4</v>
      </c>
      <c r="N97" s="42">
        <f>'Total Property Damage 95%'!N97/'Property Value'!B96</f>
        <v>6.3347906347821503E-3</v>
      </c>
      <c r="O97" s="42">
        <f>'Total Property Damage 95%'!O97/'Property Value'!C96</f>
        <v>1.8948673686065103E-2</v>
      </c>
      <c r="P97" s="42">
        <f>'Total Property Damage 95%'!P97/'Property Value'!D96</f>
        <v>1.2553664178510539E-2</v>
      </c>
      <c r="Q97" s="42">
        <f>'Total Property Damage 95%'!Q97/'Property Value'!E96</f>
        <v>3.1133874604089559E-2</v>
      </c>
      <c r="R97" s="42">
        <f>'Total Property Damage 95%'!R97/'Property Value'!F96</f>
        <v>1.581430614345785E-2</v>
      </c>
      <c r="S97" s="42">
        <f>'Total Property Damage 95%'!S97/'Property Value'!G96</f>
        <v>3.4587235081990395E-2</v>
      </c>
    </row>
    <row r="98" spans="1:19" x14ac:dyDescent="0.35">
      <c r="A98">
        <v>2117</v>
      </c>
      <c r="B98" s="40">
        <f>'Total Property Damage 95%'!B98/'Property Value'!B97</f>
        <v>2.137096466410661E-4</v>
      </c>
      <c r="C98" s="40">
        <f>'Total Property Damage 95%'!C98/'Property Value'!C97</f>
        <v>4.6006897167621128E-4</v>
      </c>
      <c r="D98" s="40">
        <f>'Total Property Damage 95%'!D98/'Property Value'!D97</f>
        <v>4.3921247733254379E-4</v>
      </c>
      <c r="E98" s="40">
        <f>'Total Property Damage 95%'!E98/'Property Value'!E97</f>
        <v>2.1488982492993392E-3</v>
      </c>
      <c r="F98" s="40">
        <f>'Total Property Damage 95%'!F98/'Property Value'!F97</f>
        <v>1.2977333316237551E-3</v>
      </c>
      <c r="G98" s="40">
        <f>'Total Property Damage 95%'!G98/'Property Value'!G97</f>
        <v>2.9775655517871318E-3</v>
      </c>
      <c r="H98" s="41">
        <f>'Total Property Damage 95%'!H98/'Property Value'!B97</f>
        <v>5.1683569620734044E-5</v>
      </c>
      <c r="I98" s="41">
        <f>'Total Property Damage 95%'!I98/'Property Value'!C97</f>
        <v>9.2213652915013917E-5</v>
      </c>
      <c r="J98" s="41">
        <f>'Total Property Damage 95%'!J98/'Property Value'!D97</f>
        <v>5.2680040684550005E-5</v>
      </c>
      <c r="K98" s="41">
        <f>'Total Property Damage 95%'!K98/'Property Value'!E97</f>
        <v>2.8841560794173676E-4</v>
      </c>
      <c r="L98" s="41">
        <f>'Total Property Damage 95%'!L98/'Property Value'!F97</f>
        <v>1.878196929963134E-4</v>
      </c>
      <c r="M98" s="41">
        <f>'Total Property Damage 95%'!M98/'Property Value'!G97</f>
        <v>3.0808325460637376E-4</v>
      </c>
      <c r="N98" s="42">
        <f>'Total Property Damage 95%'!N98/'Property Value'!B97</f>
        <v>6.3216462693686665E-3</v>
      </c>
      <c r="O98" s="42">
        <f>'Total Property Damage 95%'!O98/'Property Value'!C97</f>
        <v>1.8909356160768689E-2</v>
      </c>
      <c r="P98" s="42">
        <f>'Total Property Damage 95%'!P98/'Property Value'!D97</f>
        <v>1.2527615969697686E-2</v>
      </c>
      <c r="Q98" s="42">
        <f>'Total Property Damage 95%'!Q98/'Property Value'!E97</f>
        <v>3.1069273412333225E-2</v>
      </c>
      <c r="R98" s="42">
        <f>'Total Property Damage 95%'!R98/'Property Value'!F97</f>
        <v>1.5781492269930763E-2</v>
      </c>
      <c r="S98" s="42">
        <f>'Total Property Damage 95%'!S98/'Property Value'!G97</f>
        <v>3.4515468344497341E-2</v>
      </c>
    </row>
    <row r="99" spans="1:19" x14ac:dyDescent="0.35">
      <c r="A99">
        <v>2118</v>
      </c>
      <c r="B99" s="40">
        <f>'Total Property Damage 95%'!B99/'Property Value'!B98</f>
        <v>2.1643255170267217E-4</v>
      </c>
      <c r="C99" s="40">
        <f>'Total Property Damage 95%'!C99/'Property Value'!C98</f>
        <v>4.6593077600444097E-4</v>
      </c>
      <c r="D99" s="40">
        <f>'Total Property Damage 95%'!D99/'Property Value'!D98</f>
        <v>4.4480854609427786E-4</v>
      </c>
      <c r="E99" s="40">
        <f>'Total Property Damage 95%'!E99/'Property Value'!E98</f>
        <v>2.1762776681129451E-3</v>
      </c>
      <c r="F99" s="40">
        <f>'Total Property Damage 95%'!F99/'Property Value'!F98</f>
        <v>1.3142679369297476E-3</v>
      </c>
      <c r="G99" s="40">
        <f>'Total Property Damage 95%'!G99/'Property Value'!G98</f>
        <v>3.0155031387873203E-3</v>
      </c>
      <c r="H99" s="41">
        <f>'Total Property Damage 95%'!H99/'Property Value'!B98</f>
        <v>5.1176569590788448E-5</v>
      </c>
      <c r="I99" s="41">
        <f>'Total Property Damage 95%'!I99/'Property Value'!C98</f>
        <v>9.1309065148874986E-5</v>
      </c>
      <c r="J99" s="41">
        <f>'Total Property Damage 95%'!J99/'Property Value'!D98</f>
        <v>5.216326557786527E-5</v>
      </c>
      <c r="K99" s="41">
        <f>'Total Property Damage 95%'!K99/'Property Value'!E98</f>
        <v>2.8558633893156033E-4</v>
      </c>
      <c r="L99" s="41">
        <f>'Total Property Damage 95%'!L99/'Property Value'!F98</f>
        <v>1.8597723918222344E-4</v>
      </c>
      <c r="M99" s="41">
        <f>'Total Property Damage 95%'!M99/'Property Value'!G98</f>
        <v>3.0506105199038983E-4</v>
      </c>
      <c r="N99" s="42">
        <f>'Total Property Damage 95%'!N99/'Property Value'!B98</f>
        <v>6.3085291778387361E-3</v>
      </c>
      <c r="O99" s="42">
        <f>'Total Property Damage 95%'!O99/'Property Value'!C98</f>
        <v>1.8870120217319163E-2</v>
      </c>
      <c r="P99" s="42">
        <f>'Total Property Damage 95%'!P99/'Property Value'!D98</f>
        <v>1.2501621809581104E-2</v>
      </c>
      <c r="Q99" s="42">
        <f>'Total Property Damage 95%'!Q99/'Property Value'!E98</f>
        <v>3.1004806264733922E-2</v>
      </c>
      <c r="R99" s="42">
        <f>'Total Property Damage 95%'!R99/'Property Value'!F98</f>
        <v>1.5748746483506961E-2</v>
      </c>
      <c r="S99" s="42">
        <f>'Total Property Damage 95%'!S99/'Property Value'!G98</f>
        <v>3.4443850519300941E-2</v>
      </c>
    </row>
    <row r="100" spans="1:19" x14ac:dyDescent="0.35">
      <c r="A100">
        <v>2119</v>
      </c>
      <c r="B100" s="40">
        <f>'Total Property Damage 95%'!B100/'Property Value'!B99</f>
        <v>2.1919014968568371E-4</v>
      </c>
      <c r="C100" s="40">
        <f>'Total Property Damage 95%'!C100/'Property Value'!C99</f>
        <v>4.7186726641692726E-4</v>
      </c>
      <c r="D100" s="40">
        <f>'Total Property Damage 95%'!D100/'Property Value'!D99</f>
        <v>4.5047591516554825E-4</v>
      </c>
      <c r="E100" s="40">
        <f>'Total Property Damage 95%'!E100/'Property Value'!E99</f>
        <v>2.2040059320032382E-3</v>
      </c>
      <c r="F100" s="40">
        <f>'Total Property Damage 95%'!F100/'Property Value'!F99</f>
        <v>1.331013211998135E-3</v>
      </c>
      <c r="G100" s="40">
        <f>'Total Property Damage 95%'!G100/'Property Value'!G99</f>
        <v>3.0539240939896069E-3</v>
      </c>
      <c r="H100" s="41">
        <f>'Total Property Damage 95%'!H100/'Property Value'!B99</f>
        <v>5.0674543076260824E-5</v>
      </c>
      <c r="I100" s="41">
        <f>'Total Property Damage 95%'!I100/'Property Value'!C99</f>
        <v>9.0413351112393015E-5</v>
      </c>
      <c r="J100" s="41">
        <f>'Total Property Damage 95%'!J100/'Property Value'!D99</f>
        <v>5.1651559877115288E-5</v>
      </c>
      <c r="K100" s="41">
        <f>'Total Property Damage 95%'!K100/'Property Value'!E99</f>
        <v>2.8278482418610295E-4</v>
      </c>
      <c r="L100" s="41">
        <f>'Total Property Damage 95%'!L100/'Property Value'!F99</f>
        <v>1.8415285927722631E-4</v>
      </c>
      <c r="M100" s="41">
        <f>'Total Property Damage 95%'!M100/'Property Value'!G99</f>
        <v>3.020684962588616E-4</v>
      </c>
      <c r="N100" s="42">
        <f>'Total Property Damage 95%'!N100/'Property Value'!B99</f>
        <v>6.2954393036004546E-3</v>
      </c>
      <c r="O100" s="42">
        <f>'Total Property Damage 95%'!O100/'Property Value'!C99</f>
        <v>1.8830965686438387E-2</v>
      </c>
      <c r="P100" s="42">
        <f>'Total Property Damage 95%'!P100/'Property Value'!D99</f>
        <v>1.2475681586012534E-2</v>
      </c>
      <c r="Q100" s="42">
        <f>'Total Property Damage 95%'!Q100/'Property Value'!E99</f>
        <v>3.0940472883156895E-2</v>
      </c>
      <c r="R100" s="42">
        <f>'Total Property Damage 95%'!R100/'Property Value'!F99</f>
        <v>1.5716068642909205E-2</v>
      </c>
      <c r="S100" s="42">
        <f>'Total Property Damage 95%'!S100/'Property Value'!G99</f>
        <v>3.4372381297415794E-2</v>
      </c>
    </row>
    <row r="101" spans="1:19" x14ac:dyDescent="0.35">
      <c r="A101">
        <v>2120</v>
      </c>
      <c r="B101" s="40">
        <f>'Total Property Damage 95%'!B101/'Property Value'!B100</f>
        <v>2.7009771321093325E-4</v>
      </c>
      <c r="C101" s="40">
        <f>'Total Property Damage 95%'!C101/'Property Value'!C100</f>
        <v>5.8145984106068886E-4</v>
      </c>
      <c r="D101" s="40">
        <f>'Total Property Damage 95%'!D101/'Property Value'!D100</f>
        <v>5.5510028492290384E-4</v>
      </c>
      <c r="E101" s="40">
        <f>'Total Property Damage 95%'!E101/'Property Value'!E100</f>
        <v>2.7158928582833482E-3</v>
      </c>
      <c r="F101" s="40">
        <f>'Total Property Damage 95%'!F101/'Property Value'!F100</f>
        <v>1.6401449852092335E-3</v>
      </c>
      <c r="G101" s="40">
        <f>'Total Property Damage 95%'!G101/'Property Value'!G100</f>
        <v>3.7632070386794366E-3</v>
      </c>
      <c r="H101" s="41">
        <f>'Total Property Damage 95%'!H101/'Property Value'!B100</f>
        <v>6.1053410907114635E-5</v>
      </c>
      <c r="I101" s="41">
        <f>'Total Property Damage 95%'!I101/'Property Value'!C100</f>
        <v>1.0893129255545473E-4</v>
      </c>
      <c r="J101" s="41">
        <f>'Total Property Damage 95%'!J101/'Property Value'!D100</f>
        <v>6.2230534657711732E-5</v>
      </c>
      <c r="K101" s="41">
        <f>'Total Property Damage 95%'!K101/'Property Value'!E100</f>
        <v>3.4070318193788179E-4</v>
      </c>
      <c r="L101" s="41">
        <f>'Total Property Damage 95%'!L101/'Property Value'!F100</f>
        <v>2.2186998647925782E-4</v>
      </c>
      <c r="M101" s="41">
        <f>'Total Property Damage 95%'!M101/'Property Value'!G100</f>
        <v>3.6393642457579562E-4</v>
      </c>
      <c r="N101" s="42">
        <f>'Total Property Damage 95%'!N101/'Property Value'!B100</f>
        <v>7.6440828703930822E-3</v>
      </c>
      <c r="O101" s="42">
        <f>'Total Property Damage 95%'!O101/'Property Value'!C100</f>
        <v>2.286503852945402E-2</v>
      </c>
      <c r="P101" s="42">
        <f>'Total Property Damage 95%'!P101/'Property Value'!D100</f>
        <v>1.5148290581338155E-2</v>
      </c>
      <c r="Q101" s="42">
        <f>'Total Property Damage 95%'!Q101/'Property Value'!E100</f>
        <v>3.7568710833688262E-2</v>
      </c>
      <c r="R101" s="42">
        <f>'Total Property Damage 95%'!R101/'Property Value'!F100</f>
        <v>1.908285114185394E-2</v>
      </c>
      <c r="S101" s="42">
        <f>'Total Property Damage 95%'!S101/'Property Value'!G100</f>
        <v>4.1735821508107902E-2</v>
      </c>
    </row>
    <row r="102" spans="1:19" x14ac:dyDescent="0.35">
      <c r="A102">
        <v>2121</v>
      </c>
      <c r="B102" s="40">
        <f>'Total Property Damage 95%'!B102/'Property Value'!B101</f>
        <v>2.7353906666403909E-4</v>
      </c>
      <c r="C102" s="40">
        <f>'Total Property Damage 95%'!C102/'Property Value'!C101</f>
        <v>5.8886830375401748E-4</v>
      </c>
      <c r="D102" s="40">
        <f>'Total Property Damage 95%'!D102/'Property Value'!D101</f>
        <v>5.6217289675522845E-4</v>
      </c>
      <c r="E102" s="40">
        <f>'Total Property Damage 95%'!E102/'Property Value'!E101</f>
        <v>2.7504964362070898E-3</v>
      </c>
      <c r="F102" s="40">
        <f>'Total Property Damage 95%'!F102/'Property Value'!F101</f>
        <v>1.6610423061874239E-3</v>
      </c>
      <c r="G102" s="40">
        <f>'Total Property Damage 95%'!G102/'Property Value'!G101</f>
        <v>3.8111545958184998E-3</v>
      </c>
      <c r="H102" s="41">
        <f>'Total Property Damage 95%'!H102/'Property Value'!B101</f>
        <v>6.045449559640107E-5</v>
      </c>
      <c r="I102" s="41">
        <f>'Total Property Damage 95%'!I102/'Property Value'!C101</f>
        <v>1.0786270985126256E-4</v>
      </c>
      <c r="J102" s="41">
        <f>'Total Property Damage 95%'!J102/'Property Value'!D101</f>
        <v>6.1620072122586586E-5</v>
      </c>
      <c r="K102" s="41">
        <f>'Total Property Damage 95%'!K102/'Property Value'!E101</f>
        <v>3.3736098779934518E-4</v>
      </c>
      <c r="L102" s="41">
        <f>'Total Property Damage 95%'!L102/'Property Value'!F101</f>
        <v>2.1969350968761053E-4</v>
      </c>
      <c r="M102" s="41">
        <f>'Total Property Damage 95%'!M102/'Property Value'!G101</f>
        <v>3.6036631942415372E-4</v>
      </c>
      <c r="N102" s="42">
        <f>'Total Property Damage 95%'!N102/'Property Value'!B101</f>
        <v>7.6282217907943772E-3</v>
      </c>
      <c r="O102" s="42">
        <f>'Total Property Damage 95%'!O102/'Property Value'!C101</f>
        <v>2.2817594748127706E-2</v>
      </c>
      <c r="P102" s="42">
        <f>'Total Property Damage 95%'!P102/'Property Value'!D101</f>
        <v>1.5116858655917052E-2</v>
      </c>
      <c r="Q102" s="42">
        <f>'Total Property Damage 95%'!Q102/'Property Value'!E101</f>
        <v>3.7490757687044365E-2</v>
      </c>
      <c r="R102" s="42">
        <f>'Total Property Damage 95%'!R102/'Property Value'!F101</f>
        <v>1.9043255205223857E-2</v>
      </c>
      <c r="S102" s="42">
        <f>'Total Property Damage 95%'!S102/'Property Value'!G101</f>
        <v>4.164922182070506E-2</v>
      </c>
    </row>
    <row r="103" spans="1:19" x14ac:dyDescent="0.35">
      <c r="A103">
        <v>2122</v>
      </c>
      <c r="B103" s="40">
        <f>'Total Property Damage 95%'!B103/'Property Value'!B102</f>
        <v>2.7702426689188593E-4</v>
      </c>
      <c r="C103" s="40">
        <f>'Total Property Damage 95%'!C103/'Property Value'!C102</f>
        <v>5.9637115872623219E-4</v>
      </c>
      <c r="D103" s="40">
        <f>'Total Property Damage 95%'!D103/'Property Value'!D102</f>
        <v>5.6933562174276016E-4</v>
      </c>
      <c r="E103" s="40">
        <f>'Total Property Damage 95%'!E103/'Property Value'!E102</f>
        <v>2.785540903248188E-3</v>
      </c>
      <c r="F103" s="40">
        <f>'Total Property Damage 95%'!F103/'Property Value'!F102</f>
        <v>1.6822058829100777E-3</v>
      </c>
      <c r="G103" s="40">
        <f>'Total Property Damage 95%'!G103/'Property Value'!G102</f>
        <v>3.8597130596156283E-3</v>
      </c>
      <c r="H103" s="41">
        <f>'Total Property Damage 95%'!H103/'Property Value'!B102</f>
        <v>5.9861455461931999E-5</v>
      </c>
      <c r="I103" s="41">
        <f>'Total Property Damage 95%'!I103/'Property Value'!C102</f>
        <v>1.0680460961697331E-4</v>
      </c>
      <c r="J103" s="41">
        <f>'Total Property Damage 95%'!J103/'Property Value'!D102</f>
        <v>6.1015598038450024E-5</v>
      </c>
      <c r="K103" s="41">
        <f>'Total Property Damage 95%'!K103/'Property Value'!E102</f>
        <v>3.3405157956435108E-4</v>
      </c>
      <c r="L103" s="41">
        <f>'Total Property Damage 95%'!L103/'Property Value'!F102</f>
        <v>2.1753838346843027E-4</v>
      </c>
      <c r="M103" s="41">
        <f>'Total Property Damage 95%'!M103/'Property Value'!G102</f>
        <v>3.5683123591347192E-4</v>
      </c>
      <c r="N103" s="42">
        <f>'Total Property Damage 95%'!N103/'Property Value'!B102</f>
        <v>7.6123936221217181E-3</v>
      </c>
      <c r="O103" s="42">
        <f>'Total Property Damage 95%'!O103/'Property Value'!C102</f>
        <v>2.277024941021244E-2</v>
      </c>
      <c r="P103" s="42">
        <f>'Total Property Damage 95%'!P103/'Property Value'!D102</f>
        <v>1.5085491950127854E-2</v>
      </c>
      <c r="Q103" s="42">
        <f>'Total Property Damage 95%'!Q103/'Property Value'!E102</f>
        <v>3.7412966289178562E-2</v>
      </c>
      <c r="R103" s="42">
        <f>'Total Property Damage 95%'!R103/'Property Value'!F102</f>
        <v>1.900374142812989E-2</v>
      </c>
      <c r="S103" s="42">
        <f>'Total Property Damage 95%'!S103/'Property Value'!G102</f>
        <v>4.1562801823208567E-2</v>
      </c>
    </row>
    <row r="104" spans="1:19" x14ac:dyDescent="0.35">
      <c r="A104">
        <v>2123</v>
      </c>
      <c r="B104" s="40">
        <f>'Total Property Damage 95%'!B104/'Property Value'!B103</f>
        <v>2.8055387255247885E-4</v>
      </c>
      <c r="C104" s="40">
        <f>'Total Property Damage 95%'!C104/'Property Value'!C103</f>
        <v>6.039696086428091E-4</v>
      </c>
      <c r="D104" s="40">
        <f>'Total Property Damage 95%'!D104/'Property Value'!D103</f>
        <v>5.7658960803005053E-4</v>
      </c>
      <c r="E104" s="40">
        <f>'Total Property Damage 95%'!E104/'Property Value'!E103</f>
        <v>2.8210318768377143E-3</v>
      </c>
      <c r="F104" s="40">
        <f>'Total Property Damage 95%'!F104/'Property Value'!F103</f>
        <v>1.7036391077795776E-3</v>
      </c>
      <c r="G104" s="40">
        <f>'Total Property Damage 95%'!G104/'Property Value'!G103</f>
        <v>3.9088902137196062E-3</v>
      </c>
      <c r="H104" s="41">
        <f>'Total Property Damage 95%'!H104/'Property Value'!B103</f>
        <v>5.9274232870023193E-5</v>
      </c>
      <c r="I104" s="41">
        <f>'Total Property Damage 95%'!I104/'Property Value'!C103</f>
        <v>1.0575688902275935E-4</v>
      </c>
      <c r="J104" s="41">
        <f>'Total Property Damage 95%'!J104/'Property Value'!D103</f>
        <v>6.041705366042717E-5</v>
      </c>
      <c r="K104" s="41">
        <f>'Total Property Damage 95%'!K104/'Property Value'!E103</f>
        <v>3.3077463561320117E-4</v>
      </c>
      <c r="L104" s="41">
        <f>'Total Property Damage 95%'!L104/'Property Value'!F103</f>
        <v>2.1540439837912319E-4</v>
      </c>
      <c r="M104" s="41">
        <f>'Total Property Damage 95%'!M104/'Property Value'!G103</f>
        <v>3.5333083049215059E-4</v>
      </c>
      <c r="N104" s="42">
        <f>'Total Property Damage 95%'!N104/'Property Value'!B103</f>
        <v>7.5965982960866209E-3</v>
      </c>
      <c r="O104" s="42">
        <f>'Total Property Damage 95%'!O104/'Property Value'!C103</f>
        <v>2.2723002311443197E-2</v>
      </c>
      <c r="P104" s="42">
        <f>'Total Property Damage 95%'!P104/'Property Value'!D103</f>
        <v>1.5054190328643167E-2</v>
      </c>
      <c r="Q104" s="42">
        <f>'Total Property Damage 95%'!Q104/'Property Value'!E103</f>
        <v>3.7335336304470425E-2</v>
      </c>
      <c r="R104" s="42">
        <f>'Total Property Damage 95%'!R104/'Property Value'!F103</f>
        <v>1.8964309640095225E-2</v>
      </c>
      <c r="S104" s="42">
        <f>'Total Property Damage 95%'!S104/'Property Value'!G103</f>
        <v>4.1476561142771096E-2</v>
      </c>
    </row>
    <row r="105" spans="1:19" x14ac:dyDescent="0.35">
      <c r="A105">
        <v>2124</v>
      </c>
      <c r="B105" s="40">
        <f>'Total Property Damage 95%'!B105/'Property Value'!B104</f>
        <v>2.8412844942176421E-4</v>
      </c>
      <c r="C105" s="40">
        <f>'Total Property Damage 95%'!C105/'Property Value'!C104</f>
        <v>6.1166487149255698E-4</v>
      </c>
      <c r="D105" s="40">
        <f>'Total Property Damage 95%'!D105/'Property Value'!D104</f>
        <v>5.8393601839032481E-4</v>
      </c>
      <c r="E105" s="40">
        <f>'Total Property Damage 95%'!E105/'Property Value'!E104</f>
        <v>2.8569750459792299E-3</v>
      </c>
      <c r="F105" s="40">
        <f>'Total Property Damage 95%'!F105/'Property Value'!F104</f>
        <v>1.725345416421387E-3</v>
      </c>
      <c r="G105" s="40">
        <f>'Total Property Damage 95%'!G105/'Property Value'!G104</f>
        <v>3.9586939409517958E-3</v>
      </c>
      <c r="H105" s="41">
        <f>'Total Property Damage 95%'!H105/'Property Value'!B104</f>
        <v>5.8692770752359241E-5</v>
      </c>
      <c r="I105" s="41">
        <f>'Total Property Damage 95%'!I105/'Property Value'!C104</f>
        <v>1.0471944624752228E-4</v>
      </c>
      <c r="J105" s="41">
        <f>'Total Property Damage 95%'!J105/'Property Value'!D104</f>
        <v>5.9824380819912431E-5</v>
      </c>
      <c r="K105" s="41">
        <f>'Total Property Damage 95%'!K105/'Property Value'!E104</f>
        <v>3.2752983748118782E-4</v>
      </c>
      <c r="L105" s="41">
        <f>'Total Property Damage 95%'!L105/'Property Value'!F104</f>
        <v>2.1329134703166331E-4</v>
      </c>
      <c r="M105" s="41">
        <f>'Total Property Damage 95%'!M105/'Property Value'!G104</f>
        <v>3.4986476297872639E-4</v>
      </c>
      <c r="N105" s="42">
        <f>'Total Property Damage 95%'!N105/'Property Value'!B104</f>
        <v>7.5808357445423013E-3</v>
      </c>
      <c r="O105" s="42">
        <f>'Total Property Damage 95%'!O105/'Property Value'!C104</f>
        <v>2.2675853247978786E-2</v>
      </c>
      <c r="P105" s="42">
        <f>'Total Property Damage 95%'!P105/'Property Value'!D104</f>
        <v>1.5022953656416406E-2</v>
      </c>
      <c r="Q105" s="42">
        <f>'Total Property Damage 95%'!Q105/'Property Value'!E104</f>
        <v>3.7257867397995942E-2</v>
      </c>
      <c r="R105" s="42">
        <f>'Total Property Damage 95%'!R105/'Property Value'!F104</f>
        <v>1.8924959670996763E-2</v>
      </c>
      <c r="S105" s="42">
        <f>'Total Property Damage 95%'!S105/'Property Value'!G104</f>
        <v>4.1390499407318947E-2</v>
      </c>
    </row>
    <row r="106" spans="1:19" x14ac:dyDescent="0.35">
      <c r="A106">
        <v>2125</v>
      </c>
      <c r="B106" s="40">
        <f>'Total Property Damage 95%'!B106/'Property Value'!B105</f>
        <v>2.8774857048432059E-4</v>
      </c>
      <c r="C106" s="40">
        <f>'Total Property Damage 95%'!C106/'Property Value'!C105</f>
        <v>6.1945818078285291E-4</v>
      </c>
      <c r="D106" s="40">
        <f>'Total Property Damage 95%'!D106/'Property Value'!D105</f>
        <v>5.9137603041186715E-4</v>
      </c>
      <c r="E106" s="40">
        <f>'Total Property Damage 95%'!E106/'Property Value'!E105</f>
        <v>2.8933761721607006E-3</v>
      </c>
      <c r="F106" s="40">
        <f>'Total Property Damage 95%'!F106/'Property Value'!F105</f>
        <v>1.7473282882347636E-3</v>
      </c>
      <c r="G106" s="40">
        <f>'Total Property Damage 95%'!G106/'Property Value'!G105</f>
        <v>4.0091322245697121E-3</v>
      </c>
      <c r="H106" s="41">
        <f>'Total Property Damage 95%'!H106/'Property Value'!B105</f>
        <v>5.8117012600447486E-5</v>
      </c>
      <c r="I106" s="41">
        <f>'Total Property Damage 95%'!I106/'Property Value'!C105</f>
        <v>1.0369218046899754E-4</v>
      </c>
      <c r="J106" s="41">
        <f>'Total Property Damage 95%'!J106/'Property Value'!D105</f>
        <v>5.9237521918916467E-5</v>
      </c>
      <c r="K106" s="41">
        <f>'Total Property Damage 95%'!K106/'Property Value'!E105</f>
        <v>3.2431686982764514E-4</v>
      </c>
      <c r="L106" s="41">
        <f>'Total Property Damage 95%'!L106/'Property Value'!F105</f>
        <v>2.111990240724378E-4</v>
      </c>
      <c r="M106" s="41">
        <f>'Total Property Damage 95%'!M106/'Property Value'!G105</f>
        <v>3.4643269652881225E-4</v>
      </c>
      <c r="N106" s="42">
        <f>'Total Property Damage 95%'!N106/'Property Value'!B105</f>
        <v>7.5651058994833723E-3</v>
      </c>
      <c r="O106" s="42">
        <f>'Total Property Damage 95%'!O106/'Property Value'!C105</f>
        <v>2.2628802016400988E-2</v>
      </c>
      <c r="P106" s="42">
        <f>'Total Property Damage 95%'!P106/'Property Value'!D105</f>
        <v>1.4991781798681193E-2</v>
      </c>
      <c r="Q106" s="42">
        <f>'Total Property Damage 95%'!Q106/'Property Value'!E105</f>
        <v>3.7180559235526052E-2</v>
      </c>
      <c r="R106" s="42">
        <f>'Total Property Damage 95%'!R106/'Property Value'!F105</f>
        <v>1.8885691351064417E-2</v>
      </c>
      <c r="S106" s="42">
        <f>'Total Property Damage 95%'!S106/'Property Value'!G105</f>
        <v>4.1304616245550464E-2</v>
      </c>
    </row>
    <row r="107" spans="1:19" x14ac:dyDescent="0.35">
      <c r="A107">
        <v>2126</v>
      </c>
      <c r="B107" s="40">
        <f>'Total Property Damage 95%'!B107/'Property Value'!B106</f>
        <v>2.9141481602520432E-4</v>
      </c>
      <c r="C107" s="40">
        <f>'Total Property Damage 95%'!C107/'Property Value'!C106</f>
        <v>6.2735078573736768E-4</v>
      </c>
      <c r="D107" s="40">
        <f>'Total Property Damage 95%'!D107/'Property Value'!D106</f>
        <v>5.9891083668678206E-4</v>
      </c>
      <c r="E107" s="40">
        <f>'Total Property Damage 95%'!E107/'Property Value'!E106</f>
        <v>2.9302410902780321E-3</v>
      </c>
      <c r="F107" s="40">
        <f>'Total Property Damage 95%'!F107/'Property Value'!F106</f>
        <v>1.7695912469504866E-3</v>
      </c>
      <c r="G107" s="40">
        <f>'Total Property Damage 95%'!G107/'Property Value'!G106</f>
        <v>4.0602131495466902E-3</v>
      </c>
      <c r="H107" s="41">
        <f>'Total Property Damage 95%'!H107/'Property Value'!B106</f>
        <v>5.7546902460126317E-5</v>
      </c>
      <c r="I107" s="41">
        <f>'Total Property Damage 95%'!I107/'Property Value'!C106</f>
        <v>1.0267499185395623E-4</v>
      </c>
      <c r="J107" s="41">
        <f>'Total Property Damage 95%'!J107/'Property Value'!D106</f>
        <v>5.8656419924468606E-5</v>
      </c>
      <c r="K107" s="41">
        <f>'Total Property Damage 95%'!K107/'Property Value'!E106</f>
        <v>3.211354204053027E-4</v>
      </c>
      <c r="L107" s="41">
        <f>'Total Property Damage 95%'!L107/'Property Value'!F106</f>
        <v>2.0912722616229015E-4</v>
      </c>
      <c r="M107" s="41">
        <f>'Total Property Damage 95%'!M107/'Property Value'!G106</f>
        <v>3.4303429760236152E-4</v>
      </c>
      <c r="N107" s="42">
        <f>'Total Property Damage 95%'!N107/'Property Value'!B106</f>
        <v>7.5494086930455546E-3</v>
      </c>
      <c r="O107" s="42">
        <f>'Total Property Damage 95%'!O107/'Property Value'!C106</f>
        <v>2.2581848413713652E-2</v>
      </c>
      <c r="P107" s="42">
        <f>'Total Property Damage 95%'!P107/'Property Value'!D106</f>
        <v>1.4960674620950782E-2</v>
      </c>
      <c r="Q107" s="42">
        <f>'Total Property Damage 95%'!Q107/'Property Value'!E106</f>
        <v>3.7103411483525202E-2</v>
      </c>
      <c r="R107" s="42">
        <f>'Total Property Damage 95%'!R107/'Property Value'!F106</f>
        <v>1.8846504510880352E-2</v>
      </c>
      <c r="S107" s="42">
        <f>'Total Property Damage 95%'!S107/'Property Value'!G106</f>
        <v>4.1218911286934418E-2</v>
      </c>
    </row>
    <row r="108" spans="1:19" x14ac:dyDescent="0.35">
      <c r="A108">
        <v>2127</v>
      </c>
      <c r="B108" s="40">
        <f>'Total Property Damage 95%'!B108/'Property Value'!B107</f>
        <v>2.9512777372296673E-4</v>
      </c>
      <c r="C108" s="40">
        <f>'Total Property Damage 95%'!C108/'Property Value'!C107</f>
        <v>6.3534395149630895E-4</v>
      </c>
      <c r="D108" s="40">
        <f>'Total Property Damage 95%'!D108/'Property Value'!D107</f>
        <v>6.0654164500216013E-4</v>
      </c>
      <c r="E108" s="40">
        <f>'Total Property Damage 95%'!E108/'Property Value'!E107</f>
        <v>2.9675757095703682E-3</v>
      </c>
      <c r="F108" s="40">
        <f>'Total Property Damage 95%'!F108/'Property Value'!F107</f>
        <v>1.7921378611956914E-3</v>
      </c>
      <c r="G108" s="40">
        <f>'Total Property Damage 95%'!G108/'Property Value'!G107</f>
        <v>4.1119449038678618E-3</v>
      </c>
      <c r="H108" s="41">
        <f>'Total Property Damage 95%'!H108/'Property Value'!B107</f>
        <v>5.6982384926127354E-5</v>
      </c>
      <c r="I108" s="41">
        <f>'Total Property Damage 95%'!I108/'Property Value'!C107</f>
        <v>1.0166778154850286E-4</v>
      </c>
      <c r="J108" s="41">
        <f>'Total Property Damage 95%'!J108/'Property Value'!D107</f>
        <v>5.8081018363074186E-5</v>
      </c>
      <c r="K108" s="41">
        <f>'Total Property Damage 95%'!K108/'Property Value'!E107</f>
        <v>3.1798518002994051E-4</v>
      </c>
      <c r="L108" s="41">
        <f>'Total Property Damage 95%'!L108/'Property Value'!F107</f>
        <v>2.0707575195675875E-4</v>
      </c>
      <c r="M108" s="41">
        <f>'Total Property Damage 95%'!M108/'Property Value'!G107</f>
        <v>3.3966923593125372E-4</v>
      </c>
      <c r="N108" s="42">
        <f>'Total Property Damage 95%'!N108/'Property Value'!B107</f>
        <v>7.5337440575053861E-3</v>
      </c>
      <c r="O108" s="42">
        <f>'Total Property Damage 95%'!O108/'Property Value'!C107</f>
        <v>2.2534992237341851E-2</v>
      </c>
      <c r="P108" s="42">
        <f>'Total Property Damage 95%'!P108/'Property Value'!D107</f>
        <v>1.4929631989017486E-2</v>
      </c>
      <c r="Q108" s="42">
        <f>'Total Property Damage 95%'!Q108/'Property Value'!E107</f>
        <v>3.7026423809149889E-2</v>
      </c>
      <c r="R108" s="42">
        <f>'Total Property Damage 95%'!R108/'Property Value'!F107</f>
        <v>1.880739898137828E-2</v>
      </c>
      <c r="S108" s="42">
        <f>'Total Property Damage 95%'!S108/'Property Value'!G107</f>
        <v>4.1133384161708419E-2</v>
      </c>
    </row>
    <row r="109" spans="1:19" x14ac:dyDescent="0.35">
      <c r="A109">
        <v>2128</v>
      </c>
      <c r="B109" s="40">
        <f>'Total Property Damage 95%'!B109/'Property Value'!B108</f>
        <v>2.9888803874385494E-4</v>
      </c>
      <c r="C109" s="40">
        <f>'Total Property Damage 95%'!C109/'Property Value'!C108</f>
        <v>6.4343895931921584E-4</v>
      </c>
      <c r="D109" s="40">
        <f>'Total Property Damage 95%'!D109/'Property Value'!D108</f>
        <v>6.1426967853367897E-4</v>
      </c>
      <c r="E109" s="40">
        <f>'Total Property Damage 95%'!E109/'Property Value'!E108</f>
        <v>3.005386014567314E-3</v>
      </c>
      <c r="F109" s="40">
        <f>'Total Property Damage 95%'!F109/'Property Value'!F108</f>
        <v>1.814971745065901E-3</v>
      </c>
      <c r="G109" s="40">
        <f>'Total Property Damage 95%'!G109/'Property Value'!G108</f>
        <v>4.1643357798426444E-3</v>
      </c>
      <c r="H109" s="41">
        <f>'Total Property Damage 95%'!H109/'Property Value'!B108</f>
        <v>5.6423405136690971E-5</v>
      </c>
      <c r="I109" s="41">
        <f>'Total Property Damage 95%'!I109/'Property Value'!C108</f>
        <v>1.0067045166846851E-4</v>
      </c>
      <c r="J109" s="41">
        <f>'Total Property Damage 95%'!J109/'Property Value'!D108</f>
        <v>5.7511261315226313E-5</v>
      </c>
      <c r="K109" s="41">
        <f>'Total Property Damage 95%'!K109/'Property Value'!E108</f>
        <v>3.1486584255034113E-4</v>
      </c>
      <c r="L109" s="41">
        <f>'Total Property Damage 95%'!L109/'Property Value'!F108</f>
        <v>2.0504440208650974E-4</v>
      </c>
      <c r="M109" s="41">
        <f>'Total Property Damage 95%'!M109/'Property Value'!G108</f>
        <v>3.3633718448719752E-4</v>
      </c>
      <c r="N109" s="42">
        <f>'Total Property Damage 95%'!N109/'Property Value'!B108</f>
        <v>7.5181119252799257E-3</v>
      </c>
      <c r="O109" s="42">
        <f>'Total Property Damage 95%'!O109/'Property Value'!C108</f>
        <v>2.2488233285130978E-2</v>
      </c>
      <c r="P109" s="42">
        <f>'Total Property Damage 95%'!P109/'Property Value'!D108</f>
        <v>1.4898653768952086E-2</v>
      </c>
      <c r="Q109" s="42">
        <f>'Total Property Damage 95%'!Q109/'Property Value'!E108</f>
        <v>3.6949595880247266E-2</v>
      </c>
      <c r="R109" s="42">
        <f>'Total Property Damage 95%'!R109/'Property Value'!F108</f>
        <v>1.8768374593842709E-2</v>
      </c>
      <c r="S109" s="42">
        <f>'Total Property Damage 95%'!S109/'Property Value'!G108</f>
        <v>4.1048034500877302E-2</v>
      </c>
    </row>
    <row r="110" spans="1:19" x14ac:dyDescent="0.35">
      <c r="A110">
        <v>2129</v>
      </c>
      <c r="B110" s="40">
        <f>'Total Property Damage 95%'!B110/'Property Value'!B109</f>
        <v>3.0269621383721424E-4</v>
      </c>
      <c r="C110" s="40">
        <f>'Total Property Damage 95%'!C110/'Property Value'!C109</f>
        <v>6.5163710679033758E-4</v>
      </c>
      <c r="D110" s="40">
        <f>'Total Property Damage 95%'!D110/'Property Value'!D109</f>
        <v>6.2209617604167238E-4</v>
      </c>
      <c r="E110" s="40">
        <f>'Total Property Damage 95%'!E110/'Property Value'!E109</f>
        <v>3.0436780660482166E-3</v>
      </c>
      <c r="F110" s="40">
        <f>'Total Property Damage 95%'!F110/'Property Value'!F109</f>
        <v>1.8380965587043421E-3</v>
      </c>
      <c r="G110" s="40">
        <f>'Total Property Damage 95%'!G110/'Property Value'!G109</f>
        <v>4.217394175433954E-3</v>
      </c>
      <c r="H110" s="41">
        <f>'Total Property Damage 95%'!H110/'Property Value'!B109</f>
        <v>5.5869908768234658E-5</v>
      </c>
      <c r="I110" s="41">
        <f>'Total Property Damage 95%'!I110/'Property Value'!C109</f>
        <v>9.968290528989803E-5</v>
      </c>
      <c r="J110" s="41">
        <f>'Total Property Damage 95%'!J110/'Property Value'!D109</f>
        <v>5.6947093409971343E-5</v>
      </c>
      <c r="K110" s="41">
        <f>'Total Property Damage 95%'!K110/'Property Value'!E109</f>
        <v>3.1177710481853737E-4</v>
      </c>
      <c r="L110" s="41">
        <f>'Total Property Damage 95%'!L110/'Property Value'!F109</f>
        <v>2.0303297913796143E-4</v>
      </c>
      <c r="M110" s="41">
        <f>'Total Property Damage 95%'!M110/'Property Value'!G109</f>
        <v>3.3303781944994947E-4</v>
      </c>
      <c r="N110" s="42">
        <f>'Total Property Damage 95%'!N110/'Property Value'!B109</f>
        <v>7.5025122289264614E-3</v>
      </c>
      <c r="O110" s="42">
        <f>'Total Property Damage 95%'!O110/'Property Value'!C109</f>
        <v>2.2441571355345882E-2</v>
      </c>
      <c r="P110" s="42">
        <f>'Total Property Damage 95%'!P110/'Property Value'!D109</f>
        <v>1.4867739827103267E-2</v>
      </c>
      <c r="Q110" s="42">
        <f>'Total Property Damage 95%'!Q110/'Property Value'!E109</f>
        <v>3.6872927365353664E-2</v>
      </c>
      <c r="R110" s="42">
        <f>'Total Property Damage 95%'!R110/'Property Value'!F109</f>
        <v>1.8729431179908218E-2</v>
      </c>
      <c r="S110" s="42">
        <f>'Total Property Damage 95%'!S110/'Property Value'!G109</f>
        <v>4.096286193621157E-2</v>
      </c>
    </row>
    <row r="111" spans="1:19" x14ac:dyDescent="0.35">
      <c r="A111">
        <v>2130</v>
      </c>
      <c r="B111" s="40">
        <f>'Total Property Damage 95%'!B111/'Property Value'!B110</f>
        <v>3.6651421085624427E-4</v>
      </c>
      <c r="C111" s="40">
        <f>'Total Property Damage 95%'!C111/'Property Value'!C110</f>
        <v>7.8902295120330905E-4</v>
      </c>
      <c r="D111" s="40">
        <f>'Total Property Damage 95%'!D111/'Property Value'!D110</f>
        <v>7.5325385193360803E-4</v>
      </c>
      <c r="E111" s="40">
        <f>'Total Property Damage 95%'!E111/'Property Value'!E110</f>
        <v>3.6853822858783749E-3</v>
      </c>
      <c r="F111" s="40">
        <f>'Total Property Damage 95%'!F111/'Property Value'!F110</f>
        <v>2.2256258218459266E-3</v>
      </c>
      <c r="G111" s="40">
        <f>'Total Property Damage 95%'!G111/'Property Value'!G110</f>
        <v>5.1065551117536303E-3</v>
      </c>
      <c r="H111" s="41">
        <f>'Total Property Damage 95%'!H111/'Property Value'!B110</f>
        <v>6.6142713544387304E-5</v>
      </c>
      <c r="I111" s="41">
        <f>'Total Property Damage 95%'!I111/'Property Value'!C110</f>
        <v>1.1801160938373852E-4</v>
      </c>
      <c r="J111" s="41">
        <f>'Total Property Damage 95%'!J111/'Property Value'!D110</f>
        <v>6.7417960215871247E-5</v>
      </c>
      <c r="K111" s="41">
        <f>'Total Property Damage 95%'!K111/'Property Value'!E110</f>
        <v>3.6910358703566793E-4</v>
      </c>
      <c r="L111" s="41">
        <f>'Total Property Damage 95%'!L111/'Property Value'!F110</f>
        <v>2.4036466991370873E-4</v>
      </c>
      <c r="M111" s="41">
        <f>'Total Property Damage 95%'!M111/'Property Value'!G110</f>
        <v>3.9427351103622381E-4</v>
      </c>
      <c r="N111" s="42">
        <f>'Total Property Damage 95%'!N111/'Property Value'!B110</f>
        <v>8.9513803905817303E-3</v>
      </c>
      <c r="O111" s="42">
        <f>'Total Property Damage 95%'!O111/'Property Value'!C110</f>
        <v>2.6775436764976554E-2</v>
      </c>
      <c r="P111" s="42">
        <f>'Total Property Damage 95%'!P111/'Property Value'!D110</f>
        <v>1.7738964053597636E-2</v>
      </c>
      <c r="Q111" s="42">
        <f>'Total Property Damage 95%'!Q111/'Property Value'!E110</f>
        <v>4.399374354752638E-2</v>
      </c>
      <c r="R111" s="42">
        <f>'Total Property Damage 95%'!R111/'Property Value'!F110</f>
        <v>2.2346416490222794E-2</v>
      </c>
      <c r="S111" s="42">
        <f>'Total Property Damage 95%'!S111/'Property Value'!G110</f>
        <v>4.8873517015296963E-2</v>
      </c>
    </row>
    <row r="112" spans="1:19" x14ac:dyDescent="0.35">
      <c r="A112">
        <v>2131</v>
      </c>
      <c r="B112" s="40">
        <f>'Total Property Damage 95%'!B112/'Property Value'!B111</f>
        <v>3.7118402064525752E-4</v>
      </c>
      <c r="C112" s="40">
        <f>'Total Property Damage 95%'!C112/'Property Value'!C111</f>
        <v>7.9907600506083209E-4</v>
      </c>
      <c r="D112" s="40">
        <f>'Total Property Damage 95%'!D112/'Property Value'!D111</f>
        <v>7.6285116660021761E-4</v>
      </c>
      <c r="E112" s="40">
        <f>'Total Property Damage 95%'!E112/'Property Value'!E111</f>
        <v>3.7323382667519265E-3</v>
      </c>
      <c r="F112" s="40">
        <f>'Total Property Damage 95%'!F112/'Property Value'!F111</f>
        <v>2.2539828375950735E-3</v>
      </c>
      <c r="G112" s="40">
        <f>'Total Property Damage 95%'!G112/'Property Value'!G111</f>
        <v>5.1716184581196345E-3</v>
      </c>
      <c r="H112" s="41">
        <f>'Total Property Damage 95%'!H112/'Property Value'!B111</f>
        <v>6.5493873729456371E-5</v>
      </c>
      <c r="I112" s="41">
        <f>'Total Property Damage 95%'!I112/'Property Value'!C111</f>
        <v>1.1685395154526985E-4</v>
      </c>
      <c r="J112" s="41">
        <f>'Total Property Damage 95%'!J112/'Property Value'!D111</f>
        <v>6.6756610620648916E-5</v>
      </c>
      <c r="K112" s="41">
        <f>'Total Property Damage 95%'!K112/'Property Value'!E111</f>
        <v>3.6548279359873321E-4</v>
      </c>
      <c r="L112" s="41">
        <f>'Total Property Damage 95%'!L112/'Property Value'!F111</f>
        <v>2.380067659272313E-4</v>
      </c>
      <c r="M112" s="41">
        <f>'Total Property Damage 95%'!M112/'Property Value'!G111</f>
        <v>3.9040580833362397E-4</v>
      </c>
      <c r="N112" s="42">
        <f>'Total Property Damage 95%'!N112/'Property Value'!B111</f>
        <v>8.9328067357299212E-3</v>
      </c>
      <c r="O112" s="42">
        <f>'Total Property Damage 95%'!O112/'Property Value'!C111</f>
        <v>2.6719879108025413E-2</v>
      </c>
      <c r="P112" s="42">
        <f>'Total Property Damage 95%'!P112/'Property Value'!D111</f>
        <v>1.7702156613696316E-2</v>
      </c>
      <c r="Q112" s="42">
        <f>'Total Property Damage 95%'!Q112/'Property Value'!E111</f>
        <v>4.3902458787786917E-2</v>
      </c>
      <c r="R112" s="42">
        <f>'Total Property Damage 95%'!R112/'Property Value'!F111</f>
        <v>2.2300048823007932E-2</v>
      </c>
      <c r="S112" s="42">
        <f>'Total Property Damage 95%'!S112/'Property Value'!G111</f>
        <v>4.8772106976082086E-2</v>
      </c>
    </row>
    <row r="113" spans="1:19" x14ac:dyDescent="0.35">
      <c r="A113">
        <v>2132</v>
      </c>
      <c r="B113" s="40">
        <f>'Total Property Damage 95%'!B113/'Property Value'!B112</f>
        <v>3.7591332914624326E-4</v>
      </c>
      <c r="C113" s="40">
        <f>'Total Property Damage 95%'!C113/'Property Value'!C112</f>
        <v>8.092571463101198E-4</v>
      </c>
      <c r="D113" s="40">
        <f>'Total Property Damage 95%'!D113/'Property Value'!D112</f>
        <v>7.725707620206176E-4</v>
      </c>
      <c r="E113" s="40">
        <f>'Total Property Damage 95%'!E113/'Property Value'!E112</f>
        <v>3.7798925204690433E-3</v>
      </c>
      <c r="F113" s="40">
        <f>'Total Property Damage 95%'!F113/'Property Value'!F112</f>
        <v>2.2827011541227725E-3</v>
      </c>
      <c r="G113" s="40">
        <f>'Total Property Damage 95%'!G113/'Property Value'!G112</f>
        <v>5.2375107858532539E-3</v>
      </c>
      <c r="H113" s="41">
        <f>'Total Property Damage 95%'!H113/'Property Value'!B112</f>
        <v>6.4851398834905606E-5</v>
      </c>
      <c r="I113" s="41">
        <f>'Total Property Damage 95%'!I113/'Property Value'!C112</f>
        <v>1.1570764997656113E-4</v>
      </c>
      <c r="J113" s="41">
        <f>'Total Property Damage 95%'!J113/'Property Value'!D112</f>
        <v>6.610174866293E-5</v>
      </c>
      <c r="K113" s="41">
        <f>'Total Property Damage 95%'!K113/'Property Value'!E112</f>
        <v>3.6189751903935324E-4</v>
      </c>
      <c r="L113" s="41">
        <f>'Total Property Damage 95%'!L113/'Property Value'!F112</f>
        <v>2.3567199225858068E-4</v>
      </c>
      <c r="M113" s="41">
        <f>'Total Property Damage 95%'!M113/'Property Value'!G112</f>
        <v>3.8657604661305041E-4</v>
      </c>
      <c r="N113" s="42">
        <f>'Total Property Damage 95%'!N113/'Property Value'!B112</f>
        <v>8.9142716202585768E-3</v>
      </c>
      <c r="O113" s="42">
        <f>'Total Property Damage 95%'!O113/'Property Value'!C112</f>
        <v>2.6664436730360772E-2</v>
      </c>
      <c r="P113" s="42">
        <f>'Total Property Damage 95%'!P113/'Property Value'!D112</f>
        <v>1.7665425547343534E-2</v>
      </c>
      <c r="Q113" s="42">
        <f>'Total Property Damage 95%'!Q113/'Property Value'!E112</f>
        <v>4.3811363439238429E-2</v>
      </c>
      <c r="R113" s="42">
        <f>'Total Property Damage 95%'!R113/'Property Value'!F112</f>
        <v>2.2253777366322565E-2</v>
      </c>
      <c r="S113" s="42">
        <f>'Total Property Damage 95%'!S113/'Property Value'!G112</f>
        <v>4.8670907357493381E-2</v>
      </c>
    </row>
    <row r="114" spans="1:19" x14ac:dyDescent="0.35">
      <c r="A114">
        <v>2133</v>
      </c>
      <c r="B114" s="40">
        <f>'Total Property Damage 95%'!B114/'Property Value'!B113</f>
        <v>3.807028944407693E-4</v>
      </c>
      <c r="C114" s="40">
        <f>'Total Property Damage 95%'!C114/'Property Value'!C113</f>
        <v>8.195680069308834E-4</v>
      </c>
      <c r="D114" s="40">
        <f>'Total Property Damage 95%'!D114/'Property Value'!D113</f>
        <v>7.8241419619131704E-4</v>
      </c>
      <c r="E114" s="40">
        <f>'Total Property Damage 95%'!E114/'Property Value'!E113</f>
        <v>3.8280526697092804E-3</v>
      </c>
      <c r="F114" s="40">
        <f>'Total Property Damage 95%'!F114/'Property Value'!F113</f>
        <v>2.3117853748137276E-3</v>
      </c>
      <c r="G114" s="40">
        <f>'Total Property Damage 95%'!G114/'Property Value'!G113</f>
        <v>5.3042426571242238E-3</v>
      </c>
      <c r="H114" s="41">
        <f>'Total Property Damage 95%'!H114/'Property Value'!B113</f>
        <v>6.421522642281044E-5</v>
      </c>
      <c r="I114" s="41">
        <f>'Total Property Damage 95%'!I114/'Property Value'!C113</f>
        <v>1.1457259327607508E-4</v>
      </c>
      <c r="J114" s="41">
        <f>'Total Property Damage 95%'!J114/'Property Value'!D113</f>
        <v>6.5453310700972408E-5</v>
      </c>
      <c r="K114" s="41">
        <f>'Total Property Damage 95%'!K114/'Property Value'!E113</f>
        <v>3.5834741492818943E-4</v>
      </c>
      <c r="L114" s="41">
        <f>'Total Property Damage 95%'!L114/'Property Value'!F113</f>
        <v>2.3336012200640474E-4</v>
      </c>
      <c r="M114" s="41">
        <f>'Total Property Damage 95%'!M114/'Property Value'!G113</f>
        <v>3.8278385368505958E-4</v>
      </c>
      <c r="N114" s="42">
        <f>'Total Property Damage 95%'!N114/'Property Value'!B113</f>
        <v>8.8957749642004594E-3</v>
      </c>
      <c r="O114" s="42">
        <f>'Total Property Damage 95%'!O114/'Property Value'!C113</f>
        <v>2.6609109392784016E-2</v>
      </c>
      <c r="P114" s="42">
        <f>'Total Property Damage 95%'!P114/'Property Value'!D113</f>
        <v>1.7628770696068091E-2</v>
      </c>
      <c r="Q114" s="42">
        <f>'Total Property Damage 95%'!Q114/'Property Value'!E113</f>
        <v>4.3720457108862416E-2</v>
      </c>
      <c r="R114" s="42">
        <f>'Total Property Damage 95%'!R114/'Property Value'!F113</f>
        <v>2.2207601920534784E-2</v>
      </c>
      <c r="S114" s="42">
        <f>'Total Property Damage 95%'!S114/'Property Value'!G113</f>
        <v>4.856991772291884E-2</v>
      </c>
    </row>
    <row r="115" spans="1:19" x14ac:dyDescent="0.35">
      <c r="A115">
        <v>2134</v>
      </c>
      <c r="B115" s="40">
        <f>'Total Property Damage 95%'!B115/'Property Value'!B114</f>
        <v>3.8555348426922879E-4</v>
      </c>
      <c r="C115" s="40">
        <f>'Total Property Damage 95%'!C115/'Property Value'!C114</f>
        <v>8.3001023969612E-4</v>
      </c>
      <c r="D115" s="40">
        <f>'Total Property Damage 95%'!D115/'Property Value'!D114</f>
        <v>7.9238304695948059E-4</v>
      </c>
      <c r="E115" s="40">
        <f>'Total Property Damage 95%'!E115/'Property Value'!E114</f>
        <v>3.876826434273836E-3</v>
      </c>
      <c r="F115" s="40">
        <f>'Total Property Damage 95%'!F115/'Property Value'!F114</f>
        <v>2.3412401617050253E-3</v>
      </c>
      <c r="G115" s="40">
        <f>'Total Property Damage 95%'!G115/'Property Value'!G114</f>
        <v>5.371824768676388E-3</v>
      </c>
      <c r="H115" s="41">
        <f>'Total Property Damage 95%'!H115/'Property Value'!B114</f>
        <v>6.358529466774319E-5</v>
      </c>
      <c r="I115" s="41">
        <f>'Total Property Damage 95%'!I115/'Property Value'!C114</f>
        <v>1.1344867113508945E-4</v>
      </c>
      <c r="J115" s="41">
        <f>'Total Property Damage 95%'!J115/'Property Value'!D114</f>
        <v>6.4811233717340091E-5</v>
      </c>
      <c r="K115" s="41">
        <f>'Total Property Damage 95%'!K115/'Property Value'!E114</f>
        <v>3.5483213625388829E-4</v>
      </c>
      <c r="L115" s="41">
        <f>'Total Property Damage 95%'!L115/'Property Value'!F114</f>
        <v>2.3107093049518426E-4</v>
      </c>
      <c r="M115" s="41">
        <f>'Total Property Damage 95%'!M115/'Property Value'!G114</f>
        <v>3.7902886101127254E-4</v>
      </c>
      <c r="N115" s="42">
        <f>'Total Property Damage 95%'!N115/'Property Value'!B114</f>
        <v>8.8773166877542629E-3</v>
      </c>
      <c r="O115" s="42">
        <f>'Total Property Damage 95%'!O115/'Property Value'!C114</f>
        <v>2.6553896856592884E-2</v>
      </c>
      <c r="P115" s="42">
        <f>'Total Property Damage 95%'!P115/'Property Value'!D114</f>
        <v>1.7592191901727616E-2</v>
      </c>
      <c r="Q115" s="42">
        <f>'Total Property Damage 95%'!Q115/'Property Value'!E114</f>
        <v>4.3629739404455865E-2</v>
      </c>
      <c r="R115" s="42">
        <f>'Total Property Damage 95%'!R115/'Property Value'!F114</f>
        <v>2.2161522286426916E-2</v>
      </c>
      <c r="S115" s="42">
        <f>'Total Property Damage 95%'!S115/'Property Value'!G114</f>
        <v>4.8469137636652442E-2</v>
      </c>
    </row>
    <row r="116" spans="1:19" x14ac:dyDescent="0.35">
      <c r="A116">
        <v>2135</v>
      </c>
      <c r="B116" s="40">
        <f>'Total Property Damage 95%'!B116/'Property Value'!B115</f>
        <v>3.9046587615390469E-4</v>
      </c>
      <c r="C116" s="40">
        <f>'Total Property Damage 95%'!C116/'Property Value'!C115</f>
        <v>8.4058551843704278E-4</v>
      </c>
      <c r="D116" s="40">
        <f>'Total Property Damage 95%'!D116/'Property Value'!D115</f>
        <v>8.0247891227584842E-4</v>
      </c>
      <c r="E116" s="40">
        <f>'Total Property Damage 95%'!E116/'Property Value'!E115</f>
        <v>3.9262216323230001E-3</v>
      </c>
      <c r="F116" s="40">
        <f>'Total Property Damage 95%'!F116/'Property Value'!F115</f>
        <v>2.3710702362334294E-3</v>
      </c>
      <c r="G116" s="40">
        <f>'Total Property Damage 95%'!G116/'Property Value'!G115</f>
        <v>5.4402679535423297E-3</v>
      </c>
      <c r="H116" s="41">
        <f>'Total Property Damage 95%'!H116/'Property Value'!B115</f>
        <v>6.2961542350764826E-5</v>
      </c>
      <c r="I116" s="41">
        <f>'Total Property Damage 95%'!I116/'Property Value'!C115</f>
        <v>1.1233577432697689E-4</v>
      </c>
      <c r="J116" s="41">
        <f>'Total Property Damage 95%'!J116/'Property Value'!D115</f>
        <v>6.4175455312778801E-5</v>
      </c>
      <c r="K116" s="41">
        <f>'Total Property Damage 95%'!K116/'Property Value'!E115</f>
        <v>3.5135134138955266E-4</v>
      </c>
      <c r="L116" s="41">
        <f>'Total Property Damage 95%'!L116/'Property Value'!F115</f>
        <v>2.2880419525339829E-4</v>
      </c>
      <c r="M116" s="41">
        <f>'Total Property Damage 95%'!M116/'Property Value'!G115</f>
        <v>3.7531070366855936E-4</v>
      </c>
      <c r="N116" s="42">
        <f>'Total Property Damage 95%'!N116/'Property Value'!B115</f>
        <v>8.8588967112842587E-3</v>
      </c>
      <c r="O116" s="42">
        <f>'Total Property Damage 95%'!O116/'Property Value'!C115</f>
        <v>2.6498798883580383E-2</v>
      </c>
      <c r="P116" s="42">
        <f>'Total Property Damage 95%'!P116/'Property Value'!D115</f>
        <v>1.755568900650787E-2</v>
      </c>
      <c r="Q116" s="42">
        <f>'Total Property Damage 95%'!Q116/'Property Value'!E115</f>
        <v>4.3539209934629584E-2</v>
      </c>
      <c r="R116" s="42">
        <f>'Total Property Damage 95%'!R116/'Property Value'!F115</f>
        <v>2.2115538265194631E-2</v>
      </c>
      <c r="S116" s="42">
        <f>'Total Property Damage 95%'!S116/'Property Value'!G115</f>
        <v>4.8368566663892165E-2</v>
      </c>
    </row>
    <row r="117" spans="1:19" x14ac:dyDescent="0.35">
      <c r="A117">
        <v>2136</v>
      </c>
      <c r="B117" s="40">
        <f>'Total Property Damage 95%'!B117/'Property Value'!B116</f>
        <v>3.9544085752360198E-4</v>
      </c>
      <c r="C117" s="40">
        <f>'Total Property Damage 95%'!C117/'Property Value'!C116</f>
        <v>8.5129553831138729E-4</v>
      </c>
      <c r="D117" s="40">
        <f>'Total Property Damage 95%'!D117/'Property Value'!D116</f>
        <v>8.1270341045087892E-4</v>
      </c>
      <c r="E117" s="40">
        <f>'Total Property Damage 95%'!E117/'Property Value'!E116</f>
        <v>3.9762461816293532E-3</v>
      </c>
      <c r="F117" s="40">
        <f>'Total Property Damage 95%'!F117/'Property Value'!F116</f>
        <v>2.4012803799922031E-3</v>
      </c>
      <c r="G117" s="40">
        <f>'Total Property Damage 95%'!G117/'Property Value'!G116</f>
        <v>5.5095831827798435E-3</v>
      </c>
      <c r="H117" s="41">
        <f>'Total Property Damage 95%'!H117/'Property Value'!B116</f>
        <v>6.2343908853475331E-5</v>
      </c>
      <c r="I117" s="41">
        <f>'Total Property Damage 95%'!I117/'Property Value'!C116</f>
        <v>1.1123379469658985E-4</v>
      </c>
      <c r="J117" s="41">
        <f>'Total Property Damage 95%'!J117/'Property Value'!D116</f>
        <v>6.3545913700151891E-5</v>
      </c>
      <c r="K117" s="41">
        <f>'Total Property Damage 95%'!K117/'Property Value'!E116</f>
        <v>3.4790469205954071E-4</v>
      </c>
      <c r="L117" s="41">
        <f>'Total Property Damage 95%'!L117/'Property Value'!F116</f>
        <v>2.265596959919035E-4</v>
      </c>
      <c r="M117" s="41">
        <f>'Total Property Damage 95%'!M117/'Property Value'!G116</f>
        <v>3.7162902031357434E-4</v>
      </c>
      <c r="N117" s="42">
        <f>'Total Property Damage 95%'!N117/'Property Value'!B116</f>
        <v>8.8405149553199679E-3</v>
      </c>
      <c r="O117" s="42">
        <f>'Total Property Damage 95%'!O117/'Property Value'!C116</f>
        <v>2.6443815236033806E-2</v>
      </c>
      <c r="P117" s="42">
        <f>'Total Property Damage 95%'!P117/'Property Value'!D116</f>
        <v>1.7519261852922078E-2</v>
      </c>
      <c r="Q117" s="42">
        <f>'Total Property Damage 95%'!Q117/'Property Value'!E116</f>
        <v>4.3448868308806475E-2</v>
      </c>
      <c r="R117" s="42">
        <f>'Total Property Damage 95%'!R117/'Property Value'!F116</f>
        <v>2.2069649658446124E-2</v>
      </c>
      <c r="S117" s="42">
        <f>'Total Property Damage 95%'!S117/'Property Value'!G116</f>
        <v>4.8268204370738248E-2</v>
      </c>
    </row>
    <row r="118" spans="1:19" x14ac:dyDescent="0.35">
      <c r="A118">
        <v>2137</v>
      </c>
      <c r="B118" s="40">
        <f>'Total Property Damage 95%'!B118/'Property Value'!B117</f>
        <v>4.0047922583986837E-4</v>
      </c>
      <c r="C118" s="40">
        <f>'Total Property Damage 95%'!C118/'Property Value'!C117</f>
        <v>8.6214201607513492E-4</v>
      </c>
      <c r="D118" s="40">
        <f>'Total Property Damage 95%'!D118/'Property Value'!D117</f>
        <v>8.2305818041415464E-4</v>
      </c>
      <c r="E118" s="40">
        <f>'Total Property Damage 95%'!E118/'Property Value'!E117</f>
        <v>4.0269081008469463E-3</v>
      </c>
      <c r="F118" s="40">
        <f>'Total Property Damage 95%'!F118/'Property Value'!F117</f>
        <v>2.4318754354975712E-3</v>
      </c>
      <c r="G118" s="40">
        <f>'Total Property Damage 95%'!G118/'Property Value'!G117</f>
        <v>5.5797815672305332E-3</v>
      </c>
      <c r="H118" s="41">
        <f>'Total Property Damage 95%'!H118/'Property Value'!B117</f>
        <v>6.1732334152122718E-5</v>
      </c>
      <c r="I118" s="41">
        <f>'Total Property Damage 95%'!I118/'Property Value'!C117</f>
        <v>1.1014262514974975E-4</v>
      </c>
      <c r="J118" s="41">
        <f>'Total Property Damage 95%'!J118/'Property Value'!D117</f>
        <v>6.2922547698435695E-5</v>
      </c>
      <c r="K118" s="41">
        <f>'Total Property Damage 95%'!K118/'Property Value'!E117</f>
        <v>3.4449185330659129E-4</v>
      </c>
      <c r="L118" s="41">
        <f>'Total Property Damage 95%'!L118/'Property Value'!F117</f>
        <v>2.2433721458252576E-4</v>
      </c>
      <c r="M118" s="41">
        <f>'Total Property Damage 95%'!M118/'Property Value'!G117</f>
        <v>3.6798345314763986E-4</v>
      </c>
      <c r="N118" s="42">
        <f>'Total Property Damage 95%'!N118/'Property Value'!B117</f>
        <v>8.822171340555799E-3</v>
      </c>
      <c r="O118" s="42">
        <f>'Total Property Damage 95%'!O118/'Property Value'!C117</f>
        <v>2.638894567673367E-2</v>
      </c>
      <c r="P118" s="42">
        <f>'Total Property Damage 95%'!P118/'Property Value'!D117</f>
        <v>1.7482910283810233E-2</v>
      </c>
      <c r="Q118" s="42">
        <f>'Total Property Damage 95%'!Q118/'Property Value'!E117</f>
        <v>4.3358714137219867E-2</v>
      </c>
      <c r="R118" s="42">
        <f>'Total Property Damage 95%'!R118/'Property Value'!F117</f>
        <v>2.202385626820124E-2</v>
      </c>
      <c r="S118" s="42">
        <f>'Total Property Damage 95%'!S118/'Property Value'!G117</f>
        <v>4.8168050324191199E-2</v>
      </c>
    </row>
    <row r="119" spans="1:19" x14ac:dyDescent="0.35">
      <c r="A119">
        <v>2138</v>
      </c>
      <c r="B119" s="40">
        <f>'Total Property Damage 95%'!B119/'Property Value'!B118</f>
        <v>4.0558178872482278E-4</v>
      </c>
      <c r="C119" s="40">
        <f>'Total Property Damage 95%'!C119/'Property Value'!C118</f>
        <v>8.7312669035769994E-4</v>
      </c>
      <c r="D119" s="40">
        <f>'Total Property Damage 95%'!D119/'Property Value'!D118</f>
        <v>8.3354488197709322E-4</v>
      </c>
      <c r="E119" s="40">
        <f>'Total Property Damage 95%'!E119/'Property Value'!E118</f>
        <v>4.0782155107966459E-3</v>
      </c>
      <c r="F119" s="40">
        <f>'Total Property Damage 95%'!F119/'Property Value'!F118</f>
        <v>2.4628603069649468E-3</v>
      </c>
      <c r="G119" s="40">
        <f>'Total Property Damage 95%'!G119/'Property Value'!G118</f>
        <v>5.6508743593008202E-3</v>
      </c>
      <c r="H119" s="41">
        <f>'Total Property Damage 95%'!H119/'Property Value'!B118</f>
        <v>6.1126758811769628E-5</v>
      </c>
      <c r="I119" s="41">
        <f>'Total Property Damage 95%'!I119/'Property Value'!C118</f>
        <v>1.0906215964283927E-4</v>
      </c>
      <c r="J119" s="41">
        <f>'Total Property Damage 95%'!J119/'Property Value'!D118</f>
        <v>6.2305296726773666E-5</v>
      </c>
      <c r="K119" s="41">
        <f>'Total Property Damage 95%'!K119/'Property Value'!E118</f>
        <v>3.4111249345927162E-4</v>
      </c>
      <c r="L119" s="41">
        <f>'Total Property Damage 95%'!L119/'Property Value'!F118</f>
        <v>2.2213653503686171E-4</v>
      </c>
      <c r="M119" s="41">
        <f>'Total Property Damage 95%'!M119/'Property Value'!G118</f>
        <v>3.643736478819739E-4</v>
      </c>
      <c r="N119" s="42">
        <f>'Total Property Damage 95%'!N119/'Property Value'!B118</f>
        <v>8.803865787850718E-3</v>
      </c>
      <c r="O119" s="42">
        <f>'Total Property Damage 95%'!O119/'Property Value'!C118</f>
        <v>2.6334189968952721E-2</v>
      </c>
      <c r="P119" s="42">
        <f>'Total Property Damage 95%'!P119/'Property Value'!D118</f>
        <v>1.7446634142338432E-2</v>
      </c>
      <c r="Q119" s="42">
        <f>'Total Property Damage 95%'!Q119/'Property Value'!E118</f>
        <v>4.3268747030911846E-2</v>
      </c>
      <c r="R119" s="42">
        <f>'Total Property Damage 95%'!R119/'Property Value'!F118</f>
        <v>2.1978157896890615E-2</v>
      </c>
      <c r="S119" s="42">
        <f>'Total Property Damage 95%'!S119/'Property Value'!G118</f>
        <v>4.8068104092149996E-2</v>
      </c>
    </row>
    <row r="120" spans="1:19" x14ac:dyDescent="0.35">
      <c r="A120">
        <v>2139</v>
      </c>
      <c r="B120" s="40">
        <f>'Total Property Damage 95%'!B120/'Property Value'!B119</f>
        <v>4.1074936409061271E-4</v>
      </c>
      <c r="C120" s="40">
        <f>'Total Property Damage 95%'!C120/'Property Value'!C119</f>
        <v>8.8425132194062191E-4</v>
      </c>
      <c r="D120" s="40">
        <f>'Total Property Damage 95%'!D120/'Property Value'!D119</f>
        <v>8.4416519609900663E-4</v>
      </c>
      <c r="E120" s="40">
        <f>'Total Property Damage 95%'!E120/'Property Value'!E119</f>
        <v>4.1301766357678491E-3</v>
      </c>
      <c r="F120" s="40">
        <f>'Total Property Damage 95%'!F120/'Property Value'!F119</f>
        <v>2.4942399610950504E-3</v>
      </c>
      <c r="G120" s="40">
        <f>'Total Property Damage 95%'!G120/'Property Value'!G119</f>
        <v>5.7228729547656411E-3</v>
      </c>
      <c r="H120" s="41">
        <f>'Total Property Damage 95%'!H120/'Property Value'!B119</f>
        <v>6.0527123980517332E-5</v>
      </c>
      <c r="I120" s="41">
        <f>'Total Property Damage 95%'!I120/'Property Value'!C119</f>
        <v>1.0799229317249646E-4</v>
      </c>
      <c r="J120" s="41">
        <f>'Total Property Damage 95%'!J120/'Property Value'!D119</f>
        <v>6.1694100798588954E-5</v>
      </c>
      <c r="K120" s="41">
        <f>'Total Property Damage 95%'!K120/'Property Value'!E119</f>
        <v>3.3776628409974452E-4</v>
      </c>
      <c r="L120" s="41">
        <f>'Total Property Damage 95%'!L120/'Property Value'!F119</f>
        <v>2.1995744348528821E-4</v>
      </c>
      <c r="M120" s="41">
        <f>'Total Property Damage 95%'!M120/'Property Value'!G119</f>
        <v>3.6079925370325922E-4</v>
      </c>
      <c r="N120" s="42">
        <f>'Total Property Damage 95%'!N120/'Property Value'!B119</f>
        <v>8.7855982182279101E-3</v>
      </c>
      <c r="O120" s="42">
        <f>'Total Property Damage 95%'!O120/'Property Value'!C119</f>
        <v>2.6279547876454906E-2</v>
      </c>
      <c r="P120" s="42">
        <f>'Total Property Damage 95%'!P120/'Property Value'!D119</f>
        <v>1.7410433271998198E-2</v>
      </c>
      <c r="Q120" s="42">
        <f>'Total Property Damage 95%'!Q120/'Property Value'!E119</f>
        <v>4.3178966601731567E-2</v>
      </c>
      <c r="R120" s="42">
        <f>'Total Property Damage 95%'!R120/'Property Value'!F119</f>
        <v>2.1932554347354846E-2</v>
      </c>
      <c r="S120" s="42">
        <f>'Total Property Damage 95%'!S120/'Property Value'!G119</f>
        <v>4.7968365243410221E-2</v>
      </c>
    </row>
    <row r="121" spans="1:19" x14ac:dyDescent="0.35">
      <c r="A121">
        <v>2140</v>
      </c>
      <c r="B121" s="40">
        <f>'Total Property Damage 95%'!B121/'Property Value'!B120</f>
        <v>4.9011189003592235E-4</v>
      </c>
      <c r="C121" s="40">
        <f>'Total Property Damage 95%'!C121/'Property Value'!C120</f>
        <v>1.0551010532239694E-3</v>
      </c>
      <c r="D121" s="40">
        <f>'Total Property Damage 95%'!D121/'Property Value'!D120</f>
        <v>1.0072697268287375E-3</v>
      </c>
      <c r="E121" s="40">
        <f>'Total Property Damage 95%'!E121/'Property Value'!E120</f>
        <v>4.9281845672969355E-3</v>
      </c>
      <c r="F121" s="40">
        <f>'Total Property Damage 95%'!F121/'Property Value'!F120</f>
        <v>2.9761620306872649E-3</v>
      </c>
      <c r="G121" s="40">
        <f>'Total Property Damage 95%'!G121/'Property Value'!G120</f>
        <v>6.8286121063279191E-3</v>
      </c>
      <c r="H121" s="41">
        <f>'Total Property Damage 95%'!H121/'Property Value'!B120</f>
        <v>7.0613639117537237E-5</v>
      </c>
      <c r="I121" s="41">
        <f>'Total Property Damage 95%'!I121/'Property Value'!C120</f>
        <v>1.2598861991216598E-4</v>
      </c>
      <c r="J121" s="41">
        <f>'Total Property Damage 95%'!J121/'Property Value'!D120</f>
        <v>7.1975086258431687E-5</v>
      </c>
      <c r="K121" s="41">
        <f>'Total Property Damage 95%'!K121/'Property Value'!E120</f>
        <v>3.94053193394223E-4</v>
      </c>
      <c r="L121" s="41">
        <f>'Total Property Damage 95%'!L121/'Property Value'!F120</f>
        <v>2.5661215194175955E-4</v>
      </c>
      <c r="M121" s="41">
        <f>'Total Property Damage 95%'!M121/'Property Value'!G120</f>
        <v>4.2092448177579741E-4</v>
      </c>
      <c r="N121" s="42">
        <f>'Total Property Damage 95%'!N121/'Property Value'!B120</f>
        <v>1.0329734248365731E-2</v>
      </c>
      <c r="O121" s="42">
        <f>'Total Property Damage 95%'!O121/'Property Value'!C120</f>
        <v>3.0898379255241869E-2</v>
      </c>
      <c r="P121" s="42">
        <f>'Total Property Damage 95%'!P121/'Property Value'!D120</f>
        <v>2.0470449977499822E-2</v>
      </c>
      <c r="Q121" s="42">
        <f>'Total Property Damage 95%'!Q121/'Property Value'!E120</f>
        <v>5.0767999974042979E-2</v>
      </c>
      <c r="R121" s="42">
        <f>'Total Property Damage 95%'!R121/'Property Value'!F120</f>
        <v>2.5787368391826101E-2</v>
      </c>
      <c r="S121" s="42">
        <f>'Total Property Damage 95%'!S121/'Property Value'!G120</f>
        <v>5.6399172029621379E-2</v>
      </c>
    </row>
    <row r="122" spans="1:19" x14ac:dyDescent="0.35">
      <c r="A122">
        <v>2141</v>
      </c>
      <c r="B122" s="40">
        <f>'Total Property Damage 95%'!B122/'Property Value'!B121</f>
        <v>4.9635647546810682E-4</v>
      </c>
      <c r="C122" s="40">
        <f>'Total Property Damage 95%'!C122/'Property Value'!C121</f>
        <v>1.0685442460956257E-3</v>
      </c>
      <c r="D122" s="40">
        <f>'Total Property Damage 95%'!D122/'Property Value'!D121</f>
        <v>1.0201034939547997E-3</v>
      </c>
      <c r="E122" s="40">
        <f>'Total Property Damage 95%'!E122/'Property Value'!E121</f>
        <v>4.9909752691381084E-3</v>
      </c>
      <c r="F122" s="40">
        <f>'Total Property Damage 95%'!F122/'Property Value'!F121</f>
        <v>3.014081735225117E-3</v>
      </c>
      <c r="G122" s="40">
        <f>'Total Property Damage 95%'!G122/'Property Value'!G121</f>
        <v>6.9156164262559432E-3</v>
      </c>
      <c r="H122" s="41">
        <f>'Total Property Damage 95%'!H122/'Property Value'!B121</f>
        <v>6.9920940888489267E-5</v>
      </c>
      <c r="I122" s="41">
        <f>'Total Property Damage 95%'!I122/'Property Value'!C121</f>
        <v>1.2475271003718999E-4</v>
      </c>
      <c r="J122" s="41">
        <f>'Total Property Damage 95%'!J122/'Property Value'!D121</f>
        <v>7.1269032648819491E-5</v>
      </c>
      <c r="K122" s="41">
        <f>'Total Property Damage 95%'!K122/'Property Value'!E121</f>
        <v>3.9018765194038965E-4</v>
      </c>
      <c r="L122" s="41">
        <f>'Total Property Damage 95%'!L122/'Property Value'!F121</f>
        <v>2.5409486511978501E-4</v>
      </c>
      <c r="M122" s="41">
        <f>'Total Property Damage 95%'!M122/'Property Value'!G121</f>
        <v>4.1679534119144513E-4</v>
      </c>
      <c r="N122" s="42">
        <f>'Total Property Damage 95%'!N122/'Property Value'!B121</f>
        <v>1.0308300580007505E-2</v>
      </c>
      <c r="O122" s="42">
        <f>'Total Property Damage 95%'!O122/'Property Value'!C121</f>
        <v>3.0834266704246827E-2</v>
      </c>
      <c r="P122" s="42">
        <f>'Total Property Damage 95%'!P122/'Property Value'!D121</f>
        <v>2.0427974844508784E-2</v>
      </c>
      <c r="Q122" s="42">
        <f>'Total Property Damage 95%'!Q122/'Property Value'!E121</f>
        <v>5.0662658979929193E-2</v>
      </c>
      <c r="R122" s="42">
        <f>'Total Property Damage 95%'!R122/'Property Value'!F121</f>
        <v>2.5733860926033421E-2</v>
      </c>
      <c r="S122" s="42">
        <f>'Total Property Damage 95%'!S122/'Property Value'!G121</f>
        <v>5.6282146642530444E-2</v>
      </c>
    </row>
    <row r="123" spans="1:19" x14ac:dyDescent="0.35">
      <c r="A123">
        <v>2142</v>
      </c>
      <c r="B123" s="40">
        <f>'Total Property Damage 95%'!B123/'Property Value'!B122</f>
        <v>5.0268062405313993E-4</v>
      </c>
      <c r="C123" s="40">
        <f>'Total Property Damage 95%'!C123/'Property Value'!C122</f>
        <v>1.0821587206033226E-3</v>
      </c>
      <c r="D123" s="40">
        <f>'Total Property Damage 95%'!D123/'Property Value'!D122</f>
        <v>1.0331007779366343E-3</v>
      </c>
      <c r="E123" s="40">
        <f>'Total Property Damage 95%'!E123/'Property Value'!E122</f>
        <v>5.0545659962591511E-3</v>
      </c>
      <c r="F123" s="40">
        <f>'Total Property Damage 95%'!F123/'Property Value'!F122</f>
        <v>3.0524845801220661E-3</v>
      </c>
      <c r="G123" s="40">
        <f>'Total Property Damage 95%'!G123/'Property Value'!G122</f>
        <v>7.0037292806223381E-3</v>
      </c>
      <c r="H123" s="41">
        <f>'Total Property Damage 95%'!H123/'Property Value'!B122</f>
        <v>6.9235037817466346E-5</v>
      </c>
      <c r="I123" s="41">
        <f>'Total Property Damage 95%'!I123/'Property Value'!C122</f>
        <v>1.2352892406054808E-4</v>
      </c>
      <c r="J123" s="41">
        <f>'Total Property Damage 95%'!J123/'Property Value'!D122</f>
        <v>7.0569905209435941E-5</v>
      </c>
      <c r="K123" s="41">
        <f>'Total Property Damage 95%'!K123/'Property Value'!E122</f>
        <v>3.8636003026739247E-4</v>
      </c>
      <c r="L123" s="41">
        <f>'Total Property Damage 95%'!L123/'Property Value'!F122</f>
        <v>2.5160227211256606E-4</v>
      </c>
      <c r="M123" s="41">
        <f>'Total Property Damage 95%'!M123/'Property Value'!G122</f>
        <v>4.1270670621487661E-4</v>
      </c>
      <c r="N123" s="42">
        <f>'Total Property Damage 95%'!N123/'Property Value'!B122</f>
        <v>1.0286911385410968E-2</v>
      </c>
      <c r="O123" s="42">
        <f>'Total Property Damage 95%'!O123/'Property Value'!C122</f>
        <v>3.0770287183504313E-2</v>
      </c>
      <c r="P123" s="42">
        <f>'Total Property Damage 95%'!P123/'Property Value'!D122</f>
        <v>2.0385587845238532E-2</v>
      </c>
      <c r="Q123" s="42">
        <f>'Total Property Damage 95%'!Q123/'Property Value'!E122</f>
        <v>5.0557536562971218E-2</v>
      </c>
      <c r="R123" s="42">
        <f>'Total Property Damage 95%'!R123/'Property Value'!F122</f>
        <v>2.5680464485485829E-2</v>
      </c>
      <c r="S123" s="42">
        <f>'Total Property Damage 95%'!S123/'Property Value'!G122</f>
        <v>5.6165364077111021E-2</v>
      </c>
    </row>
    <row r="124" spans="1:19" x14ac:dyDescent="0.35">
      <c r="A124">
        <v>2143</v>
      </c>
      <c r="B124" s="40">
        <f>'Total Property Damage 95%'!B124/'Property Value'!B123</f>
        <v>5.0908534951648991E-4</v>
      </c>
      <c r="C124" s="40">
        <f>'Total Property Damage 95%'!C124/'Property Value'!C123</f>
        <v>1.0959466590707934E-3</v>
      </c>
      <c r="D124" s="40">
        <f>'Total Property Damage 95%'!D124/'Property Value'!D123</f>
        <v>1.0462636621658024E-3</v>
      </c>
      <c r="E124" s="40">
        <f>'Total Property Damage 95%'!E124/'Property Value'!E123</f>
        <v>5.11896694189616E-3</v>
      </c>
      <c r="F124" s="40">
        <f>'Total Property Damage 95%'!F124/'Property Value'!F123</f>
        <v>3.0913767211382761E-3</v>
      </c>
      <c r="G124" s="40">
        <f>'Total Property Damage 95%'!G124/'Property Value'!G123</f>
        <v>7.0929647934223497E-3</v>
      </c>
      <c r="H124" s="41">
        <f>'Total Property Damage 95%'!H124/'Property Value'!B123</f>
        <v>6.8555863246043966E-5</v>
      </c>
      <c r="I124" s="41">
        <f>'Total Property Damage 95%'!I124/'Property Value'!C123</f>
        <v>1.2231714305050112E-4</v>
      </c>
      <c r="J124" s="41">
        <f>'Total Property Damage 95%'!J124/'Property Value'!D123</f>
        <v>6.9877635996666839E-5</v>
      </c>
      <c r="K124" s="41">
        <f>'Total Property Damage 95%'!K124/'Property Value'!E123</f>
        <v>3.8256995639376499E-4</v>
      </c>
      <c r="L124" s="41">
        <f>'Total Property Damage 95%'!L124/'Property Value'!F123</f>
        <v>2.4913413068132332E-4</v>
      </c>
      <c r="M124" s="41">
        <f>'Total Property Damage 95%'!M124/'Property Value'!G123</f>
        <v>4.0865817949845278E-4</v>
      </c>
      <c r="N124" s="42">
        <f>'Total Property Damage 95%'!N124/'Property Value'!B123</f>
        <v>1.026556657229535E-2</v>
      </c>
      <c r="O124" s="42">
        <f>'Total Property Damage 95%'!O124/'Property Value'!C123</f>
        <v>3.070644041698339E-2</v>
      </c>
      <c r="P124" s="42">
        <f>'Total Property Damage 95%'!P124/'Property Value'!D123</f>
        <v>2.0343288796816114E-2</v>
      </c>
      <c r="Q124" s="42">
        <f>'Total Property Damage 95%'!Q124/'Property Value'!E123</f>
        <v>5.0452632269632688E-2</v>
      </c>
      <c r="R124" s="42">
        <f>'Total Property Damage 95%'!R124/'Property Value'!F123</f>
        <v>2.5627178839811623E-2</v>
      </c>
      <c r="S124" s="42">
        <f>'Total Property Damage 95%'!S124/'Property Value'!G123</f>
        <v>5.6048823829520596E-2</v>
      </c>
    </row>
    <row r="125" spans="1:19" x14ac:dyDescent="0.35">
      <c r="A125">
        <v>2144</v>
      </c>
      <c r="B125" s="40">
        <f>'Total Property Damage 95%'!B125/'Property Value'!B124</f>
        <v>5.1557167849964562E-4</v>
      </c>
      <c r="C125" s="40">
        <f>'Total Property Damage 95%'!C125/'Property Value'!C124</f>
        <v>1.1099102716270672E-3</v>
      </c>
      <c r="D125" s="40">
        <f>'Total Property Damage 95%'!D125/'Property Value'!D124</f>
        <v>1.0595942565786531E-3</v>
      </c>
      <c r="E125" s="40">
        <f>'Total Property Damage 95%'!E125/'Property Value'!E124</f>
        <v>5.1841884291587027E-3</v>
      </c>
      <c r="F125" s="40">
        <f>'Total Property Damage 95%'!F125/'Property Value'!F124</f>
        <v>3.1307643924653262E-3</v>
      </c>
      <c r="G125" s="40">
        <f>'Total Property Damage 95%'!G125/'Property Value'!G124</f>
        <v>7.1833372686070599E-3</v>
      </c>
      <c r="H125" s="41">
        <f>'Total Property Damage 95%'!H125/'Property Value'!B124</f>
        <v>6.7883351169696458E-5</v>
      </c>
      <c r="I125" s="41">
        <f>'Total Property Damage 95%'!I125/'Property Value'!C124</f>
        <v>1.2111724924199401E-4</v>
      </c>
      <c r="J125" s="41">
        <f>'Total Property Damage 95%'!J125/'Property Value'!D124</f>
        <v>6.9192157733404149E-5</v>
      </c>
      <c r="K125" s="41">
        <f>'Total Property Damage 95%'!K125/'Property Value'!E124</f>
        <v>3.7881706198706526E-4</v>
      </c>
      <c r="L125" s="41">
        <f>'Total Property Damage 95%'!L125/'Property Value'!F124</f>
        <v>2.4669020096356581E-4</v>
      </c>
      <c r="M125" s="41">
        <f>'Total Property Damage 95%'!M125/'Property Value'!G124</f>
        <v>4.0464936759239368E-4</v>
      </c>
      <c r="N125" s="42">
        <f>'Total Property Damage 95%'!N125/'Property Value'!B124</f>
        <v>1.0244266048571354E-2</v>
      </c>
      <c r="O125" s="42">
        <f>'Total Property Damage 95%'!O125/'Property Value'!C124</f>
        <v>3.0642726129225851E-2</v>
      </c>
      <c r="P125" s="42">
        <f>'Total Property Damage 95%'!P125/'Property Value'!D124</f>
        <v>2.0301077516748034E-2</v>
      </c>
      <c r="Q125" s="42">
        <f>'Total Property Damage 95%'!Q125/'Property Value'!E124</f>
        <v>5.034794564731828E-2</v>
      </c>
      <c r="R125" s="42">
        <f>'Total Property Damage 95%'!R125/'Property Value'!F124</f>
        <v>2.5574003759117132E-2</v>
      </c>
      <c r="S125" s="42">
        <f>'Total Property Damage 95%'!S125/'Property Value'!G124</f>
        <v>5.5932525396962113E-2</v>
      </c>
    </row>
    <row r="126" spans="1:19" x14ac:dyDescent="0.35">
      <c r="A126">
        <v>2145</v>
      </c>
      <c r="B126" s="40">
        <f>'Total Property Damage 95%'!B126/'Property Value'!B125</f>
        <v>5.2214065072468143E-4</v>
      </c>
      <c r="C126" s="40">
        <f>'Total Property Damage 95%'!C126/'Property Value'!C125</f>
        <v>1.1240517965607438E-3</v>
      </c>
      <c r="D126" s="40">
        <f>'Total Property Damage 95%'!D126/'Property Value'!D125</f>
        <v>1.0730946979945358E-3</v>
      </c>
      <c r="E126" s="40">
        <f>'Total Property Damage 95%'!E126/'Property Value'!E125</f>
        <v>5.2502409126845596E-3</v>
      </c>
      <c r="F126" s="40">
        <f>'Total Property Damage 95%'!F126/'Property Value'!F125</f>
        <v>3.1706539077255218E-3</v>
      </c>
      <c r="G126" s="40">
        <f>'Total Property Damage 95%'!G126/'Property Value'!G125</f>
        <v>7.2748611923762318E-3</v>
      </c>
      <c r="H126" s="41">
        <f>'Total Property Damage 95%'!H126/'Property Value'!B125</f>
        <v>6.7217436231382347E-5</v>
      </c>
      <c r="I126" s="41">
        <f>'Total Property Damage 95%'!I126/'Property Value'!C125</f>
        <v>1.1992912602521093E-4</v>
      </c>
      <c r="J126" s="41">
        <f>'Total Property Damage 95%'!J126/'Property Value'!D125</f>
        <v>6.8513403802507626E-5</v>
      </c>
      <c r="K126" s="41">
        <f>'Total Property Damage 95%'!K126/'Property Value'!E125</f>
        <v>3.7510098232808027E-4</v>
      </c>
      <c r="L126" s="41">
        <f>'Total Property Damage 95%'!L126/'Property Value'!F125</f>
        <v>2.4427024544978028E-4</v>
      </c>
      <c r="M126" s="41">
        <f>'Total Property Damage 95%'!M126/'Property Value'!G125</f>
        <v>4.0067988090654164E-4</v>
      </c>
      <c r="N126" s="42">
        <f>'Total Property Damage 95%'!N126/'Property Value'!B125</f>
        <v>1.0223009722340767E-2</v>
      </c>
      <c r="O126" s="42">
        <f>'Total Property Damage 95%'!O126/'Property Value'!C125</f>
        <v>3.0579144045345071E-2</v>
      </c>
      <c r="P126" s="42">
        <f>'Total Property Damage 95%'!P126/'Property Value'!D125</f>
        <v>2.0258953822919465E-2</v>
      </c>
      <c r="Q126" s="42">
        <f>'Total Property Damage 95%'!Q126/'Property Value'!E125</f>
        <v>5.0243476244371789E-2</v>
      </c>
      <c r="R126" s="42">
        <f>'Total Property Damage 95%'!R126/'Property Value'!F125</f>
        <v>2.5520939013985704E-2</v>
      </c>
      <c r="S126" s="42">
        <f>'Total Property Damage 95%'!S126/'Property Value'!G125</f>
        <v>5.5816468277681802E-2</v>
      </c>
    </row>
    <row r="127" spans="1:19" x14ac:dyDescent="0.35">
      <c r="A127">
        <v>2146</v>
      </c>
      <c r="B127" s="40">
        <f>'Total Property Damage 95%'!B127/'Property Value'!B126</f>
        <v>5.28793319160919E-4</v>
      </c>
      <c r="C127" s="40">
        <f>'Total Property Damage 95%'!C127/'Property Value'!C126</f>
        <v>1.1383735006787762E-3</v>
      </c>
      <c r="D127" s="40">
        <f>'Total Property Damage 95%'!D127/'Property Value'!D126</f>
        <v>1.0867671504583192E-3</v>
      </c>
      <c r="E127" s="40">
        <f>'Total Property Damage 95%'!E127/'Property Value'!E126</f>
        <v>5.3171349803155365E-3</v>
      </c>
      <c r="F127" s="40">
        <f>'Total Property Damage 95%'!F127/'Property Value'!F126</f>
        <v>3.2110516609839264E-3</v>
      </c>
      <c r="G127" s="40">
        <f>'Total Property Damage 95%'!G127/'Property Value'!G126</f>
        <v>7.3675512355003588E-3</v>
      </c>
      <c r="H127" s="41">
        <f>'Total Property Damage 95%'!H127/'Property Value'!B126</f>
        <v>6.6558053715192798E-5</v>
      </c>
      <c r="I127" s="41">
        <f>'Total Property Damage 95%'!I127/'Property Value'!C126</f>
        <v>1.1875265793424263E-4</v>
      </c>
      <c r="J127" s="41">
        <f>'Total Property Damage 95%'!J127/'Property Value'!D126</f>
        <v>6.7841308240330914E-5</v>
      </c>
      <c r="K127" s="41">
        <f>'Total Property Damage 95%'!K127/'Property Value'!E126</f>
        <v>3.7142135627538076E-4</v>
      </c>
      <c r="L127" s="41">
        <f>'Total Property Damage 95%'!L127/'Property Value'!F126</f>
        <v>2.4187402896034928E-4</v>
      </c>
      <c r="M127" s="41">
        <f>'Total Property Damage 95%'!M127/'Property Value'!G126</f>
        <v>3.9674933367249925E-4</v>
      </c>
      <c r="N127" s="42">
        <f>'Total Property Damage 95%'!N127/'Property Value'!B126</f>
        <v>1.020179750189606E-2</v>
      </c>
      <c r="O127" s="42">
        <f>'Total Property Damage 95%'!O127/'Property Value'!C126</f>
        <v>3.0515693891024782E-2</v>
      </c>
      <c r="P127" s="42">
        <f>'Total Property Damage 95%'!P127/'Property Value'!D126</f>
        <v>2.0216917533593455E-2</v>
      </c>
      <c r="Q127" s="42">
        <f>'Total Property Damage 95%'!Q127/'Property Value'!E126</f>
        <v>5.0139223610074196E-2</v>
      </c>
      <c r="R127" s="42">
        <f>'Total Property Damage 95%'!R127/'Property Value'!F126</f>
        <v>2.5467984375476697E-2</v>
      </c>
      <c r="S127" s="42">
        <f>'Total Property Damage 95%'!S127/'Property Value'!G126</f>
        <v>5.5700651970966984E-2</v>
      </c>
    </row>
    <row r="128" spans="1:19" x14ac:dyDescent="0.35">
      <c r="A128">
        <v>2147</v>
      </c>
      <c r="B128" s="40">
        <f>'Total Property Damage 95%'!B128/'Property Value'!B127</f>
        <v>5.3553075019371172E-4</v>
      </c>
      <c r="C128" s="40">
        <f>'Total Property Damage 95%'!C128/'Property Value'!C127</f>
        <v>1.1528776796698276E-3</v>
      </c>
      <c r="D128" s="40">
        <f>'Total Property Damage 95%'!D128/'Property Value'!D127</f>
        <v>1.100613805587276E-3</v>
      </c>
      <c r="E128" s="40">
        <f>'Total Property Damage 95%'!E128/'Property Value'!E127</f>
        <v>5.3848813547946453E-3</v>
      </c>
      <c r="F128" s="40">
        <f>'Total Property Damage 95%'!F128/'Property Value'!F127</f>
        <v>3.2519641277733006E-3</v>
      </c>
      <c r="G128" s="40">
        <f>'Total Property Damage 95%'!G128/'Property Value'!G127</f>
        <v>7.4614222556723163E-3</v>
      </c>
      <c r="H128" s="41">
        <f>'Total Property Damage 95%'!H128/'Property Value'!B127</f>
        <v>6.5905139540062244E-5</v>
      </c>
      <c r="I128" s="41">
        <f>'Total Property Damage 95%'!I128/'Property Value'!C127</f>
        <v>1.1758773063586526E-4</v>
      </c>
      <c r="J128" s="41">
        <f>'Total Property Damage 95%'!J128/'Property Value'!D127</f>
        <v>6.7175805730310833E-5</v>
      </c>
      <c r="K128" s="41">
        <f>'Total Property Damage 95%'!K128/'Property Value'!E127</f>
        <v>3.6777782623022482E-4</v>
      </c>
      <c r="L128" s="41">
        <f>'Total Property Damage 95%'!L128/'Property Value'!F127</f>
        <v>2.3950131862269559E-4</v>
      </c>
      <c r="M128" s="41">
        <f>'Total Property Damage 95%'!M128/'Property Value'!G127</f>
        <v>3.9285734390613923E-4</v>
      </c>
      <c r="N128" s="42">
        <f>'Total Property Damage 95%'!N128/'Property Value'!B127</f>
        <v>1.0180629295719988E-2</v>
      </c>
      <c r="O128" s="42">
        <f>'Total Property Damage 95%'!O128/'Property Value'!C127</f>
        <v>3.0452375392517925E-2</v>
      </c>
      <c r="P128" s="42">
        <f>'Total Property Damage 95%'!P128/'Property Value'!D127</f>
        <v>2.017496846741015E-2</v>
      </c>
      <c r="Q128" s="42">
        <f>'Total Property Damage 95%'!Q128/'Property Value'!E127</f>
        <v>5.0035187294641653E-2</v>
      </c>
      <c r="R128" s="42">
        <f>'Total Property Damage 95%'!R128/'Property Value'!F127</f>
        <v>2.5415139615124531E-2</v>
      </c>
      <c r="S128" s="42">
        <f>'Total Property Damage 95%'!S128/'Property Value'!G127</f>
        <v>5.5585075977143947E-2</v>
      </c>
    </row>
    <row r="129" spans="1:19" x14ac:dyDescent="0.35">
      <c r="A129">
        <v>2148</v>
      </c>
      <c r="B129" s="40">
        <f>'Total Property Damage 95%'!B129/'Property Value'!B128</f>
        <v>5.4235402379538146E-4</v>
      </c>
      <c r="C129" s="40">
        <f>'Total Property Damage 95%'!C129/'Property Value'!C128</f>
        <v>1.1675666584722584E-3</v>
      </c>
      <c r="D129" s="40">
        <f>'Total Property Damage 95%'!D129/'Property Value'!D128</f>
        <v>1.1146368829223876E-3</v>
      </c>
      <c r="E129" s="40">
        <f>'Total Property Damage 95%'!E129/'Property Value'!E128</f>
        <v>5.4534908954848912E-3</v>
      </c>
      <c r="F129" s="40">
        <f>'Total Property Damage 95%'!F129/'Property Value'!F128</f>
        <v>3.2933978661320901E-3</v>
      </c>
      <c r="G129" s="40">
        <f>'Total Property Damage 95%'!G129/'Property Value'!G128</f>
        <v>7.5564892998889631E-3</v>
      </c>
      <c r="H129" s="41">
        <f>'Total Property Damage 95%'!H129/'Property Value'!B128</f>
        <v>6.5258630253540835E-5</v>
      </c>
      <c r="I129" s="41">
        <f>'Total Property Damage 95%'!I129/'Property Value'!C128</f>
        <v>1.164342309184289E-4</v>
      </c>
      <c r="J129" s="41">
        <f>'Total Property Damage 95%'!J129/'Property Value'!D128</f>
        <v>6.6516831596619703E-5</v>
      </c>
      <c r="K129" s="41">
        <f>'Total Property Damage 95%'!K129/'Property Value'!E128</f>
        <v>3.6417003810180484E-4</v>
      </c>
      <c r="L129" s="41">
        <f>'Total Property Damage 95%'!L129/'Property Value'!F128</f>
        <v>2.3715188384865077E-4</v>
      </c>
      <c r="M129" s="41">
        <f>'Total Property Damage 95%'!M129/'Property Value'!G128</f>
        <v>3.8900353337048186E-4</v>
      </c>
      <c r="N129" s="42">
        <f>'Total Property Damage 95%'!N129/'Property Value'!B128</f>
        <v>1.0159505012485208E-2</v>
      </c>
      <c r="O129" s="42">
        <f>'Total Property Damage 95%'!O129/'Property Value'!C128</f>
        <v>3.038918827664544E-2</v>
      </c>
      <c r="P129" s="42">
        <f>'Total Property Damage 95%'!P129/'Property Value'!D128</f>
        <v>2.0133106443386006E-2</v>
      </c>
      <c r="Q129" s="42">
        <f>'Total Property Damage 95%'!Q129/'Property Value'!E128</f>
        <v>4.9931366849223641E-2</v>
      </c>
      <c r="R129" s="42">
        <f>'Total Property Damage 95%'!R129/'Property Value'!F128</f>
        <v>2.5362404504937666E-2</v>
      </c>
      <c r="S129" s="42">
        <f>'Total Property Damage 95%'!S129/'Property Value'!G128</f>
        <v>5.546973979757578E-2</v>
      </c>
    </row>
    <row r="130" spans="1:19" x14ac:dyDescent="0.35">
      <c r="A130">
        <v>2149</v>
      </c>
      <c r="B130" s="40">
        <f>'Total Property Damage 95%'!B130/'Property Value'!B129</f>
        <v>5.4926423369833048E-4</v>
      </c>
      <c r="C130" s="40">
        <f>'Total Property Damage 95%'!C130/'Property Value'!C129</f>
        <v>1.1824427916467992E-3</v>
      </c>
      <c r="D130" s="40">
        <f>'Total Property Damage 95%'!D130/'Property Value'!D129</f>
        <v>1.1288386302841229E-3</v>
      </c>
      <c r="E130" s="40">
        <f>'Total Property Damage 95%'!E130/'Property Value'!E129</f>
        <v>5.5229746001099721E-3</v>
      </c>
      <c r="F130" s="40">
        <f>'Total Property Damage 95%'!F130/'Property Value'!F129</f>
        <v>3.3353595176556401E-3</v>
      </c>
      <c r="G130" s="40">
        <f>'Total Property Damage 95%'!G130/'Property Value'!G129</f>
        <v>7.6527676068630836E-3</v>
      </c>
      <c r="H130" s="41">
        <f>'Total Property Damage 95%'!H130/'Property Value'!B129</f>
        <v>6.4618463025627832E-5</v>
      </c>
      <c r="I130" s="41">
        <f>'Total Property Damage 95%'!I130/'Property Value'!C129</f>
        <v>1.1529204668085535E-4</v>
      </c>
      <c r="J130" s="41">
        <f>'Total Property Damage 95%'!J130/'Property Value'!D129</f>
        <v>6.5864321797880055E-5</v>
      </c>
      <c r="K130" s="41">
        <f>'Total Property Damage 95%'!K130/'Property Value'!E129</f>
        <v>3.6059764127283593E-4</v>
      </c>
      <c r="L130" s="41">
        <f>'Total Property Damage 95%'!L130/'Property Value'!F129</f>
        <v>2.3482549631204599E-4</v>
      </c>
      <c r="M130" s="41">
        <f>'Total Property Damage 95%'!M130/'Property Value'!G129</f>
        <v>3.8518752753893696E-4</v>
      </c>
      <c r="N130" s="42">
        <f>'Total Property Damage 95%'!N130/'Property Value'!B129</f>
        <v>1.0138424561053865E-2</v>
      </c>
      <c r="O130" s="42">
        <f>'Total Property Damage 95%'!O130/'Property Value'!C129</f>
        <v>3.0326132270795111E-2</v>
      </c>
      <c r="P130" s="42">
        <f>'Total Property Damage 95%'!P130/'Property Value'!D129</f>
        <v>2.0091331280913002E-2</v>
      </c>
      <c r="Q130" s="42">
        <f>'Total Property Damage 95%'!Q130/'Property Value'!E129</f>
        <v>4.9827761825900943E-2</v>
      </c>
      <c r="R130" s="42">
        <f>'Total Property Damage 95%'!R130/'Property Value'!F129</f>
        <v>2.5309778817397637E-2</v>
      </c>
      <c r="S130" s="42">
        <f>'Total Property Damage 95%'!S130/'Property Value'!G129</f>
        <v>5.535464293466022E-2</v>
      </c>
    </row>
    <row r="131" spans="1:19" x14ac:dyDescent="0.35">
      <c r="A131">
        <v>2150</v>
      </c>
      <c r="B131" s="40">
        <f>'Total Property Damage 95%'!B131/'Property Value'!B130</f>
        <v>6.4729155962699647E-4</v>
      </c>
      <c r="C131" s="40">
        <f>'Total Property Damage 95%'!C131/'Property Value'!C130</f>
        <v>1.3934736540575929E-3</v>
      </c>
      <c r="D131" s="40">
        <f>'Total Property Damage 95%'!D131/'Property Value'!D130</f>
        <v>1.3303027445350176E-3</v>
      </c>
      <c r="E131" s="40">
        <f>'Total Property Damage 95%'!E131/'Property Value'!E130</f>
        <v>6.5086612660254445E-3</v>
      </c>
      <c r="F131" s="40">
        <f>'Total Property Damage 95%'!F131/'Property Value'!F130</f>
        <v>3.9306219696180235E-3</v>
      </c>
      <c r="G131" s="40">
        <f>'Total Property Damage 95%'!G131/'Property Value'!G130</f>
        <v>9.0185589663389337E-3</v>
      </c>
      <c r="H131" s="41">
        <f>'Total Property Damage 95%'!H131/'Property Value'!B130</f>
        <v>7.4455273697696076E-5</v>
      </c>
      <c r="I131" s="41">
        <f>'Total Property Damage 95%'!I131/'Property Value'!C130</f>
        <v>1.328428515451716E-4</v>
      </c>
      <c r="J131" s="41">
        <f>'Total Property Damage 95%'!J131/'Property Value'!D130</f>
        <v>7.5890788433475618E-5</v>
      </c>
      <c r="K131" s="41">
        <f>'Total Property Damage 95%'!K131/'Property Value'!E130</f>
        <v>4.1549109679480441E-4</v>
      </c>
      <c r="L131" s="41">
        <f>'Total Property Damage 95%'!L131/'Property Value'!F130</f>
        <v>2.7057277100782341E-4</v>
      </c>
      <c r="M131" s="41">
        <f>'Total Property Damage 95%'!M131/'Property Value'!G130</f>
        <v>4.4382427939327707E-4</v>
      </c>
      <c r="N131" s="42">
        <f>'Total Property Damage 95%'!N131/'Property Value'!B130</f>
        <v>1.1773038641686676E-2</v>
      </c>
      <c r="O131" s="42">
        <f>'Total Property Damage 95%'!O131/'Property Value'!C130</f>
        <v>3.5215602278926422E-2</v>
      </c>
      <c r="P131" s="42">
        <f>'Total Property Damage 95%'!P131/'Property Value'!D130</f>
        <v>2.3330648475874207E-2</v>
      </c>
      <c r="Q131" s="42">
        <f>'Total Property Damage 95%'!Q131/'Property Value'!E130</f>
        <v>5.7861471658878116E-2</v>
      </c>
      <c r="R131" s="42">
        <f>'Total Property Damage 95%'!R131/'Property Value'!F130</f>
        <v>2.9390464192475253E-2</v>
      </c>
      <c r="S131" s="42">
        <f>'Total Property Damage 95%'!S131/'Property Value'!G130</f>
        <v>6.4279449567535285E-2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49.972888607321593</v>
      </c>
      <c r="C4" s="43">
        <f>'Property % affected'!C4*'Population Estimate'!C3</f>
        <v>73.672987602805108</v>
      </c>
      <c r="D4" s="43">
        <f>'Property % affected'!D4*'Population Estimate'!D3</f>
        <v>80.477392838949228</v>
      </c>
      <c r="E4" s="43">
        <f>'Property % affected'!E4*'Population Estimate'!E3</f>
        <v>78.090672397478684</v>
      </c>
      <c r="F4" s="43">
        <f>'Property % affected'!F4*'Population Estimate'!F3</f>
        <v>59.549312911470892</v>
      </c>
      <c r="G4" s="43">
        <f>'Property % affected'!G4*'Population Estimate'!G3</f>
        <v>34.110410206273365</v>
      </c>
      <c r="H4" s="44">
        <f>'Property % affected'!H4*'Population Estimate'!B3</f>
        <v>100.3604213476721</v>
      </c>
      <c r="I4" s="44">
        <f>'Property % affected'!I4*'Population Estimate'!C3</f>
        <v>122.62533612822314</v>
      </c>
      <c r="J4" s="44">
        <f>'Property % affected'!J4*'Population Estimate'!D3</f>
        <v>80.157650263340287</v>
      </c>
      <c r="K4" s="44">
        <f>'Property % affected'!K4*'Population Estimate'!E3</f>
        <v>87.036559680988873</v>
      </c>
      <c r="L4" s="44">
        <f>'Property % affected'!L4*'Population Estimate'!F3</f>
        <v>71.570173286008071</v>
      </c>
      <c r="M4" s="44">
        <f>'Property % affected'!M4*'Population Estimate'!G3</f>
        <v>29.308483760139683</v>
      </c>
      <c r="N4" s="45">
        <f>'Property % affected'!N4*'Population Estimate'!B3</f>
        <v>5907.3158828485657</v>
      </c>
      <c r="O4" s="45">
        <f>'Property % affected'!O4*'Population Estimate'!C3</f>
        <v>12100.735143889222</v>
      </c>
      <c r="P4" s="45">
        <f>'Property % affected'!P4*'Population Estimate'!D3</f>
        <v>9173.1255334395355</v>
      </c>
      <c r="Q4" s="45">
        <f>'Property % affected'!Q4*'Population Estimate'!E3</f>
        <v>4511.94797185074</v>
      </c>
      <c r="R4" s="45">
        <f>'Property % affected'!R4*'Population Estimate'!F3</f>
        <v>2893.9367723332571</v>
      </c>
      <c r="S4" s="45">
        <f>'Property % affected'!S4*'Population Estimate'!G3</f>
        <v>1580.1163156958476</v>
      </c>
      <c r="U4">
        <v>2023</v>
      </c>
      <c r="V4" s="98">
        <f>'Population Estimate'!J3*Assumptions!C$41*'Property % affected'!B4</f>
        <v>46.523543520123404</v>
      </c>
      <c r="W4" s="43">
        <f>'Population Estimate'!K3*Assumptions!D$41*'Property % affected'!C4</f>
        <v>67.277581058515281</v>
      </c>
      <c r="X4" s="43">
        <f>'Population Estimate'!L3*Assumptions!E$41*'Property % affected'!D4</f>
        <v>72.719512203148284</v>
      </c>
      <c r="Y4" s="43">
        <f>'Population Estimate'!M3*Assumptions!F$41*'Property % affected'!E4</f>
        <v>77.889730835133165</v>
      </c>
      <c r="Z4" s="43">
        <f>'Population Estimate'!N3*Assumptions!G$41*'Property % affected'!F4</f>
        <v>58.33290017793874</v>
      </c>
      <c r="AA4" s="43">
        <f>'Population Estimate'!O3*Assumptions!H$41*'Property % affected'!G4</f>
        <v>31.198541223820115</v>
      </c>
      <c r="AB4" s="44">
        <f>'Population Estimate'!J3*Assumptions!C$41*'Property % affected'!H4</f>
        <v>93.433110640361605</v>
      </c>
      <c r="AC4" s="44">
        <f>'Population Estimate'!K3*Assumptions!D$41*'Property % affected'!I4</f>
        <v>111.98047289289102</v>
      </c>
      <c r="AD4" s="44">
        <f>'Population Estimate'!L3*Assumptions!E$41*'Property % affected'!J4</f>
        <v>72.43059225546321</v>
      </c>
      <c r="AE4" s="44">
        <f>'Population Estimate'!M3*Assumptions!F$41*'Property % affected'!K4</f>
        <v>86.812598716810498</v>
      </c>
      <c r="AF4" s="44">
        <f>'Population Estimate'!N3*Assumptions!G$41*'Property % affected'!L4</f>
        <v>70.108210655882871</v>
      </c>
      <c r="AG4" s="44">
        <f>'Population Estimate'!O3*Assumptions!H$41*'Property % affected'!M4</f>
        <v>26.806535989127831</v>
      </c>
      <c r="AH4" s="45">
        <f>'Population Estimate'!J3*Assumptions!C$41*'Property % affected'!N4</f>
        <v>5499.5673698669452</v>
      </c>
      <c r="AI4" s="45">
        <f>'Population Estimate'!K3*Assumptions!D$41*'Property % affected'!O4</f>
        <v>11050.294225880347</v>
      </c>
      <c r="AJ4" s="45">
        <f>'Population Estimate'!L3*Assumptions!E$41*'Property % affected'!P4</f>
        <v>8288.8521936203051</v>
      </c>
      <c r="AK4" s="45">
        <f>'Population Estimate'!M3*Assumptions!F$41*'Property % affected'!Q4</f>
        <v>4500.337905669332</v>
      </c>
      <c r="AL4" s="45">
        <f>'Population Estimate'!N3*Assumptions!G$41*'Property % affected'!R4</f>
        <v>2834.8223784335919</v>
      </c>
      <c r="AM4" s="45">
        <f>'Population Estimate'!O3*Assumptions!H$41*'Property % affected'!S4</f>
        <v>1445.2281199655938</v>
      </c>
    </row>
    <row r="5" spans="1:39" x14ac:dyDescent="0.35">
      <c r="A5">
        <v>2024</v>
      </c>
      <c r="B5" s="43">
        <f>'Property % affected'!B5*'Population Estimate'!B4</f>
        <v>51.419353907069684</v>
      </c>
      <c r="C5" s="43">
        <f>'Property % affected'!C5*'Population Estimate'!C4</f>
        <v>75.80545228647793</v>
      </c>
      <c r="D5" s="43">
        <f>'Property % affected'!D5*'Population Estimate'!D4</f>
        <v>82.806811037493787</v>
      </c>
      <c r="E5" s="43">
        <f>'Property % affected'!E5*'Population Estimate'!E4</f>
        <v>80.351006970981771</v>
      </c>
      <c r="F5" s="43">
        <f>'Property % affected'!F5*'Population Estimate'!F4</f>
        <v>61.272967820177989</v>
      </c>
      <c r="G5" s="43">
        <f>'Property % affected'!G5*'Population Estimate'!G4</f>
        <v>35.097736056320755</v>
      </c>
      <c r="H5" s="44">
        <f>'Property % affected'!H5*'Population Estimate'!B4</f>
        <v>100.96593093219163</v>
      </c>
      <c r="I5" s="44">
        <f>'Property % affected'!I5*'Population Estimate'!C4</f>
        <v>123.36517774440514</v>
      </c>
      <c r="J5" s="44">
        <f>'Property % affected'!J5*'Population Estimate'!D4</f>
        <v>80.641269451614463</v>
      </c>
      <c r="K5" s="44">
        <f>'Property % affected'!K5*'Population Estimate'!E4</f>
        <v>87.561681739891696</v>
      </c>
      <c r="L5" s="44">
        <f>'Property % affected'!L5*'Population Estimate'!F4</f>
        <v>72.001981216948025</v>
      </c>
      <c r="M5" s="44">
        <f>'Property % affected'!M5*'Population Estimate'!G4</f>
        <v>29.485312111258509</v>
      </c>
      <c r="N5" s="45">
        <f>'Property % affected'!N5*'Population Estimate'!B4</f>
        <v>5989.3794416934743</v>
      </c>
      <c r="O5" s="45">
        <f>'Property % affected'!O5*'Population Estimate'!C4</f>
        <v>12268.836767408357</v>
      </c>
      <c r="P5" s="45">
        <f>'Property % affected'!P5*'Population Estimate'!D4</f>
        <v>9300.5572370988539</v>
      </c>
      <c r="Q5" s="45">
        <f>'Property % affected'!Q5*'Population Estimate'!E4</f>
        <v>4574.6272859819128</v>
      </c>
      <c r="R5" s="45">
        <f>'Property % affected'!R5*'Population Estimate'!F4</f>
        <v>2934.1389141045033</v>
      </c>
      <c r="S5" s="45">
        <f>'Property % affected'!S5*'Population Estimate'!G4</f>
        <v>1602.0670579325022</v>
      </c>
      <c r="U5">
        <v>2024</v>
      </c>
      <c r="V5" s="43">
        <f>'Population Estimate'!J4*Assumptions!C$41*'Property % affected'!B5</f>
        <v>47.870167523629952</v>
      </c>
      <c r="W5" s="43">
        <f>'Population Estimate'!K4*Assumptions!D$41*'Property % affected'!C5</f>
        <v>69.224930694771331</v>
      </c>
      <c r="X5" s="43">
        <f>'Population Estimate'!L4*Assumptions!E$41*'Property % affected'!D5</f>
        <v>74.824378540633745</v>
      </c>
      <c r="Y5" s="43">
        <f>'Population Estimate'!M4*Assumptions!F$41*'Property % affected'!E5</f>
        <v>80.144249154957294</v>
      </c>
      <c r="Z5" s="43">
        <f>'Population Estimate'!N4*Assumptions!G$41*'Property % affected'!F5</f>
        <v>60.021346019124209</v>
      </c>
      <c r="AA5" s="43">
        <f>'Population Estimate'!O4*Assumptions!H$41*'Property % affected'!G5</f>
        <v>32.101583023897369</v>
      </c>
      <c r="AB5" s="44">
        <f>'Population Estimate'!J4*Assumptions!C$41*'Property % affected'!H5</f>
        <v>93.996825332313961</v>
      </c>
      <c r="AC5" s="44">
        <f>'Population Estimate'!K4*Assumptions!D$41*'Property % affected'!I5</f>
        <v>112.65609031961327</v>
      </c>
      <c r="AD5" s="44">
        <f>'Population Estimate'!L4*Assumptions!E$41*'Property % affected'!J5</f>
        <v>72.867591395504434</v>
      </c>
      <c r="AE5" s="44">
        <f>'Population Estimate'!M4*Assumptions!F$41*'Property % affected'!K5</f>
        <v>87.336369540748905</v>
      </c>
      <c r="AF5" s="44">
        <f>'Population Estimate'!N4*Assumptions!G$41*'Property % affected'!L5</f>
        <v>70.531198054058379</v>
      </c>
      <c r="AG5" s="44">
        <f>'Population Estimate'!O4*Assumptions!H$41*'Property % affected'!M5</f>
        <v>26.968269212755445</v>
      </c>
      <c r="AH5" s="45">
        <f>'Population Estimate'!J4*Assumptions!C$41*'Property % affected'!N5</f>
        <v>5575.9665466553352</v>
      </c>
      <c r="AI5" s="45">
        <f>'Population Estimate'!K4*Assumptions!D$41*'Property % affected'!O5</f>
        <v>11203.803279474718</v>
      </c>
      <c r="AJ5" s="45">
        <f>'Population Estimate'!L4*Assumptions!E$41*'Property % affected'!P5</f>
        <v>8403.9997027831141</v>
      </c>
      <c r="AK5" s="45">
        <f>'Population Estimate'!M4*Assumptions!F$41*'Property % affected'!Q5</f>
        <v>4562.8559344776668</v>
      </c>
      <c r="AL5" s="45">
        <f>'Population Estimate'!N4*Assumptions!G$41*'Property % affected'!R5</f>
        <v>2874.2033117848769</v>
      </c>
      <c r="AM5" s="45">
        <f>'Population Estimate'!O4*Assumptions!H$41*'Property % affected'!S5</f>
        <v>1465.3050153304514</v>
      </c>
    </row>
    <row r="6" spans="1:39" x14ac:dyDescent="0.35">
      <c r="A6">
        <v>2025</v>
      </c>
      <c r="B6" s="43">
        <f>'Property % affected'!B6*'Population Estimate'!B5</f>
        <v>52.907687146048083</v>
      </c>
      <c r="C6" s="43">
        <f>'Property % affected'!C6*'Population Estimate'!C5</f>
        <v>77.999641162084259</v>
      </c>
      <c r="D6" s="43">
        <f>'Property % affected'!D6*'Population Estimate'!D5</f>
        <v>85.203654247613585</v>
      </c>
      <c r="E6" s="43">
        <f>'Property % affected'!E6*'Population Estimate'!E5</f>
        <v>82.676766930479346</v>
      </c>
      <c r="F6" s="43">
        <f>'Property % affected'!F6*'Population Estimate'!F5</f>
        <v>63.046513921563111</v>
      </c>
      <c r="G6" s="43">
        <f>'Property % affected'!G6*'Population Estimate'!G5</f>
        <v>36.11364005386848</v>
      </c>
      <c r="H6" s="44">
        <f>'Property % affected'!H6*'Population Estimate'!B5</f>
        <v>101.57509376818243</v>
      </c>
      <c r="I6" s="44">
        <f>'Property % affected'!I6*'Population Estimate'!C5</f>
        <v>124.10948308427034</v>
      </c>
      <c r="J6" s="44">
        <f>'Property % affected'!J6*'Population Estimate'!D5</f>
        <v>81.127806483893565</v>
      </c>
      <c r="K6" s="44">
        <f>'Property % affected'!K6*'Population Estimate'!E5</f>
        <v>88.089972044158969</v>
      </c>
      <c r="L6" s="44">
        <f>'Property % affected'!L6*'Population Estimate'!F5</f>
        <v>72.43639439642466</v>
      </c>
      <c r="M6" s="44">
        <f>'Property % affected'!M6*'Population Estimate'!G5</f>
        <v>29.663207329773662</v>
      </c>
      <c r="N6" s="45">
        <f>'Property % affected'!N6*'Population Estimate'!B5</f>
        <v>6072.5830153647175</v>
      </c>
      <c r="O6" s="45">
        <f>'Property % affected'!O6*'Population Estimate'!C5</f>
        <v>12439.273633827506</v>
      </c>
      <c r="P6" s="45">
        <f>'Property % affected'!P6*'Population Estimate'!D5</f>
        <v>9429.7592031445674</v>
      </c>
      <c r="Q6" s="45">
        <f>'Property % affected'!Q6*'Population Estimate'!E5</f>
        <v>4638.1773318778287</v>
      </c>
      <c r="R6" s="45">
        <f>'Property % affected'!R6*'Population Estimate'!F5</f>
        <v>2974.8995380853294</v>
      </c>
      <c r="S6" s="45">
        <f>'Property % affected'!S6*'Population Estimate'!G5</f>
        <v>1624.3227366348806</v>
      </c>
      <c r="U6">
        <v>2025</v>
      </c>
      <c r="V6" s="43">
        <f>'Population Estimate'!J5*Assumptions!C$41*'Property % affected'!B6</f>
        <v>49.255769559969174</v>
      </c>
      <c r="W6" s="43">
        <f>'Population Estimate'!K5*Assumptions!D$41*'Property % affected'!C6</f>
        <v>71.228646367768903</v>
      </c>
      <c r="X6" s="43">
        <f>'Population Estimate'!L5*Assumptions!E$41*'Property % affected'!D6</f>
        <v>76.990170235900777</v>
      </c>
      <c r="Y6" s="43">
        <f>'Population Estimate'!M5*Assumptions!F$41*'Property % affected'!E6</f>
        <v>82.464024509308643</v>
      </c>
      <c r="Z6" s="43">
        <f>'Population Estimate'!N5*Assumptions!G$41*'Property % affected'!F6</f>
        <v>61.758663926500809</v>
      </c>
      <c r="AA6" s="43">
        <f>'Population Estimate'!O5*Assumptions!H$41*'Property % affected'!G6</f>
        <v>33.030763369582786</v>
      </c>
      <c r="AB6" s="44">
        <f>'Population Estimate'!J5*Assumptions!C$41*'Property % affected'!H6</f>
        <v>94.563941112507393</v>
      </c>
      <c r="AC6" s="44">
        <f>'Population Estimate'!K5*Assumptions!D$41*'Property % affected'!I6</f>
        <v>113.33578398298195</v>
      </c>
      <c r="AD6" s="44">
        <f>'Population Estimate'!L5*Assumptions!E$41*'Property % affected'!J6</f>
        <v>73.307227104465682</v>
      </c>
      <c r="AE6" s="44">
        <f>'Population Estimate'!M5*Assumptions!F$41*'Property % affected'!K6</f>
        <v>87.863300457577793</v>
      </c>
      <c r="AF6" s="44">
        <f>'Population Estimate'!N5*Assumptions!G$41*'Property % affected'!L6</f>
        <v>70.95673748340603</v>
      </c>
      <c r="AG6" s="44">
        <f>'Population Estimate'!O5*Assumptions!H$41*'Property % affected'!M6</f>
        <v>27.130978229586461</v>
      </c>
      <c r="AH6" s="45">
        <f>'Population Estimate'!J5*Assumptions!C$41*'Property % affected'!N6</f>
        <v>5653.4270495120136</v>
      </c>
      <c r="AI6" s="45">
        <f>'Population Estimate'!K5*Assumptions!D$41*'Property % affected'!O6</f>
        <v>11359.444858145231</v>
      </c>
      <c r="AJ6" s="45">
        <f>'Population Estimate'!L5*Assumptions!E$41*'Property % affected'!P6</f>
        <v>8520.7468241185961</v>
      </c>
      <c r="AK6" s="45">
        <f>'Population Estimate'!M5*Assumptions!F$41*'Property % affected'!Q6</f>
        <v>4626.2424544988853</v>
      </c>
      <c r="AL6" s="45">
        <f>'Population Estimate'!N5*Assumptions!G$41*'Property % affected'!R6</f>
        <v>2914.1313192397879</v>
      </c>
      <c r="AM6" s="45">
        <f>'Population Estimate'!O5*Assumptions!H$41*'Property % affected'!S6</f>
        <v>1485.6608159573389</v>
      </c>
    </row>
    <row r="7" spans="1:39" x14ac:dyDescent="0.35">
      <c r="A7">
        <v>2026</v>
      </c>
      <c r="B7" s="43">
        <f>'Property % affected'!B7*'Population Estimate'!B6</f>
        <v>54.439100191790537</v>
      </c>
      <c r="C7" s="43">
        <f>'Property % affected'!C7*'Population Estimate'!C6</f>
        <v>80.257340836407792</v>
      </c>
      <c r="D7" s="43">
        <f>'Property % affected'!D7*'Population Estimate'!D6</f>
        <v>87.669874086321286</v>
      </c>
      <c r="E7" s="43">
        <f>'Property % affected'!E7*'Population Estimate'!E6</f>
        <v>85.069846013820097</v>
      </c>
      <c r="F7" s="43">
        <f>'Property % affected'!F7*'Population Estimate'!F6</f>
        <v>64.871395316237283</v>
      </c>
      <c r="G7" s="43">
        <f>'Property % affected'!G7*'Population Estimate'!G6</f>
        <v>37.15894939341824</v>
      </c>
      <c r="H7" s="44">
        <f>'Property % affected'!H7*'Population Estimate'!B6</f>
        <v>102.18793189699058</v>
      </c>
      <c r="I7" s="44">
        <f>'Property % affected'!I7*'Population Estimate'!C6</f>
        <v>124.85827907902764</v>
      </c>
      <c r="J7" s="44">
        <f>'Property % affected'!J7*'Population Estimate'!D6</f>
        <v>81.617278964552725</v>
      </c>
      <c r="K7" s="44">
        <f>'Property % affected'!K7*'Population Estimate'!E6</f>
        <v>88.621449708924985</v>
      </c>
      <c r="L7" s="44">
        <f>'Property % affected'!L7*'Population Estimate'!F6</f>
        <v>72.873428542815176</v>
      </c>
      <c r="M7" s="44">
        <f>'Property % affected'!M7*'Population Estimate'!G6</f>
        <v>29.842175852469932</v>
      </c>
      <c r="N7" s="45">
        <f>'Property % affected'!N7*'Population Estimate'!B6</f>
        <v>6156.9424407797123</v>
      </c>
      <c r="O7" s="45">
        <f>'Property % affected'!O7*'Population Estimate'!C6</f>
        <v>12612.078183995776</v>
      </c>
      <c r="P7" s="45">
        <f>'Property % affected'!P7*'Population Estimate'!D6</f>
        <v>9560.7560238000133</v>
      </c>
      <c r="Q7" s="45">
        <f>'Property % affected'!Q7*'Population Estimate'!E6</f>
        <v>4702.610205615425</v>
      </c>
      <c r="R7" s="45">
        <f>'Property % affected'!R7*'Population Estimate'!F6</f>
        <v>3016.2264026280177</v>
      </c>
      <c r="S7" s="45">
        <f>'Property % affected'!S7*'Population Estimate'!G6</f>
        <v>1646.8875879352788</v>
      </c>
      <c r="U7">
        <v>2026</v>
      </c>
      <c r="V7" s="43">
        <f>'Population Estimate'!J6*Assumptions!C$41*'Property % affected'!B7</f>
        <v>50.681477848331866</v>
      </c>
      <c r="W7" s="43">
        <f>'Population Estimate'!K6*Assumptions!D$41*'Property % affected'!C7</f>
        <v>73.290359592485501</v>
      </c>
      <c r="X7" s="43">
        <f>'Population Estimate'!L6*Assumptions!E$41*'Property % affected'!D7</f>
        <v>79.218650773477947</v>
      </c>
      <c r="Y7" s="43">
        <f>'Population Estimate'!M6*Assumptions!F$41*'Property % affected'!E7</f>
        <v>84.85094576310253</v>
      </c>
      <c r="Z7" s="43">
        <f>'Population Estimate'!N6*Assumptions!G$41*'Property % affected'!F7</f>
        <v>63.546268502062595</v>
      </c>
      <c r="AA7" s="43">
        <f>'Population Estimate'!O6*Assumptions!H$41*'Property % affected'!G7</f>
        <v>33.986838841099384</v>
      </c>
      <c r="AB7" s="44">
        <f>'Population Estimate'!J6*Assumptions!C$41*'Property % affected'!H7</f>
        <v>95.134478500898808</v>
      </c>
      <c r="AC7" s="44">
        <f>'Population Estimate'!K6*Assumptions!D$41*'Property % affected'!I7</f>
        <v>114.01957847636093</v>
      </c>
      <c r="AD7" s="44">
        <f>'Population Estimate'!L6*Assumptions!E$41*'Property % affected'!J7</f>
        <v>73.749515289690933</v>
      </c>
      <c r="AE7" s="44">
        <f>'Population Estimate'!M6*Assumptions!F$41*'Property % affected'!K7</f>
        <v>88.393410533244733</v>
      </c>
      <c r="AF7" s="44">
        <f>'Population Estimate'!N6*Assumptions!G$41*'Property % affected'!L7</f>
        <v>71.384844341223996</v>
      </c>
      <c r="AG7" s="44">
        <f>'Population Estimate'!O6*Assumptions!H$41*'Property % affected'!M7</f>
        <v>27.294668926923162</v>
      </c>
      <c r="AH7" s="45">
        <f>'Population Estimate'!J6*Assumptions!C$41*'Property % affected'!N7</f>
        <v>5731.9636222218032</v>
      </c>
      <c r="AI7" s="45">
        <f>'Population Estimate'!K6*Assumptions!D$41*'Property % affected'!O7</f>
        <v>11517.248586614951</v>
      </c>
      <c r="AJ7" s="45">
        <f>'Population Estimate'!L6*Assumptions!E$41*'Property % affected'!P7</f>
        <v>8639.1157792025479</v>
      </c>
      <c r="AK7" s="45">
        <f>'Population Estimate'!M6*Assumptions!F$41*'Property % affected'!Q7</f>
        <v>4690.5095306845105</v>
      </c>
      <c r="AL7" s="45">
        <f>'Population Estimate'!N6*Assumptions!G$41*'Property % affected'!R7</f>
        <v>2954.6140006708856</v>
      </c>
      <c r="AM7" s="45">
        <f>'Population Estimate'!O6*Assumptions!H$41*'Property % affected'!S7</f>
        <v>1506.2993963569195</v>
      </c>
    </row>
    <row r="8" spans="1:39" x14ac:dyDescent="0.35">
      <c r="A8">
        <v>2027</v>
      </c>
      <c r="B8" s="43">
        <f>'Property % affected'!B8*'Population Estimate'!B7</f>
        <v>56.014839989337425</v>
      </c>
      <c r="C8" s="43">
        <f>'Property % affected'!C8*'Population Estimate'!C7</f>
        <v>82.580389629567009</v>
      </c>
      <c r="D8" s="43">
        <f>'Property % affected'!D8*'Population Estimate'!D7</f>
        <v>90.207478660185529</v>
      </c>
      <c r="E8" s="43">
        <f>'Property % affected'!E8*'Population Estimate'!E7</f>
        <v>87.53219277309617</v>
      </c>
      <c r="F8" s="43">
        <f>'Property % affected'!F8*'Population Estimate'!F7</f>
        <v>66.749097904304776</v>
      </c>
      <c r="G8" s="43">
        <f>'Property % affected'!G8*'Population Estimate'!G7</f>
        <v>38.234515212617239</v>
      </c>
      <c r="H8" s="44">
        <f>'Property % affected'!H8*'Population Estimate'!B7</f>
        <v>102.80446749294534</v>
      </c>
      <c r="I8" s="44">
        <f>'Property % affected'!I8*'Population Estimate'!C7</f>
        <v>125.61159282237131</v>
      </c>
      <c r="J8" s="44">
        <f>'Property % affected'!J8*'Population Estimate'!D7</f>
        <v>82.109704604180507</v>
      </c>
      <c r="K8" s="44">
        <f>'Property % affected'!K8*'Population Estimate'!E7</f>
        <v>89.156133964652412</v>
      </c>
      <c r="L8" s="44">
        <f>'Property % affected'!L8*'Population Estimate'!F7</f>
        <v>73.313099469331249</v>
      </c>
      <c r="M8" s="44">
        <f>'Property % affected'!M8*'Population Estimate'!G7</f>
        <v>30.022224154967486</v>
      </c>
      <c r="N8" s="45">
        <f>'Property % affected'!N8*'Population Estimate'!B7</f>
        <v>6242.4737748599882</v>
      </c>
      <c r="O8" s="45">
        <f>'Property % affected'!O8*'Population Estimate'!C7</f>
        <v>12787.283309425742</v>
      </c>
      <c r="P8" s="45">
        <f>'Property % affected'!P8*'Population Estimate'!D7</f>
        <v>9693.5726329200552</v>
      </c>
      <c r="Q8" s="45">
        <f>'Property % affected'!Q8*'Population Estimate'!E7</f>
        <v>4767.9381713085504</v>
      </c>
      <c r="R8" s="45">
        <f>'Property % affected'!R8*'Population Estimate'!F7</f>
        <v>3058.1273738627356</v>
      </c>
      <c r="S8" s="45">
        <f>'Property % affected'!S8*'Population Estimate'!G7</f>
        <v>1669.7659068137175</v>
      </c>
      <c r="U8">
        <v>2027</v>
      </c>
      <c r="V8" s="43">
        <f>'Population Estimate'!J7*Assumptions!C$41*'Property % affected'!B8</f>
        <v>52.148453264214119</v>
      </c>
      <c r="W8" s="43">
        <f>'Population Estimate'!K7*Assumptions!D$41*'Property % affected'!C8</f>
        <v>75.411749108100921</v>
      </c>
      <c r="X8" s="43">
        <f>'Population Estimate'!L7*Assumptions!E$41*'Property % affected'!D8</f>
        <v>81.51163468195486</v>
      </c>
      <c r="Y8" s="43">
        <f>'Population Estimate'!M7*Assumptions!F$41*'Property % affected'!E8</f>
        <v>87.306956454450727</v>
      </c>
      <c r="Z8" s="43">
        <f>'Population Estimate'!N7*Assumptions!G$41*'Property % affected'!F8</f>
        <v>65.385615293459409</v>
      </c>
      <c r="AA8" s="43">
        <f>'Population Estimate'!O7*Assumptions!H$41*'Property % affected'!G8</f>
        <v>34.970587917885346</v>
      </c>
      <c r="AB8" s="44">
        <f>'Population Estimate'!J7*Assumptions!C$41*'Property % affected'!H8</f>
        <v>95.708458141249309</v>
      </c>
      <c r="AC8" s="44">
        <f>'Population Estimate'!K7*Assumptions!D$41*'Property % affected'!I8</f>
        <v>114.70749854149437</v>
      </c>
      <c r="AD8" s="44">
        <f>'Population Estimate'!L7*Assumptions!E$41*'Property % affected'!J8</f>
        <v>74.194471954498852</v>
      </c>
      <c r="AE8" s="44">
        <f>'Population Estimate'!M7*Assumptions!F$41*'Property % affected'!K8</f>
        <v>88.926718948728933</v>
      </c>
      <c r="AF8" s="44">
        <f>'Population Estimate'!N7*Assumptions!G$41*'Property % affected'!L8</f>
        <v>71.81553411770777</v>
      </c>
      <c r="AG8" s="44">
        <f>'Population Estimate'!O7*Assumptions!H$41*'Property % affected'!M8</f>
        <v>27.459347227587976</v>
      </c>
      <c r="AH8" s="45">
        <f>'Population Estimate'!J7*Assumptions!C$41*'Property % affected'!N8</f>
        <v>5811.5912133880047</v>
      </c>
      <c r="AI8" s="45">
        <f>'Population Estimate'!K7*Assumptions!D$41*'Property % affected'!O8</f>
        <v>11677.244501149209</v>
      </c>
      <c r="AJ8" s="45">
        <f>'Population Estimate'!L7*Assumptions!E$41*'Property % affected'!P8</f>
        <v>8759.1290983096169</v>
      </c>
      <c r="AK8" s="45">
        <f>'Population Estimate'!M7*Assumptions!F$41*'Property % affected'!Q8</f>
        <v>4755.6693955905876</v>
      </c>
      <c r="AL8" s="45">
        <f>'Population Estimate'!N7*Assumptions!G$41*'Property % affected'!R8</f>
        <v>2995.6590615270397</v>
      </c>
      <c r="AM8" s="45">
        <f>'Population Estimate'!O7*Assumptions!H$41*'Property % affected'!S8</f>
        <v>1527.2246848639863</v>
      </c>
    </row>
    <row r="9" spans="1:39" x14ac:dyDescent="0.35">
      <c r="A9">
        <v>2028</v>
      </c>
      <c r="B9" s="43">
        <f>'Property % affected'!B9*'Population Estimate'!B8</f>
        <v>57.636189576554344</v>
      </c>
      <c r="C9" s="43">
        <f>'Property % affected'!C9*'Population Estimate'!C8</f>
        <v>84.970679071857617</v>
      </c>
      <c r="D9" s="43">
        <f>'Property % affected'!D9*'Population Estimate'!D8</f>
        <v>92.818534200421141</v>
      </c>
      <c r="E9" s="43">
        <f>'Property % affected'!E9*'Population Estimate'!E8</f>
        <v>90.06581216124161</v>
      </c>
      <c r="F9" s="43">
        <f>'Property % affected'!F9*'Population Estimate'!F8</f>
        <v>68.681150595249662</v>
      </c>
      <c r="G9" s="43">
        <f>'Property % affected'!G9*'Population Estimate'!G8</f>
        <v>39.341213285292547</v>
      </c>
      <c r="H9" s="44">
        <f>'Property % affected'!H9*'Population Estimate'!B8</f>
        <v>103.42472286416145</v>
      </c>
      <c r="I9" s="44">
        <f>'Property % affected'!I9*'Population Estimate'!C8</f>
        <v>126.36945157146151</v>
      </c>
      <c r="J9" s="44">
        <f>'Property % affected'!J9*'Population Estimate'!D8</f>
        <v>82.605101220219652</v>
      </c>
      <c r="K9" s="44">
        <f>'Property % affected'!K9*'Population Estimate'!E8</f>
        <v>89.694044157827932</v>
      </c>
      <c r="L9" s="44">
        <f>'Property % affected'!L9*'Population Estimate'!F8</f>
        <v>73.7554230845912</v>
      </c>
      <c r="M9" s="44">
        <f>'Property % affected'!M9*'Population Estimate'!G8</f>
        <v>30.203358751956181</v>
      </c>
      <c r="N9" s="45">
        <f>'Property % affected'!N9*'Population Estimate'!B8</f>
        <v>6329.193297587457</v>
      </c>
      <c r="O9" s="45">
        <f>'Property % affected'!O9*'Population Estimate'!C8</f>
        <v>12964.92235855402</v>
      </c>
      <c r="P9" s="45">
        <f>'Property % affected'!P9*'Population Estimate'!D8</f>
        <v>9828.2343107369943</v>
      </c>
      <c r="Q9" s="45">
        <f>'Property % affected'!Q9*'Population Estimate'!E8</f>
        <v>4834.1736634423123</v>
      </c>
      <c r="R9" s="45">
        <f>'Property % affected'!R9*'Population Estimate'!F8</f>
        <v>3100.610427194767</v>
      </c>
      <c r="S9" s="45">
        <f>'Property % affected'!S9*'Population Estimate'!G8</f>
        <v>1692.9620479154446</v>
      </c>
      <c r="U9">
        <v>2028</v>
      </c>
      <c r="V9" s="43">
        <f>'Population Estimate'!J8*Assumptions!C$41*'Property % affected'!B9</f>
        <v>53.657890284654215</v>
      </c>
      <c r="W9" s="43">
        <f>'Population Estimate'!K8*Assumptions!D$41*'Property % affected'!C9</f>
        <v>77.594542244901803</v>
      </c>
      <c r="X9" s="43">
        <f>'Population Estimate'!L8*Assumptions!E$41*'Property % affected'!D9</f>
        <v>83.870989011452551</v>
      </c>
      <c r="Y9" s="43">
        <f>'Population Estimate'!M8*Assumptions!F$41*'Property % affected'!E9</f>
        <v>89.834056377177163</v>
      </c>
      <c r="Z9" s="43">
        <f>'Population Estimate'!N8*Assumptions!G$41*'Property % affected'!F9</f>
        <v>67.278201979169026</v>
      </c>
      <c r="AA9" s="43">
        <f>'Population Estimate'!O8*Assumptions!H$41*'Property % affected'!G9</f>
        <v>35.982811612466804</v>
      </c>
      <c r="AB9" s="44">
        <f>'Population Estimate'!J8*Assumptions!C$41*'Property % affected'!H9</f>
        <v>96.285900801871009</v>
      </c>
      <c r="AC9" s="44">
        <f>'Population Estimate'!K8*Assumptions!D$41*'Property % affected'!I9</f>
        <v>115.3995690694022</v>
      </c>
      <c r="AD9" s="44">
        <f>'Population Estimate'!L8*Assumptions!E$41*'Property % affected'!J9</f>
        <v>74.642113198761692</v>
      </c>
      <c r="AE9" s="44">
        <f>'Population Estimate'!M8*Assumptions!F$41*'Property % affected'!K9</f>
        <v>89.463245000734958</v>
      </c>
      <c r="AF9" s="44">
        <f>'Population Estimate'!N8*Assumptions!G$41*'Property % affected'!L9</f>
        <v>72.248822396510633</v>
      </c>
      <c r="AG9" s="44">
        <f>'Population Estimate'!O8*Assumptions!H$41*'Property % affected'!M9</f>
        <v>27.625019090137805</v>
      </c>
      <c r="AH9" s="45">
        <f>'Population Estimate'!J8*Assumptions!C$41*'Property % affected'!N9</f>
        <v>5892.3249792777078</v>
      </c>
      <c r="AI9" s="45">
        <f>'Population Estimate'!K8*Assumptions!D$41*'Property % affected'!O9</f>
        <v>11839.463055272705</v>
      </c>
      <c r="AJ9" s="45">
        <f>'Population Estimate'!L8*Assumptions!E$41*'Property % affected'!P9</f>
        <v>8880.8096247016929</v>
      </c>
      <c r="AK9" s="45">
        <f>'Population Estimate'!M8*Assumptions!F$41*'Property % affected'!Q9</f>
        <v>4821.7344517060201</v>
      </c>
      <c r="AL9" s="45">
        <f>'Population Estimate'!N8*Assumptions!G$41*'Property % affected'!R9</f>
        <v>3037.2743143000748</v>
      </c>
      <c r="AM9" s="45">
        <f>'Population Estimate'!O8*Assumptions!H$41*'Property % affected'!S9</f>
        <v>1548.4406643851794</v>
      </c>
    </row>
    <row r="10" spans="1:39" x14ac:dyDescent="0.35">
      <c r="A10">
        <v>2029</v>
      </c>
      <c r="B10" s="43">
        <f>'Property % affected'!B10*'Population Estimate'!B9</f>
        <v>59.304469128838875</v>
      </c>
      <c r="C10" s="43">
        <f>'Property % affected'!C10*'Population Estimate'!C9</f>
        <v>87.430155443921194</v>
      </c>
      <c r="D10" s="43">
        <f>'Property % affected'!D10*'Population Estimate'!D9</f>
        <v>95.505166745307065</v>
      </c>
      <c r="E10" s="43">
        <f>'Property % affected'!E10*'Population Estimate'!E9</f>
        <v>92.672767164554699</v>
      </c>
      <c r="F10" s="43">
        <f>'Property % affected'!F10*'Population Estimate'!F9</f>
        <v>70.669126552842101</v>
      </c>
      <c r="G10" s="43">
        <f>'Property % affected'!G10*'Population Estimate'!G9</f>
        <v>40.479944734545342</v>
      </c>
      <c r="H10" s="44">
        <f>'Property % affected'!H10*'Population Estimate'!B9</f>
        <v>104.04872045334632</v>
      </c>
      <c r="I10" s="44">
        <f>'Property % affected'!I10*'Population Estimate'!C9</f>
        <v>127.13188274791025</v>
      </c>
      <c r="J10" s="44">
        <f>'Property % affected'!J10*'Population Estimate'!D9</f>
        <v>83.10348673761176</v>
      </c>
      <c r="K10" s="44">
        <f>'Property % affected'!K10*'Population Estimate'!E9</f>
        <v>90.235199751662478</v>
      </c>
      <c r="L10" s="44">
        <f>'Property % affected'!L10*'Population Estimate'!F9</f>
        <v>74.200415393195613</v>
      </c>
      <c r="M10" s="44">
        <f>'Property % affected'!M10*'Population Estimate'!G9</f>
        <v>30.385586197431284</v>
      </c>
      <c r="N10" s="45">
        <f>'Property % affected'!N10*'Population Estimate'!B9</f>
        <v>6417.1175151031293</v>
      </c>
      <c r="O10" s="45">
        <f>'Property % affected'!O10*'Population Estimate'!C9</f>
        <v>13145.029143088765</v>
      </c>
      <c r="P10" s="45">
        <f>'Property % affected'!P10*'Population Estimate'!D9</f>
        <v>9964.7666886723673</v>
      </c>
      <c r="Q10" s="45">
        <f>'Property % affected'!Q10*'Population Estimate'!E9</f>
        <v>4901.3292892398458</v>
      </c>
      <c r="R10" s="45">
        <f>'Property % affected'!R10*'Population Estimate'!F9</f>
        <v>3143.6836488225458</v>
      </c>
      <c r="S10" s="45">
        <f>'Property % affected'!S10*'Population Estimate'!G9</f>
        <v>1716.480426379796</v>
      </c>
      <c r="U10">
        <v>2029</v>
      </c>
      <c r="V10" s="43">
        <f>'Population Estimate'!J9*Assumptions!C$41*'Property % affected'!B10</f>
        <v>55.21101796082921</v>
      </c>
      <c r="W10" s="43">
        <f>'Population Estimate'!K9*Assumptions!D$41*'Property % affected'!C10</f>
        <v>79.840516330751271</v>
      </c>
      <c r="X10" s="43">
        <f>'Population Estimate'!L9*Assumptions!E$41*'Property % affected'!D10</f>
        <v>86.298634853859284</v>
      </c>
      <c r="Y10" s="43">
        <f>'Population Estimate'!M9*Assumptions!F$41*'Property % affected'!E10</f>
        <v>92.4343032091396</v>
      </c>
      <c r="Z10" s="43">
        <f>'Population Estimate'!N9*Assumptions!G$41*'Property % affected'!F10</f>
        <v>69.225569587973865</v>
      </c>
      <c r="AA10" s="43">
        <f>'Population Estimate'!O9*Assumptions!H$41*'Property % affected'!G10</f>
        <v>37.024334122678063</v>
      </c>
      <c r="AB10" s="44">
        <f>'Population Estimate'!J9*Assumptions!C$41*'Property % affected'!H10</f>
        <v>96.866827376378467</v>
      </c>
      <c r="AC10" s="44">
        <f>'Population Estimate'!K9*Assumptions!D$41*'Property % affected'!I10</f>
        <v>116.09581510128045</v>
      </c>
      <c r="AD10" s="44">
        <f>'Population Estimate'!L9*Assumptions!E$41*'Property % affected'!J10</f>
        <v>75.092455219487888</v>
      </c>
      <c r="AE10" s="44">
        <f>'Population Estimate'!M9*Assumptions!F$41*'Property % affected'!K10</f>
        <v>90.003008102391391</v>
      </c>
      <c r="AF10" s="44">
        <f>'Population Estimate'!N9*Assumptions!G$41*'Property % affected'!L10</f>
        <v>72.684724855307451</v>
      </c>
      <c r="AG10" s="44">
        <f>'Population Estimate'!O9*Assumptions!H$41*'Property % affected'!M10</f>
        <v>27.791690509079608</v>
      </c>
      <c r="AH10" s="45">
        <f>'Population Estimate'!J9*Assumptions!C$41*'Property % affected'!N10</f>
        <v>5974.1802867066217</v>
      </c>
      <c r="AI10" s="45">
        <f>'Population Estimate'!K9*Assumptions!D$41*'Property % affected'!O10</f>
        <v>12003.935125565986</v>
      </c>
      <c r="AJ10" s="45">
        <f>'Population Estimate'!L9*Assumptions!E$41*'Property % affected'!P10</f>
        <v>9004.1805189758816</v>
      </c>
      <c r="AK10" s="45">
        <f>'Population Estimate'!M9*Assumptions!F$41*'Property % affected'!Q10</f>
        <v>4888.7172738132567</v>
      </c>
      <c r="AL10" s="45">
        <f>'Population Estimate'!N9*Assumptions!G$41*'Property % affected'!R10</f>
        <v>3079.4676800117973</v>
      </c>
      <c r="AM10" s="45">
        <f>'Population Estimate'!O9*Assumptions!H$41*'Property % affected'!S10</f>
        <v>1569.9513731570876</v>
      </c>
    </row>
    <row r="11" spans="1:39" x14ac:dyDescent="0.35">
      <c r="A11">
        <v>2030</v>
      </c>
      <c r="B11" s="43">
        <f>'Property % affected'!B11*'Population Estimate'!B10</f>
        <v>71.852549073106431</v>
      </c>
      <c r="C11" s="43">
        <f>'Property % affected'!C11*'Population Estimate'!C10</f>
        <v>105.92927694632694</v>
      </c>
      <c r="D11" s="43">
        <f>'Property % affected'!D11*'Population Estimate'!D10</f>
        <v>115.71285909994528</v>
      </c>
      <c r="E11" s="43">
        <f>'Property % affected'!E11*'Population Estimate'!E10</f>
        <v>112.28115938388311</v>
      </c>
      <c r="F11" s="43">
        <f>'Property % affected'!F11*'Population Estimate'!F10</f>
        <v>85.621825103268947</v>
      </c>
      <c r="G11" s="43">
        <f>'Property % affected'!G11*'Population Estimate'!G10</f>
        <v>49.04499202575532</v>
      </c>
      <c r="H11" s="44">
        <f>'Property % affected'!H11*'Population Estimate'!B10</f>
        <v>123.25703536900915</v>
      </c>
      <c r="I11" s="44">
        <f>'Property % affected'!I11*'Population Estimate'!C10</f>
        <v>150.60155377320584</v>
      </c>
      <c r="J11" s="44">
        <f>'Property % affected'!J11*'Population Estimate'!D10</f>
        <v>98.445126085895723</v>
      </c>
      <c r="K11" s="44">
        <f>'Property % affected'!K11*'Population Estimate'!E10</f>
        <v>106.89341645779524</v>
      </c>
      <c r="L11" s="44">
        <f>'Property % affected'!L11*'Population Estimate'!F10</f>
        <v>87.898468954407463</v>
      </c>
      <c r="M11" s="44">
        <f>'Property % affected'!M11*'Population Estimate'!G10</f>
        <v>35.995034406253602</v>
      </c>
      <c r="N11" s="45">
        <f>'Property % affected'!N11*'Population Estimate'!B10</f>
        <v>7661.1545118473705</v>
      </c>
      <c r="O11" s="45">
        <f>'Property % affected'!O11*'Population Estimate'!C10</f>
        <v>15693.354390179218</v>
      </c>
      <c r="P11" s="45">
        <f>'Property % affected'!P11*'Population Estimate'!D10</f>
        <v>11896.559023074367</v>
      </c>
      <c r="Q11" s="45">
        <f>'Property % affected'!Q11*'Population Estimate'!E10</f>
        <v>5851.5121329683243</v>
      </c>
      <c r="R11" s="45">
        <f>'Property % affected'!R11*'Population Estimate'!F10</f>
        <v>3753.1253110627495</v>
      </c>
      <c r="S11" s="45">
        <f>'Property % affected'!S11*'Population Estimate'!G10</f>
        <v>2049.2412258474801</v>
      </c>
      <c r="U11">
        <v>2030</v>
      </c>
      <c r="V11" s="43">
        <f>'Population Estimate'!J10*Assumptions!C$41*'Property % affected'!B11</f>
        <v>66.892975111002613</v>
      </c>
      <c r="W11" s="43">
        <f>'Population Estimate'!K10*Assumptions!D$41*'Property % affected'!C11</f>
        <v>96.733765632643824</v>
      </c>
      <c r="X11" s="43">
        <f>'Population Estimate'!L10*Assumptions!E$41*'Property % affected'!D11</f>
        <v>104.55834082770113</v>
      </c>
      <c r="Y11" s="43">
        <f>'Population Estimate'!M10*Assumptions!F$41*'Property % affected'!E11</f>
        <v>111.99223945406456</v>
      </c>
      <c r="Z11" s="43">
        <f>'Population Estimate'!N10*Assumptions!G$41*'Property % affected'!F11</f>
        <v>83.872829636625795</v>
      </c>
      <c r="AA11" s="43">
        <f>'Population Estimate'!O10*Assumptions!H$41*'Property % affected'!G11</f>
        <v>44.858217660954551</v>
      </c>
      <c r="AB11" s="44">
        <f>'Population Estimate'!J10*Assumptions!C$41*'Property % affected'!H11</f>
        <v>114.74930125034513</v>
      </c>
      <c r="AC11" s="44">
        <f>'Population Estimate'!K10*Assumptions!D$41*'Property % affected'!I11</f>
        <v>137.52813033917766</v>
      </c>
      <c r="AD11" s="44">
        <f>'Population Estimate'!L10*Assumptions!E$41*'Property % affected'!J11</f>
        <v>88.955187229661703</v>
      </c>
      <c r="AE11" s="44">
        <f>'Population Estimate'!M10*Assumptions!F$41*'Property % affected'!K11</f>
        <v>106.61836017452815</v>
      </c>
      <c r="AF11" s="44">
        <f>'Population Estimate'!N10*Assumptions!G$41*'Property % affected'!L11</f>
        <v>86.102968525156925</v>
      </c>
      <c r="AG11" s="44">
        <f>'Population Estimate'!O10*Assumptions!H$41*'Property % affected'!M11</f>
        <v>32.922282610655706</v>
      </c>
      <c r="AH11" s="45">
        <f>'Population Estimate'!J10*Assumptions!C$41*'Property % affected'!N11</f>
        <v>7132.3484649254533</v>
      </c>
      <c r="AI11" s="45">
        <f>'Population Estimate'!K10*Assumptions!D$41*'Property % affected'!O11</f>
        <v>14331.045291084256</v>
      </c>
      <c r="AJ11" s="45">
        <f>'Population Estimate'!L10*Assumptions!E$41*'Property % affected'!P11</f>
        <v>10749.751433737249</v>
      </c>
      <c r="AK11" s="45">
        <f>'Population Estimate'!M10*Assumptions!F$41*'Property % affected'!Q11</f>
        <v>5836.4551235460267</v>
      </c>
      <c r="AL11" s="45">
        <f>'Population Estimate'!N10*Assumptions!G$41*'Property % affected'!R11</f>
        <v>3676.4602884838059</v>
      </c>
      <c r="AM11" s="45">
        <f>'Population Estimate'!O10*Assumptions!H$41*'Property % affected'!S11</f>
        <v>1874.3057170973593</v>
      </c>
    </row>
    <row r="12" spans="1:39" x14ac:dyDescent="0.35">
      <c r="A12">
        <v>2031</v>
      </c>
      <c r="B12" s="43">
        <f>'Property % affected'!B12*'Population Estimate'!B11</f>
        <v>73.932321162116054</v>
      </c>
      <c r="C12" s="43">
        <f>'Property % affected'!C12*'Population Estimate'!C11</f>
        <v>108.99539995022745</v>
      </c>
      <c r="D12" s="43">
        <f>'Property % affected'!D12*'Population Estimate'!D11</f>
        <v>119.06216789691938</v>
      </c>
      <c r="E12" s="43">
        <f>'Property % affected'!E12*'Population Estimate'!E11</f>
        <v>115.53113762989699</v>
      </c>
      <c r="F12" s="43">
        <f>'Property % affected'!F12*'Population Estimate'!F11</f>
        <v>88.100148897720018</v>
      </c>
      <c r="G12" s="43">
        <f>'Property % affected'!G12*'Population Estimate'!G11</f>
        <v>50.464599358225641</v>
      </c>
      <c r="H12" s="44">
        <f>'Property % affected'!H12*'Population Estimate'!B11</f>
        <v>124.00068824803451</v>
      </c>
      <c r="I12" s="44">
        <f>'Property % affected'!I12*'Population Estimate'!C11</f>
        <v>151.51018571225782</v>
      </c>
      <c r="J12" s="44">
        <f>'Property % affected'!J12*'Population Estimate'!D11</f>
        <v>99.039080023053273</v>
      </c>
      <c r="K12" s="44">
        <f>'Property % affected'!K12*'Population Estimate'!E11</f>
        <v>107.53834189073069</v>
      </c>
      <c r="L12" s="44">
        <f>'Property % affected'!L12*'Population Estimate'!F11</f>
        <v>88.428791213937529</v>
      </c>
      <c r="M12" s="44">
        <f>'Property % affected'!M12*'Population Estimate'!G11</f>
        <v>36.212205060137094</v>
      </c>
      <c r="N12" s="45">
        <f>'Property % affected'!N12*'Population Estimate'!B11</f>
        <v>7767.5821376204094</v>
      </c>
      <c r="O12" s="45">
        <f>'Property % affected'!O12*'Population Estimate'!C11</f>
        <v>15911.364149097251</v>
      </c>
      <c r="P12" s="45">
        <f>'Property % affected'!P12*'Population Estimate'!D11</f>
        <v>12061.82426211068</v>
      </c>
      <c r="Q12" s="45">
        <f>'Property % affected'!Q12*'Population Estimate'!E11</f>
        <v>5932.8004743705105</v>
      </c>
      <c r="R12" s="45">
        <f>'Property % affected'!R12*'Population Estimate'!F11</f>
        <v>3805.2631729825698</v>
      </c>
      <c r="S12" s="45">
        <f>'Property % affected'!S12*'Population Estimate'!G11</f>
        <v>2077.708981975607</v>
      </c>
      <c r="U12">
        <v>2031</v>
      </c>
      <c r="V12" s="43">
        <f>'Population Estimate'!J11*Assumptions!C$41*'Property % affected'!B12</f>
        <v>68.829192327807661</v>
      </c>
      <c r="W12" s="43">
        <f>'Population Estimate'!K11*Assumptions!D$41*'Property % affected'!C12</f>
        <v>99.533724554391682</v>
      </c>
      <c r="X12" s="43">
        <f>'Population Estimate'!L11*Assumptions!E$41*'Property % affected'!D12</f>
        <v>107.58478208457784</v>
      </c>
      <c r="Y12" s="43">
        <f>'Population Estimate'!M11*Assumptions!F$41*'Property % affected'!E12</f>
        <v>115.2338549124843</v>
      </c>
      <c r="Z12" s="43">
        <f>'Population Estimate'!N11*Assumptions!G$41*'Property % affected'!F12</f>
        <v>86.300528755929591</v>
      </c>
      <c r="AA12" s="43">
        <f>'Population Estimate'!O11*Assumptions!H$41*'Property % affected'!G12</f>
        <v>46.1566388061675</v>
      </c>
      <c r="AB12" s="44">
        <f>'Population Estimate'!J11*Assumptions!C$41*'Property % affected'!H12</f>
        <v>115.44162398864154</v>
      </c>
      <c r="AC12" s="44">
        <f>'Population Estimate'!K11*Assumptions!D$41*'Property % affected'!I12</f>
        <v>138.3578857342147</v>
      </c>
      <c r="AD12" s="44">
        <f>'Population Estimate'!L11*Assumptions!E$41*'Property % affected'!J12</f>
        <v>89.491885040780815</v>
      </c>
      <c r="AE12" s="44">
        <f>'Population Estimate'!M11*Assumptions!F$41*'Property % affected'!K12</f>
        <v>107.26162609653724</v>
      </c>
      <c r="AF12" s="44">
        <f>'Population Estimate'!N11*Assumptions!G$41*'Property % affected'!L12</f>
        <v>86.622457901521287</v>
      </c>
      <c r="AG12" s="44">
        <f>'Population Estimate'!O11*Assumptions!H$41*'Property % affected'!M12</f>
        <v>33.120914276379331</v>
      </c>
      <c r="AH12" s="45">
        <f>'Population Estimate'!J11*Assumptions!C$41*'Property % affected'!N12</f>
        <v>7231.4299952788933</v>
      </c>
      <c r="AI12" s="45">
        <f>'Population Estimate'!K11*Assumptions!D$41*'Property % affected'!O12</f>
        <v>14530.130053415744</v>
      </c>
      <c r="AJ12" s="45">
        <f>'Population Estimate'!L11*Assumptions!E$41*'Property % affected'!P12</f>
        <v>10899.085391298569</v>
      </c>
      <c r="AK12" s="45">
        <f>'Population Estimate'!M11*Assumptions!F$41*'Property % affected'!Q12</f>
        <v>5917.5342951995044</v>
      </c>
      <c r="AL12" s="45">
        <f>'Population Estimate'!N11*Assumptions!G$41*'Property % affected'!R12</f>
        <v>3727.5331312449216</v>
      </c>
      <c r="AM12" s="45">
        <f>'Population Estimate'!O11*Assumptions!H$41*'Property % affected'!S12</f>
        <v>1900.3432950022329</v>
      </c>
    </row>
    <row r="13" spans="1:39" x14ac:dyDescent="0.35">
      <c r="A13">
        <v>2032</v>
      </c>
      <c r="B13" s="43">
        <f>'Property % affected'!B13*'Population Estimate'!B12</f>
        <v>76.072292255865534</v>
      </c>
      <c r="C13" s="43">
        <f>'Property % affected'!C13*'Population Estimate'!C12</f>
        <v>112.15027188686932</v>
      </c>
      <c r="D13" s="43">
        <f>'Property % affected'!D13*'Population Estimate'!D12</f>
        <v>122.50842243963639</v>
      </c>
      <c r="E13" s="43">
        <f>'Property % affected'!E13*'Population Estimate'!E12</f>
        <v>118.87518649877872</v>
      </c>
      <c r="F13" s="43">
        <f>'Property % affected'!F13*'Population Estimate'!F12</f>
        <v>90.650207776336075</v>
      </c>
      <c r="G13" s="43">
        <f>'Property % affected'!G13*'Population Estimate'!G12</f>
        <v>51.925297226042467</v>
      </c>
      <c r="H13" s="44">
        <f>'Property % affected'!H13*'Population Estimate'!B12</f>
        <v>124.74882784542716</v>
      </c>
      <c r="I13" s="44">
        <f>'Property % affected'!I13*'Population Estimate'!C12</f>
        <v>152.42429974614873</v>
      </c>
      <c r="J13" s="44">
        <f>'Property % affected'!J13*'Population Estimate'!D12</f>
        <v>99.636617492412938</v>
      </c>
      <c r="K13" s="44">
        <f>'Property % affected'!K13*'Population Estimate'!E12</f>
        <v>108.18715838476075</v>
      </c>
      <c r="L13" s="44">
        <f>'Property % affected'!L13*'Population Estimate'!F12</f>
        <v>88.962313093464374</v>
      </c>
      <c r="M13" s="44">
        <f>'Property % affected'!M13*'Population Estimate'!G12</f>
        <v>36.430685980663917</v>
      </c>
      <c r="N13" s="45">
        <f>'Property % affected'!N13*'Population Estimate'!B12</f>
        <v>7875.4882402353069</v>
      </c>
      <c r="O13" s="45">
        <f>'Property % affected'!O13*'Population Estimate'!C12</f>
        <v>16132.402467353322</v>
      </c>
      <c r="P13" s="45">
        <f>'Property % affected'!P13*'Population Estimate'!D12</f>
        <v>12229.385341413141</v>
      </c>
      <c r="Q13" s="45">
        <f>'Property % affected'!Q13*'Population Estimate'!E12</f>
        <v>6015.2180613929322</v>
      </c>
      <c r="R13" s="45">
        <f>'Property % affected'!R13*'Population Estimate'!F12</f>
        <v>3858.1253263715694</v>
      </c>
      <c r="S13" s="45">
        <f>'Property % affected'!S13*'Population Estimate'!G12</f>
        <v>2106.5722079628949</v>
      </c>
      <c r="U13">
        <v>2032</v>
      </c>
      <c r="V13" s="43">
        <f>'Population Estimate'!J12*Assumptions!C$41*'Property % affected'!B13</f>
        <v>70.821453353464562</v>
      </c>
      <c r="W13" s="43">
        <f>'Population Estimate'!K12*Assumptions!D$41*'Property % affected'!C13</f>
        <v>102.41472828931524</v>
      </c>
      <c r="X13" s="43">
        <f>'Population Estimate'!L12*Assumptions!E$41*'Property % affected'!D13</f>
        <v>110.69882368599731</v>
      </c>
      <c r="Y13" s="43">
        <f>'Population Estimate'!M12*Assumptions!F$41*'Property % affected'!E13</f>
        <v>118.56929893287845</v>
      </c>
      <c r="Z13" s="43">
        <f>'Population Estimate'!N12*Assumptions!G$41*'Property % affected'!F13</f>
        <v>88.79849762813673</v>
      </c>
      <c r="AA13" s="43">
        <f>'Population Estimate'!O12*Assumptions!H$41*'Property % affected'!G13</f>
        <v>47.49264275244218</v>
      </c>
      <c r="AB13" s="44">
        <f>'Population Estimate'!J12*Assumptions!C$41*'Property % affected'!H13</f>
        <v>116.13812375258205</v>
      </c>
      <c r="AC13" s="44">
        <f>'Population Estimate'!K12*Assumptions!D$41*'Property % affected'!I13</f>
        <v>139.19264733426525</v>
      </c>
      <c r="AD13" s="44">
        <f>'Population Estimate'!L12*Assumptions!E$41*'Property % affected'!J13</f>
        <v>90.031820937833245</v>
      </c>
      <c r="AE13" s="44">
        <f>'Population Estimate'!M12*Assumptions!F$41*'Property % affected'!K13</f>
        <v>107.90877306723009</v>
      </c>
      <c r="AF13" s="44">
        <f>'Population Estimate'!N12*Assumptions!G$41*'Property % affected'!L13</f>
        <v>87.145081539302851</v>
      </c>
      <c r="AG13" s="44">
        <f>'Population Estimate'!O12*Assumptions!H$41*'Property % affected'!M13</f>
        <v>33.32074435653535</v>
      </c>
      <c r="AH13" s="45">
        <f>'Population Estimate'!J12*Assumptions!C$41*'Property % affected'!N13</f>
        <v>7331.8879516027464</v>
      </c>
      <c r="AI13" s="45">
        <f>'Population Estimate'!K12*Assumptions!D$41*'Property % affected'!O13</f>
        <v>14731.980471830762</v>
      </c>
      <c r="AJ13" s="45">
        <f>'Population Estimate'!L12*Assumptions!E$41*'Property % affected'!P13</f>
        <v>11050.493874119233</v>
      </c>
      <c r="AK13" s="45">
        <f>'Population Estimate'!M12*Assumptions!F$41*'Property % affected'!Q13</f>
        <v>5999.7398067179947</v>
      </c>
      <c r="AL13" s="45">
        <f>'Population Estimate'!N12*Assumptions!G$41*'Property % affected'!R13</f>
        <v>3779.3154703865275</v>
      </c>
      <c r="AM13" s="45">
        <f>'Population Estimate'!O12*Assumptions!H$41*'Property % affected'!S13</f>
        <v>1926.7425830896923</v>
      </c>
    </row>
    <row r="14" spans="1:39" x14ac:dyDescent="0.35">
      <c r="A14">
        <v>2033</v>
      </c>
      <c r="B14" s="43">
        <f>'Property % affected'!B14*'Population Estimate'!B13</f>
        <v>78.2742048145941</v>
      </c>
      <c r="C14" s="43">
        <f>'Property % affected'!C14*'Population Estimate'!C13</f>
        <v>115.39646159417997</v>
      </c>
      <c r="D14" s="43">
        <f>'Property % affected'!D14*'Population Estimate'!D13</f>
        <v>126.05442882278254</v>
      </c>
      <c r="E14" s="43">
        <f>'Property % affected'!E14*'Population Estimate'!E13</f>
        <v>122.31602886478061</v>
      </c>
      <c r="F14" s="43">
        <f>'Property % affected'!F14*'Population Estimate'!F13</f>
        <v>93.274078111184267</v>
      </c>
      <c r="G14" s="43">
        <f>'Property % affected'!G14*'Population Estimate'!G13</f>
        <v>53.428274994783486</v>
      </c>
      <c r="H14" s="44">
        <f>'Property % affected'!H14*'Population Estimate'!B13</f>
        <v>125.50148123113095</v>
      </c>
      <c r="I14" s="44">
        <f>'Property % affected'!I14*'Population Estimate'!C13</f>
        <v>153.3439289502773</v>
      </c>
      <c r="J14" s="44">
        <f>'Property % affected'!J14*'Population Estimate'!D13</f>
        <v>100.23776011467994</v>
      </c>
      <c r="K14" s="44">
        <f>'Property % affected'!K14*'Population Estimate'!E13</f>
        <v>108.83988941602027</v>
      </c>
      <c r="L14" s="44">
        <f>'Property % affected'!L14*'Population Estimate'!F13</f>
        <v>89.499053897416459</v>
      </c>
      <c r="M14" s="44">
        <f>'Property % affected'!M14*'Population Estimate'!G13</f>
        <v>36.650485073131811</v>
      </c>
      <c r="N14" s="45">
        <f>'Property % affected'!N14*'Population Estimate'!B13</f>
        <v>7984.8933584737588</v>
      </c>
      <c r="O14" s="45">
        <f>'Property % affected'!O14*'Population Estimate'!C13</f>
        <v>16356.51141724598</v>
      </c>
      <c r="P14" s="45">
        <f>'Property % affected'!P14*'Population Estimate'!D13</f>
        <v>12399.274154455279</v>
      </c>
      <c r="Q14" s="45">
        <f>'Property % affected'!Q14*'Population Estimate'!E13</f>
        <v>6098.7805813487876</v>
      </c>
      <c r="R14" s="45">
        <f>'Property % affected'!R14*'Population Estimate'!F13</f>
        <v>3911.7218329797543</v>
      </c>
      <c r="S14" s="45">
        <f>'Property % affected'!S14*'Population Estimate'!G13</f>
        <v>2135.8363976181554</v>
      </c>
      <c r="U14">
        <v>2033</v>
      </c>
      <c r="V14" s="43">
        <f>'Population Estimate'!J13*Assumptions!C$41*'Property % affected'!B14</f>
        <v>72.871380376064266</v>
      </c>
      <c r="W14" s="43">
        <f>'Population Estimate'!K13*Assumptions!D$41*'Property % affected'!C14</f>
        <v>105.37912267959508</v>
      </c>
      <c r="X14" s="43">
        <f>'Population Estimate'!L13*Assumptions!E$41*'Property % affected'!D14</f>
        <v>113.9030012240007</v>
      </c>
      <c r="Y14" s="43">
        <f>'Population Estimate'!M13*Assumptions!F$41*'Property % affected'!E14</f>
        <v>122.00128738304659</v>
      </c>
      <c r="Z14" s="43">
        <f>'Population Estimate'!N13*Assumptions!G$41*'Property % affected'!F14</f>
        <v>91.368770211299818</v>
      </c>
      <c r="AA14" s="43">
        <f>'Population Estimate'!O13*Assumptions!H$41*'Property % affected'!G14</f>
        <v>48.86731733398468</v>
      </c>
      <c r="AB14" s="44">
        <f>'Population Estimate'!J13*Assumptions!C$41*'Property % affected'!H14</f>
        <v>116.83882574362579</v>
      </c>
      <c r="AC14" s="44">
        <f>'Population Estimate'!K13*Assumptions!D$41*'Property % affected'!I14</f>
        <v>140.03244534351802</v>
      </c>
      <c r="AD14" s="44">
        <f>'Population Estimate'!L13*Assumptions!E$41*'Property % affected'!J14</f>
        <v>90.575014457325821</v>
      </c>
      <c r="AE14" s="44">
        <f>'Population Estimate'!M13*Assumptions!F$41*'Property % affected'!K14</f>
        <v>108.55982450233317</v>
      </c>
      <c r="AF14" s="44">
        <f>'Population Estimate'!N13*Assumptions!G$41*'Property % affected'!L14</f>
        <v>87.670858348598884</v>
      </c>
      <c r="AG14" s="44">
        <f>'Population Estimate'!O13*Assumptions!H$41*'Property % affected'!M14</f>
        <v>33.521780081577923</v>
      </c>
      <c r="AH14" s="45">
        <f>'Population Estimate'!J13*Assumptions!C$41*'Property % affected'!N14</f>
        <v>7433.7414550030899</v>
      </c>
      <c r="AI14" s="45">
        <f>'Population Estimate'!K13*Assumptions!D$41*'Property % affected'!O14</f>
        <v>14936.634966414718</v>
      </c>
      <c r="AJ14" s="45">
        <f>'Population Estimate'!L13*Assumptions!E$41*'Property % affected'!P14</f>
        <v>11204.00570119742</v>
      </c>
      <c r="AK14" s="45">
        <f>'Population Estimate'!M13*Assumptions!F$41*'Property % affected'!Q14</f>
        <v>6083.0873050483742</v>
      </c>
      <c r="AL14" s="45">
        <f>'Population Estimate'!N13*Assumptions!G$41*'Property % affected'!R14</f>
        <v>3831.817162127445</v>
      </c>
      <c r="AM14" s="45">
        <f>'Population Estimate'!O13*Assumptions!H$41*'Property % affected'!S14</f>
        <v>1953.5086061841148</v>
      </c>
    </row>
    <row r="15" spans="1:39" x14ac:dyDescent="0.35">
      <c r="A15">
        <v>2034</v>
      </c>
      <c r="B15" s="43">
        <f>'Property % affected'!B15*'Population Estimate'!B14</f>
        <v>80.539851734053883</v>
      </c>
      <c r="C15" s="43">
        <f>'Property % affected'!C15*'Population Estimate'!C14</f>
        <v>118.73661226510272</v>
      </c>
      <c r="D15" s="43">
        <f>'Property % affected'!D15*'Population Estimate'!D14</f>
        <v>129.70307436345689</v>
      </c>
      <c r="E15" s="43">
        <f>'Property % affected'!E15*'Population Estimate'!E14</f>
        <v>125.85646641575238</v>
      </c>
      <c r="F15" s="43">
        <f>'Property % affected'!F15*'Population Estimate'!F14</f>
        <v>95.97389637492283</v>
      </c>
      <c r="G15" s="43">
        <f>'Property % affected'!G15*'Population Estimate'!G14</f>
        <v>54.974756456213953</v>
      </c>
      <c r="H15" s="44">
        <f>'Property % affected'!H15*'Population Estimate'!B14</f>
        <v>126.2586756384122</v>
      </c>
      <c r="I15" s="44">
        <f>'Property % affected'!I15*'Population Estimate'!C14</f>
        <v>154.26910659959802</v>
      </c>
      <c r="J15" s="44">
        <f>'Property % affected'!J15*'Population Estimate'!D14</f>
        <v>100.84252964100492</v>
      </c>
      <c r="K15" s="44">
        <f>'Property % affected'!K15*'Population Estimate'!E14</f>
        <v>109.49655860228387</v>
      </c>
      <c r="L15" s="44">
        <f>'Property % affected'!L15*'Population Estimate'!F14</f>
        <v>90.039033046692637</v>
      </c>
      <c r="M15" s="44">
        <f>'Property % affected'!M15*'Population Estimate'!G14</f>
        <v>36.871610290533916</v>
      </c>
      <c r="N15" s="45">
        <f>'Property % affected'!N15*'Population Estimate'!B14</f>
        <v>8095.8183164391794</v>
      </c>
      <c r="O15" s="45">
        <f>'Property % affected'!O15*'Population Estimate'!C14</f>
        <v>16583.733655535925</v>
      </c>
      <c r="P15" s="45">
        <f>'Property % affected'!P15*'Population Estimate'!D14</f>
        <v>12571.523037770057</v>
      </c>
      <c r="Q15" s="45">
        <f>'Property % affected'!Q15*'Population Estimate'!E14</f>
        <v>6183.5039394771102</v>
      </c>
      <c r="R15" s="45">
        <f>'Property % affected'!R15*'Population Estimate'!F14</f>
        <v>3966.0628943334686</v>
      </c>
      <c r="S15" s="45">
        <f>'Property % affected'!S15*'Population Estimate'!G14</f>
        <v>2165.5071210693814</v>
      </c>
      <c r="U15">
        <v>2034</v>
      </c>
      <c r="V15" s="43">
        <f>'Population Estimate'!J14*Assumptions!C$41*'Property % affected'!B15</f>
        <v>74.980642537933335</v>
      </c>
      <c r="W15" s="43">
        <f>'Population Estimate'!K14*Assumptions!D$41*'Property % affected'!C15</f>
        <v>108.42932146781557</v>
      </c>
      <c r="X15" s="43">
        <f>'Population Estimate'!L14*Assumptions!E$41*'Property % affected'!D15</f>
        <v>117.19992368334283</v>
      </c>
      <c r="Y15" s="43">
        <f>'Population Estimate'!M14*Assumptions!F$41*'Property % affected'!E15</f>
        <v>125.53261474158387</v>
      </c>
      <c r="Z15" s="43">
        <f>'Population Estimate'!N14*Assumptions!G$41*'Property % affected'!F15</f>
        <v>94.013439336388942</v>
      </c>
      <c r="AA15" s="43">
        <f>'Population Estimate'!O14*Assumptions!H$41*'Property % affected'!G15</f>
        <v>50.28178187236302</v>
      </c>
      <c r="AB15" s="44">
        <f>'Population Estimate'!J14*Assumptions!C$41*'Property % affected'!H15</f>
        <v>117.54375531528122</v>
      </c>
      <c r="AC15" s="44">
        <f>'Population Estimate'!K14*Assumptions!D$41*'Property % affected'!I15</f>
        <v>140.87731014839437</v>
      </c>
      <c r="AD15" s="44">
        <f>'Population Estimate'!L14*Assumptions!E$41*'Property % affected'!J15</f>
        <v>91.12148525363618</v>
      </c>
      <c r="AE15" s="44">
        <f>'Population Estimate'!M14*Assumptions!F$41*'Property % affected'!K15</f>
        <v>109.21480395884822</v>
      </c>
      <c r="AF15" s="44">
        <f>'Population Estimate'!N14*Assumptions!G$41*'Property % affected'!L15</f>
        <v>88.199807353597862</v>
      </c>
      <c r="AG15" s="44">
        <f>'Population Estimate'!O14*Assumptions!H$41*'Property % affected'!M15</f>
        <v>33.72402872558505</v>
      </c>
      <c r="AH15" s="45">
        <f>'Population Estimate'!J14*Assumptions!C$41*'Property % affected'!N15</f>
        <v>7537.0098922135821</v>
      </c>
      <c r="AI15" s="45">
        <f>'Population Estimate'!K14*Assumptions!D$41*'Property % affected'!O15</f>
        <v>15144.132490979162</v>
      </c>
      <c r="AJ15" s="45">
        <f>'Population Estimate'!L14*Assumptions!E$41*'Property % affected'!P15</f>
        <v>11359.650091880581</v>
      </c>
      <c r="AK15" s="45">
        <f>'Population Estimate'!M14*Assumptions!F$41*'Property % affected'!Q15</f>
        <v>6167.5926545025895</v>
      </c>
      <c r="AL15" s="45">
        <f>'Population Estimate'!N14*Assumptions!G$41*'Property % affected'!R15</f>
        <v>3885.0481996076251</v>
      </c>
      <c r="AM15" s="45">
        <f>'Population Estimate'!O14*Assumptions!H$41*'Property % affected'!S15</f>
        <v>1980.6464589139948</v>
      </c>
    </row>
    <row r="16" spans="1:39" x14ac:dyDescent="0.35">
      <c r="A16">
        <v>2035</v>
      </c>
      <c r="B16" s="43">
        <f>'Property % affected'!B16*'Population Estimate'!B15</f>
        <v>82.871077805365999</v>
      </c>
      <c r="C16" s="43">
        <f>'Property % affected'!C16*'Population Estimate'!C15</f>
        <v>122.17344359980268</v>
      </c>
      <c r="D16" s="43">
        <f>'Property % affected'!D16*'Population Estimate'!D15</f>
        <v>133.45732995215417</v>
      </c>
      <c r="E16" s="43">
        <f>'Property % affected'!E16*'Population Estimate'!E15</f>
        <v>129.49938193440067</v>
      </c>
      <c r="F16" s="43">
        <f>'Property % affected'!F16*'Population Estimate'!F15</f>
        <v>98.751860880412806</v>
      </c>
      <c r="G16" s="43">
        <f>'Property % affected'!G16*'Population Estimate'!G15</f>
        <v>56.566000824752713</v>
      </c>
      <c r="H16" s="44">
        <f>'Property % affected'!H16*'Population Estimate'!B15</f>
        <v>127.02043846484513</v>
      </c>
      <c r="I16" s="44">
        <f>'Property % affected'!I16*'Population Estimate'!C15</f>
        <v>155.19986616982462</v>
      </c>
      <c r="J16" s="44">
        <f>'Property % affected'!J16*'Population Estimate'!D15</f>
        <v>101.45094795377079</v>
      </c>
      <c r="K16" s="44">
        <f>'Property % affected'!K16*'Population Estimate'!E15</f>
        <v>110.15718970382042</v>
      </c>
      <c r="L16" s="44">
        <f>'Property % affected'!L16*'Population Estimate'!F15</f>
        <v>90.582270079364861</v>
      </c>
      <c r="M16" s="44">
        <f>'Property % affected'!M16*'Population Estimate'!G15</f>
        <v>37.094069633846594</v>
      </c>
      <c r="N16" s="45">
        <f>'Property % affected'!N16*'Population Estimate'!B15</f>
        <v>8208.2842275203438</v>
      </c>
      <c r="O16" s="45">
        <f>'Property % affected'!O16*'Population Estimate'!C15</f>
        <v>16814.112431565271</v>
      </c>
      <c r="P16" s="45">
        <f>'Property % affected'!P16*'Population Estimate'!D15</f>
        <v>12746.164777104756</v>
      </c>
      <c r="Q16" s="45">
        <f>'Property % affected'!Q16*'Population Estimate'!E15</f>
        <v>6269.4042619701604</v>
      </c>
      <c r="R16" s="45">
        <f>'Property % affected'!R16*'Population Estimate'!F15</f>
        <v>4021.1588536771565</v>
      </c>
      <c r="S16" s="45">
        <f>'Property % affected'!S16*'Population Estimate'!G15</f>
        <v>2195.5900258239603</v>
      </c>
      <c r="U16">
        <v>2035</v>
      </c>
      <c r="V16" s="43">
        <f>'Population Estimate'!J15*Assumptions!C$41*'Property % affected'!B16</f>
        <v>77.150957294724179</v>
      </c>
      <c r="W16" s="43">
        <f>'Population Estimate'!K15*Assumptions!D$41*'Property % affected'!C16</f>
        <v>111.56780826234214</v>
      </c>
      <c r="X16" s="43">
        <f>'Population Estimate'!L15*Assumptions!E$41*'Property % affected'!D16</f>
        <v>120.5922755658442</v>
      </c>
      <c r="Y16" s="43">
        <f>'Population Estimate'!M15*Assumptions!F$41*'Property % affected'!E16</f>
        <v>129.16615637327058</v>
      </c>
      <c r="Z16" s="43">
        <f>'Population Estimate'!N15*Assumptions!G$41*'Property % affected'!F16</f>
        <v>96.734658411368216</v>
      </c>
      <c r="AA16" s="43">
        <f>'Population Estimate'!O15*Assumptions!H$41*'Property % affected'!G16</f>
        <v>51.737188087908834</v>
      </c>
      <c r="AB16" s="44">
        <f>'Population Estimate'!J15*Assumptions!C$41*'Property % affected'!H16</f>
        <v>118.25293797402333</v>
      </c>
      <c r="AC16" s="44">
        <f>'Population Estimate'!K15*Assumptions!D$41*'Property % affected'!I16</f>
        <v>141.72727231864746</v>
      </c>
      <c r="AD16" s="44">
        <f>'Population Estimate'!L15*Assumptions!E$41*'Property % affected'!J16</f>
        <v>91.671253099723586</v>
      </c>
      <c r="AE16" s="44">
        <f>'Population Estimate'!M15*Assumptions!F$41*'Property % affected'!K16</f>
        <v>109.87373513590468</v>
      </c>
      <c r="AF16" s="44">
        <f>'Population Estimate'!N15*Assumptions!G$41*'Property % affected'!L16</f>
        <v>88.731947693267927</v>
      </c>
      <c r="AG16" s="44">
        <f>'Population Estimate'!O15*Assumptions!H$41*'Property % affected'!M16</f>
        <v>33.927497606521825</v>
      </c>
      <c r="AH16" s="45">
        <f>'Population Estimate'!J15*Assumptions!C$41*'Property % affected'!N16</f>
        <v>7641.7129192855109</v>
      </c>
      <c r="AI16" s="45">
        <f>'Population Estimate'!K15*Assumptions!D$41*'Property % affected'!O16</f>
        <v>15354.512540476244</v>
      </c>
      <c r="AJ16" s="45">
        <f>'Population Estimate'!L15*Assumptions!E$41*'Property % affected'!P16</f>
        <v>11517.456671427009</v>
      </c>
      <c r="AK16" s="45">
        <f>'Population Estimate'!M15*Assumptions!F$41*'Property % affected'!Q16</f>
        <v>6253.2719397772662</v>
      </c>
      <c r="AL16" s="45">
        <f>'Population Estimate'!N15*Assumptions!G$41*'Property % affected'!R16</f>
        <v>3939.0187147902448</v>
      </c>
      <c r="AM16" s="45">
        <f>'Population Estimate'!O15*Assumptions!H$41*'Property % affected'!S16</f>
        <v>2008.1613066816528</v>
      </c>
    </row>
    <row r="17" spans="1:39" x14ac:dyDescent="0.35">
      <c r="A17">
        <v>2036</v>
      </c>
      <c r="B17" s="43">
        <f>'Property % affected'!B17*'Population Estimate'!B16</f>
        <v>85.269781217132021</v>
      </c>
      <c r="C17" s="43">
        <f>'Property % affected'!C17*'Population Estimate'!C16</f>
        <v>125.70975402016838</v>
      </c>
      <c r="D17" s="43">
        <f>'Property % affected'!D17*'Population Estimate'!D16</f>
        <v>137.32025247179692</v>
      </c>
      <c r="E17" s="43">
        <f>'Property % affected'!E17*'Population Estimate'!E16</f>
        <v>133.24774164557994</v>
      </c>
      <c r="F17" s="43">
        <f>'Property % affected'!F17*'Population Estimate'!F16</f>
        <v>101.61023357068272</v>
      </c>
      <c r="G17" s="43">
        <f>'Property % affected'!G17*'Population Estimate'!G16</f>
        <v>58.203303762780969</v>
      </c>
      <c r="H17" s="44">
        <f>'Property % affected'!H17*'Population Estimate'!B16</f>
        <v>127.78679727330304</v>
      </c>
      <c r="I17" s="44">
        <f>'Property % affected'!I17*'Population Estimate'!C16</f>
        <v>156.1362413386417</v>
      </c>
      <c r="J17" s="44">
        <f>'Property % affected'!J17*'Population Estimate'!D16</f>
        <v>102.06303706738456</v>
      </c>
      <c r="K17" s="44">
        <f>'Property % affected'!K17*'Population Estimate'!E16</f>
        <v>110.82180662425291</v>
      </c>
      <c r="L17" s="44">
        <f>'Property % affected'!L17*'Population Estimate'!F16</f>
        <v>91.128784651385089</v>
      </c>
      <c r="M17" s="44">
        <f>'Property % affected'!M17*'Population Estimate'!G16</f>
        <v>37.317871152318901</v>
      </c>
      <c r="N17" s="45">
        <f>'Property % affected'!N17*'Population Estimate'!B16</f>
        <v>8322.312498410105</v>
      </c>
      <c r="O17" s="45">
        <f>'Property % affected'!O17*'Population Estimate'!C16</f>
        <v>17047.691595489599</v>
      </c>
      <c r="P17" s="45">
        <f>'Property % affected'!P17*'Population Estimate'!D16</f>
        <v>12923.232613661421</v>
      </c>
      <c r="Q17" s="45">
        <f>'Property % affected'!Q17*'Population Estimate'!E16</f>
        <v>6356.4978990428754</v>
      </c>
      <c r="R17" s="45">
        <f>'Property % affected'!R17*'Population Estimate'!F16</f>
        <v>4077.0201979420817</v>
      </c>
      <c r="S17" s="45">
        <f>'Property % affected'!S17*'Population Estimate'!G16</f>
        <v>2226.0908378436179</v>
      </c>
      <c r="U17">
        <v>2036</v>
      </c>
      <c r="V17" s="43">
        <f>'Population Estimate'!J16*Assumptions!C$41*'Property % affected'!B17</f>
        <v>79.384091813844506</v>
      </c>
      <c r="W17" s="43">
        <f>'Population Estimate'!K16*Assumptions!D$41*'Property % affected'!C17</f>
        <v>114.79713855958619</v>
      </c>
      <c r="X17" s="43">
        <f>'Population Estimate'!L16*Assumptions!E$41*'Property % affected'!D17</f>
        <v>124.08281907623265</v>
      </c>
      <c r="Y17" s="43">
        <f>'Population Estimate'!M16*Assumptions!F$41*'Property % affected'!E17</f>
        <v>132.90487087032284</v>
      </c>
      <c r="Z17" s="43">
        <f>'Population Estimate'!N16*Assumptions!G$41*'Property % affected'!F17</f>
        <v>99.534643174596994</v>
      </c>
      <c r="AA17" s="43">
        <f>'Population Estimate'!O16*Assumptions!H$41*'Property % affected'!G17</f>
        <v>53.234721037499746</v>
      </c>
      <c r="AB17" s="44">
        <f>'Population Estimate'!J16*Assumptions!C$41*'Property % affected'!H17</f>
        <v>118.96639938021663</v>
      </c>
      <c r="AC17" s="44">
        <f>'Population Estimate'!K16*Assumptions!D$41*'Property % affected'!I17</f>
        <v>142.5823626084686</v>
      </c>
      <c r="AD17" s="44">
        <f>'Population Estimate'!L16*Assumptions!E$41*'Property % affected'!J17</f>
        <v>92.224337887844442</v>
      </c>
      <c r="AE17" s="44">
        <f>'Population Estimate'!M16*Assumptions!F$41*'Property % affected'!K17</f>
        <v>110.53664187561711</v>
      </c>
      <c r="AF17" s="44">
        <f>'Population Estimate'!N16*Assumptions!G$41*'Property % affected'!L17</f>
        <v>89.267298622049225</v>
      </c>
      <c r="AG17" s="44">
        <f>'Population Estimate'!O16*Assumptions!H$41*'Property % affected'!M17</f>
        <v>34.132194086505152</v>
      </c>
      <c r="AH17" s="45">
        <f>'Population Estimate'!J16*Assumptions!C$41*'Property % affected'!N17</f>
        <v>7747.870465329127</v>
      </c>
      <c r="AI17" s="45">
        <f>'Population Estimate'!K16*Assumptions!D$41*'Property % affected'!O17</f>
        <v>15567.815158516139</v>
      </c>
      <c r="AJ17" s="45">
        <f>'Population Estimate'!L16*Assumptions!E$41*'Property % affected'!P17</f>
        <v>11677.455476644711</v>
      </c>
      <c r="AK17" s="45">
        <f>'Population Estimate'!M16*Assumptions!F$41*'Property % affected'!Q17</f>
        <v>6340.1414690152506</v>
      </c>
      <c r="AL17" s="45">
        <f>'Population Estimate'!N16*Assumptions!G$41*'Property % affected'!R17</f>
        <v>3993.7389803902138</v>
      </c>
      <c r="AM17" s="45">
        <f>'Population Estimate'!O16*Assumptions!H$41*'Property % affected'!S17</f>
        <v>2036.0583866464156</v>
      </c>
    </row>
    <row r="18" spans="1:39" x14ac:dyDescent="0.35">
      <c r="A18">
        <v>2037</v>
      </c>
      <c r="B18" s="43">
        <f>'Property % affected'!B18*'Population Estimate'!B17</f>
        <v>87.737915101024043</v>
      </c>
      <c r="C18" s="43">
        <f>'Property % affected'!C18*'Population Estimate'!C17</f>
        <v>129.34842294841195</v>
      </c>
      <c r="D18" s="43">
        <f>'Property % affected'!D18*'Population Estimate'!D17</f>
        <v>141.29498728678615</v>
      </c>
      <c r="E18" s="43">
        <f>'Property % affected'!E18*'Population Estimate'!E17</f>
        <v>137.10459763152531</v>
      </c>
      <c r="F18" s="43">
        <f>'Property % affected'!F18*'Population Estimate'!F17</f>
        <v>104.55134186070373</v>
      </c>
      <c r="G18" s="43">
        <f>'Property % affected'!G18*'Population Estimate'!G17</f>
        <v>59.887998435628532</v>
      </c>
      <c r="H18" s="44">
        <f>'Property % affected'!H18*'Population Estimate'!B17</f>
        <v>128.55777979295578</v>
      </c>
      <c r="I18" s="44">
        <f>'Property % affected'!I18*'Population Estimate'!C17</f>
        <v>157.07826598692299</v>
      </c>
      <c r="J18" s="44">
        <f>'Property % affected'!J18*'Population Estimate'!D17</f>
        <v>102.6788191290738</v>
      </c>
      <c r="K18" s="44">
        <f>'Property % affected'!K18*'Population Estimate'!E17</f>
        <v>111.49043341142325</v>
      </c>
      <c r="L18" s="44">
        <f>'Property % affected'!L18*'Population Estimate'!F17</f>
        <v>91.678596537296528</v>
      </c>
      <c r="M18" s="44">
        <f>'Property % affected'!M18*'Population Estimate'!G17</f>
        <v>37.543022943763802</v>
      </c>
      <c r="N18" s="45">
        <f>'Property % affected'!N18*'Population Estimate'!B17</f>
        <v>8437.9248331799317</v>
      </c>
      <c r="O18" s="45">
        <f>'Property % affected'!O18*'Population Estimate'!C17</f>
        <v>17284.515606624365</v>
      </c>
      <c r="P18" s="45">
        <f>'Property % affected'!P18*'Population Estimate'!D17</f>
        <v>13102.760250423962</v>
      </c>
      <c r="Q18" s="45">
        <f>'Property % affected'!Q18*'Population Estimate'!E17</f>
        <v>6444.8014280449688</v>
      </c>
      <c r="R18" s="45">
        <f>'Property % affected'!R18*'Population Estimate'!F17</f>
        <v>4133.6575597424071</v>
      </c>
      <c r="S18" s="45">
        <f>'Property % affected'!S18*'Population Estimate'!G17</f>
        <v>2257.0153626342917</v>
      </c>
      <c r="U18">
        <v>2037</v>
      </c>
      <c r="V18" s="43">
        <f>'Population Estimate'!J17*Assumptions!C$41*'Property % affected'!B18</f>
        <v>81.681864413363968</v>
      </c>
      <c r="W18" s="43">
        <f>'Population Estimate'!K17*Assumptions!D$41*'Property % affected'!C18</f>
        <v>118.11994182480476</v>
      </c>
      <c r="X18" s="43">
        <f>'Population Estimate'!L17*Assumptions!E$41*'Property % affected'!D18</f>
        <v>127.67439637125408</v>
      </c>
      <c r="Y18" s="43">
        <f>'Population Estimate'!M17*Assumptions!F$41*'Property % affected'!E18</f>
        <v>136.75180246141073</v>
      </c>
      <c r="Z18" s="43">
        <f>'Population Estimate'!N17*Assumptions!G$41*'Property % affected'!F18</f>
        <v>102.41567349898308</v>
      </c>
      <c r="AA18" s="43">
        <f>'Population Estimate'!O17*Assumptions!H$41*'Property % affected'!G18</f>
        <v>54.775600079485542</v>
      </c>
      <c r="AB18" s="44">
        <f>'Population Estimate'!J17*Assumptions!C$41*'Property % affected'!H18</f>
        <v>119.68416534904365</v>
      </c>
      <c r="AC18" s="44">
        <f>'Population Estimate'!K17*Assumptions!D$41*'Property % affected'!I18</f>
        <v>143.44261195759975</v>
      </c>
      <c r="AD18" s="44">
        <f>'Population Estimate'!L17*Assumptions!E$41*'Property % affected'!J18</f>
        <v>92.780759630272215</v>
      </c>
      <c r="AE18" s="44">
        <f>'Population Estimate'!M17*Assumptions!F$41*'Property % affected'!K18</f>
        <v>111.20354816394789</v>
      </c>
      <c r="AF18" s="44">
        <f>'Population Estimate'!N17*Assumptions!G$41*'Property % affected'!L18</f>
        <v>89.805879510550767</v>
      </c>
      <c r="AG18" s="44">
        <f>'Population Estimate'!O17*Assumptions!H$41*'Property % affected'!M18</f>
        <v>34.338125572070197</v>
      </c>
      <c r="AH18" s="45">
        <f>'Population Estimate'!J17*Assumptions!C$41*'Property % affected'!N18</f>
        <v>7855.5027363069357</v>
      </c>
      <c r="AI18" s="45">
        <f>'Population Estimate'!K17*Assumptions!D$41*'Property % affected'!O18</f>
        <v>15784.080944988944</v>
      </c>
      <c r="AJ18" s="45">
        <f>'Population Estimate'!L17*Assumptions!E$41*'Property % affected'!P18</f>
        <v>11839.676961608595</v>
      </c>
      <c r="AK18" s="45">
        <f>'Population Estimate'!M17*Assumptions!F$41*'Property % affected'!Q18</f>
        <v>6428.2177769097061</v>
      </c>
      <c r="AL18" s="45">
        <f>'Population Estimate'!N17*Assumptions!G$41*'Property % affected'!R18</f>
        <v>4049.2194118294783</v>
      </c>
      <c r="AM18" s="45">
        <f>'Population Estimate'!O17*Assumptions!H$41*'Property % affected'!S18</f>
        <v>2064.3430087214515</v>
      </c>
    </row>
    <row r="19" spans="1:39" x14ac:dyDescent="0.35">
      <c r="A19">
        <v>2038</v>
      </c>
      <c r="B19" s="43">
        <f>'Property % affected'!B19*'Population Estimate'!B18</f>
        <v>90.277489122111959</v>
      </c>
      <c r="C19" s="43">
        <f>'Property % affected'!C19*'Population Estimate'!C18</f>
        <v>133.09241315162399</v>
      </c>
      <c r="D19" s="43">
        <f>'Property % affected'!D19*'Population Estimate'!D18</f>
        <v>145.38477080409791</v>
      </c>
      <c r="E19" s="43">
        <f>'Property % affected'!E19*'Population Estimate'!E18</f>
        <v>141.07309031699452</v>
      </c>
      <c r="F19" s="43">
        <f>'Property % affected'!F19*'Population Estimate'!F18</f>
        <v>107.57758053247524</v>
      </c>
      <c r="G19" s="43">
        <f>'Property % affected'!G19*'Population Estimate'!G18</f>
        <v>61.621456597096774</v>
      </c>
      <c r="H19" s="44">
        <f>'Property % affected'!H19*'Population Estimate'!B18</f>
        <v>129.33341392027299</v>
      </c>
      <c r="I19" s="44">
        <f>'Property % affected'!I19*'Population Estimate'!C18</f>
        <v>158.02597419995749</v>
      </c>
      <c r="J19" s="44">
        <f>'Property % affected'!J19*'Population Estimate'!D18</f>
        <v>103.29831641968821</v>
      </c>
      <c r="K19" s="44">
        <f>'Property % affected'!K19*'Population Estimate'!E18</f>
        <v>112.16309425826236</v>
      </c>
      <c r="L19" s="44">
        <f>'Property % affected'!L19*'Population Estimate'!F18</f>
        <v>92.231725630949143</v>
      </c>
      <c r="M19" s="44">
        <f>'Property % affected'!M19*'Population Estimate'!G18</f>
        <v>37.769533154851253</v>
      </c>
      <c r="N19" s="45">
        <f>'Property % affected'!N19*'Population Estimate'!B18</f>
        <v>8555.1432374110391</v>
      </c>
      <c r="O19" s="45">
        <f>'Property % affected'!O19*'Population Estimate'!C18</f>
        <v>17524.629541907267</v>
      </c>
      <c r="P19" s="45">
        <f>'Property % affected'!P19*'Population Estimate'!D18</f>
        <v>13284.78185857316</v>
      </c>
      <c r="Q19" s="45">
        <f>'Property % affected'!Q19*'Population Estimate'!E18</f>
        <v>6534.3316566162384</v>
      </c>
      <c r="R19" s="45">
        <f>'Property % affected'!R19*'Population Estimate'!F18</f>
        <v>4191.0817193989997</v>
      </c>
      <c r="S19" s="45">
        <f>'Property % affected'!S19*'Population Estimate'!G18</f>
        <v>2288.3694863511514</v>
      </c>
      <c r="U19">
        <v>2038</v>
      </c>
      <c r="V19" s="43">
        <f>'Population Estimate'!J18*Assumptions!C$41*'Property % affected'!B19</f>
        <v>84.046146042570157</v>
      </c>
      <c r="W19" s="43">
        <f>'Population Estimate'!K18*Assumptions!D$41*'Property % affected'!C19</f>
        <v>121.53892363312895</v>
      </c>
      <c r="X19" s="43">
        <f>'Population Estimate'!L18*Assumptions!E$41*'Property % affected'!D19</f>
        <v>131.36993187388344</v>
      </c>
      <c r="Y19" s="43">
        <f>'Population Estimate'!M18*Assumptions!F$41*'Property % affected'!E19</f>
        <v>140.71008349040557</v>
      </c>
      <c r="Z19" s="43">
        <f>'Population Estimate'!N18*Assumptions!G$41*'Property % affected'!F19</f>
        <v>105.38009524835748</v>
      </c>
      <c r="AA19" s="43">
        <f>'Population Estimate'!O18*Assumptions!H$41*'Property % affected'!G19</f>
        <v>56.361079866544458</v>
      </c>
      <c r="AB19" s="44">
        <f>'Population Estimate'!J18*Assumptions!C$41*'Property % affected'!H19</f>
        <v>120.40626185143891</v>
      </c>
      <c r="AC19" s="44">
        <f>'Population Estimate'!K18*Assumptions!D$41*'Property % affected'!I19</f>
        <v>144.30805149245342</v>
      </c>
      <c r="AD19" s="44">
        <f>'Population Estimate'!L18*Assumptions!E$41*'Property % affected'!J19</f>
        <v>93.340538460021392</v>
      </c>
      <c r="AE19" s="44">
        <f>'Population Estimate'!M18*Assumptions!F$41*'Property % affected'!K19</f>
        <v>111.87447813157513</v>
      </c>
      <c r="AF19" s="44">
        <f>'Population Estimate'!N18*Assumptions!G$41*'Property % affected'!L19</f>
        <v>90.347709846251206</v>
      </c>
      <c r="AG19" s="44">
        <f>'Population Estimate'!O18*Assumptions!H$41*'Property % affected'!M19</f>
        <v>34.545299514438341</v>
      </c>
      <c r="AH19" s="45">
        <f>'Population Estimate'!J18*Assumptions!C$41*'Property % affected'!N19</f>
        <v>7964.6302188796817</v>
      </c>
      <c r="AI19" s="45">
        <f>'Population Estimate'!K18*Assumptions!D$41*'Property % affected'!O19</f>
        <v>16003.351063792426</v>
      </c>
      <c r="AJ19" s="45">
        <f>'Population Estimate'!L18*Assumptions!E$41*'Property % affected'!P19</f>
        <v>12004.152003457069</v>
      </c>
      <c r="AK19" s="45">
        <f>'Population Estimate'!M18*Assumptions!F$41*'Property % affected'!Q19</f>
        <v>6517.5176278513054</v>
      </c>
      <c r="AL19" s="45">
        <f>'Population Estimate'!N18*Assumptions!G$41*'Property % affected'!R19</f>
        <v>4105.4705692194875</v>
      </c>
      <c r="AM19" s="45">
        <f>'Population Estimate'!O18*Assumptions!H$41*'Property % affected'!S19</f>
        <v>2093.0205565844585</v>
      </c>
    </row>
    <row r="20" spans="1:39" x14ac:dyDescent="0.35">
      <c r="A20">
        <v>2039</v>
      </c>
      <c r="B20" s="43">
        <f>'Property % affected'!B20*'Population Estimate'!B19</f>
        <v>92.890571115222656</v>
      </c>
      <c r="C20" s="43">
        <f>'Property % affected'!C20*'Population Estimate'!C19</f>
        <v>136.94477315419053</v>
      </c>
      <c r="D20" s="43">
        <f>'Property % affected'!D20*'Population Estimate'!D19</f>
        <v>149.59293310851086</v>
      </c>
      <c r="E20" s="43">
        <f>'Property % affected'!E20*'Population Estimate'!E19</f>
        <v>145.15645102634249</v>
      </c>
      <c r="F20" s="43">
        <f>'Property % affected'!F20*'Population Estimate'!F19</f>
        <v>110.69141368496346</v>
      </c>
      <c r="G20" s="43">
        <f>'Property % affected'!G20*'Population Estimate'!G19</f>
        <v>63.405089706401846</v>
      </c>
      <c r="H20" s="44">
        <f>'Property % affected'!H20*'Population Estimate'!B19</f>
        <v>130.11372772003335</v>
      </c>
      <c r="I20" s="44">
        <f>'Property % affected'!I20*'Population Estimate'!C19</f>
        <v>158.97940026868264</v>
      </c>
      <c r="J20" s="44">
        <f>'Property % affected'!J20*'Population Estimate'!D19</f>
        <v>103.92155135450551</v>
      </c>
      <c r="K20" s="44">
        <f>'Property % affected'!K20*'Population Estimate'!E19</f>
        <v>112.83981350366558</v>
      </c>
      <c r="L20" s="44">
        <f>'Property % affected'!L20*'Population Estimate'!F19</f>
        <v>92.788191946219456</v>
      </c>
      <c r="M20" s="44">
        <f>'Property % affected'!M20*'Population Estimate'!G19</f>
        <v>37.997409981402868</v>
      </c>
      <c r="N20" s="45">
        <f>'Property % affected'!N20*'Population Estimate'!B19</f>
        <v>8673.9900223829227</v>
      </c>
      <c r="O20" s="45">
        <f>'Property % affected'!O20*'Population Estimate'!C19</f>
        <v>17768.079104478151</v>
      </c>
      <c r="P20" s="45">
        <f>'Property % affected'!P20*'Population Estimate'!D19</f>
        <v>13469.332083990781</v>
      </c>
      <c r="Q20" s="45">
        <f>'Property % affected'!Q20*'Population Estimate'!E19</f>
        <v>6625.1056258857288</v>
      </c>
      <c r="R20" s="45">
        <f>'Property % affected'!R20*'Population Estimate'!F19</f>
        <v>4249.3036069913496</v>
      </c>
      <c r="S20" s="45">
        <f>'Property % affected'!S20*'Population Estimate'!G19</f>
        <v>2320.1591769189617</v>
      </c>
      <c r="U20">
        <v>2039</v>
      </c>
      <c r="V20" s="43">
        <f>'Population Estimate'!J19*Assumptions!C$41*'Property % affected'!B20</f>
        <v>86.47886180537931</v>
      </c>
      <c r="W20" s="43">
        <f>'Population Estimate'!K19*Assumptions!D$41*'Property % affected'!C20</f>
        <v>125.05686787256393</v>
      </c>
      <c r="X20" s="43">
        <f>'Population Estimate'!L19*Assumptions!E$41*'Property % affected'!D20</f>
        <v>135.17243465452125</v>
      </c>
      <c r="Y20" s="43">
        <f>'Population Estimate'!M19*Assumptions!F$41*'Property % affected'!E20</f>
        <v>144.78293696687459</v>
      </c>
      <c r="Z20" s="43">
        <f>'Population Estimate'!N19*Assumptions!G$41*'Property % affected'!F20</f>
        <v>108.43032218758155</v>
      </c>
      <c r="AA20" s="43">
        <f>'Population Estimate'!O19*Assumptions!H$41*'Property % affected'!G20</f>
        <v>57.992451367277404</v>
      </c>
      <c r="AB20" s="44">
        <f>'Population Estimate'!J19*Assumptions!C$41*'Property % affected'!H20</f>
        <v>121.13271501502864</v>
      </c>
      <c r="AC20" s="44">
        <f>'Population Estimate'!K19*Assumptions!D$41*'Property % affected'!I20</f>
        <v>145.17871252723839</v>
      </c>
      <c r="AD20" s="44">
        <f>'Population Estimate'!L19*Assumptions!E$41*'Property % affected'!J20</f>
        <v>93.903694631575959</v>
      </c>
      <c r="AE20" s="44">
        <f>'Population Estimate'!M19*Assumptions!F$41*'Property % affected'!K20</f>
        <v>112.5494560547658</v>
      </c>
      <c r="AF20" s="44">
        <f>'Population Estimate'!N19*Assumptions!G$41*'Property % affected'!L20</f>
        <v>90.892809234203924</v>
      </c>
      <c r="AG20" s="44">
        <f>'Population Estimate'!O19*Assumptions!H$41*'Property % affected'!M20</f>
        <v>34.753723409786758</v>
      </c>
      <c r="AH20" s="45">
        <f>'Population Estimate'!J19*Assumptions!C$41*'Property % affected'!N20</f>
        <v>8075.2736843057764</v>
      </c>
      <c r="AI20" s="45">
        <f>'Population Estimate'!K19*Assumptions!D$41*'Property % affected'!O20</f>
        <v>16225.667250667128</v>
      </c>
      <c r="AJ20" s="45">
        <f>'Population Estimate'!L19*Assumptions!E$41*'Property % affected'!P20</f>
        <v>12170.911908269187</v>
      </c>
      <c r="AK20" s="45">
        <f>'Population Estimate'!M19*Assumptions!F$41*'Property % affected'!Q20</f>
        <v>6608.0580191191566</v>
      </c>
      <c r="AL20" s="45">
        <f>'Population Estimate'!N19*Assumptions!G$41*'Property % affected'!R20</f>
        <v>4162.5031593711956</v>
      </c>
      <c r="AM20" s="45">
        <f>'Population Estimate'!O19*Assumptions!H$41*'Property % affected'!S20</f>
        <v>2122.0964887023879</v>
      </c>
    </row>
    <row r="21" spans="1:39" x14ac:dyDescent="0.35">
      <c r="A21">
        <v>2040</v>
      </c>
      <c r="B21" s="43">
        <f>'Property % affected'!B21*'Population Estimate'!B20</f>
        <v>116.41057694830202</v>
      </c>
      <c r="C21" s="43">
        <f>'Property % affected'!C21*'Population Estimate'!C20</f>
        <v>171.61935664233587</v>
      </c>
      <c r="D21" s="43">
        <f>'Property % affected'!D21*'Population Estimate'!D20</f>
        <v>187.4700461142574</v>
      </c>
      <c r="E21" s="43">
        <f>'Property % affected'!E21*'Population Estimate'!E20</f>
        <v>181.91024136114197</v>
      </c>
      <c r="F21" s="43">
        <f>'Property % affected'!F21*'Population Estimate'!F20</f>
        <v>138.71861455460581</v>
      </c>
      <c r="G21" s="43">
        <f>'Property % affected'!G21*'Population Estimate'!G20</f>
        <v>79.459335706156523</v>
      </c>
      <c r="H21" s="44">
        <f>'Property % affected'!H21*'Population Estimate'!B20</f>
        <v>159.42783356981184</v>
      </c>
      <c r="I21" s="44">
        <f>'Property % affected'!I21*'Population Estimate'!C20</f>
        <v>194.79682744622178</v>
      </c>
      <c r="J21" s="44">
        <f>'Property % affected'!J21*'Population Estimate'!D20</f>
        <v>127.33466394347116</v>
      </c>
      <c r="K21" s="44">
        <f>'Property % affected'!K21*'Population Estimate'!E20</f>
        <v>138.262175118215</v>
      </c>
      <c r="L21" s="44">
        <f>'Property % affected'!L21*'Population Estimate'!F20</f>
        <v>113.69300289878618</v>
      </c>
      <c r="M21" s="44">
        <f>'Property % affected'!M21*'Population Estimate'!G20</f>
        <v>46.558075467899215</v>
      </c>
      <c r="N21" s="45">
        <f>'Property % affected'!N21*'Population Estimate'!B20</f>
        <v>10711.226386352946</v>
      </c>
      <c r="O21" s="45">
        <f>'Property % affected'!O21*'Population Estimate'!C20</f>
        <v>21941.219352061067</v>
      </c>
      <c r="P21" s="45">
        <f>'Property % affected'!P21*'Population Estimate'!D20</f>
        <v>16632.837350780999</v>
      </c>
      <c r="Q21" s="45">
        <f>'Property % affected'!Q21*'Population Estimate'!E20</f>
        <v>8181.1261033555575</v>
      </c>
      <c r="R21" s="45">
        <f>'Property % affected'!R21*'Population Estimate'!F20</f>
        <v>5247.325948194547</v>
      </c>
      <c r="S21" s="45">
        <f>'Property % affected'!S21*'Population Estimate'!G20</f>
        <v>2865.0886307482788</v>
      </c>
      <c r="U21">
        <v>2040</v>
      </c>
      <c r="V21" s="43">
        <f>'Population Estimate'!J20*Assumptions!C$41*'Property % affected'!B21</f>
        <v>108.37541502580905</v>
      </c>
      <c r="W21" s="43">
        <f>'Population Estimate'!K20*Assumptions!D$41*'Property % affected'!C21</f>
        <v>156.72141925292806</v>
      </c>
      <c r="X21" s="43">
        <f>'Population Estimate'!L20*Assumptions!E$41*'Property % affected'!D21</f>
        <v>169.39825987420136</v>
      </c>
      <c r="Y21" s="43">
        <f>'Population Estimate'!M20*Assumptions!F$41*'Property % affected'!E21</f>
        <v>181.44215308653085</v>
      </c>
      <c r="Z21" s="43">
        <f>'Population Estimate'!N20*Assumptions!G$41*'Property % affected'!F21</f>
        <v>135.88501193398423</v>
      </c>
      <c r="AA21" s="43">
        <f>'Population Estimate'!O20*Assumptions!H$41*'Property % affected'!G21</f>
        <v>72.676210741961768</v>
      </c>
      <c r="AB21" s="44">
        <f>'Population Estimate'!J20*Assumptions!C$41*'Property % affected'!H21</f>
        <v>148.42343438833021</v>
      </c>
      <c r="AC21" s="44">
        <f>'Population Estimate'!K20*Assumptions!D$41*'Property % affected'!I21</f>
        <v>177.88689959351947</v>
      </c>
      <c r="AD21" s="44">
        <f>'Population Estimate'!L20*Assumptions!E$41*'Property % affected'!J21</f>
        <v>115.05982390671514</v>
      </c>
      <c r="AE21" s="44">
        <f>'Population Estimate'!M20*Assumptions!F$41*'Property % affected'!K21</f>
        <v>137.90640128981039</v>
      </c>
      <c r="AF21" s="44">
        <f>'Population Estimate'!N20*Assumptions!G$41*'Property % affected'!L21</f>
        <v>111.37059799303707</v>
      </c>
      <c r="AG21" s="44">
        <f>'Population Estimate'!O20*Assumptions!H$41*'Property % affected'!M21</f>
        <v>42.583599200452873</v>
      </c>
      <c r="AH21" s="45">
        <f>'Population Estimate'!J20*Assumptions!C$41*'Property % affected'!N21</f>
        <v>9971.891175936049</v>
      </c>
      <c r="AI21" s="45">
        <f>'Population Estimate'!K20*Assumptions!D$41*'Property % affected'!O21</f>
        <v>20036.545435612923</v>
      </c>
      <c r="AJ21" s="45">
        <f>'Population Estimate'!L20*Assumptions!E$41*'Property % affected'!P21</f>
        <v>15029.460771966182</v>
      </c>
      <c r="AK21" s="45">
        <f>'Population Estimate'!M20*Assumptions!F$41*'Property % affected'!Q21</f>
        <v>8160.0745717131313</v>
      </c>
      <c r="AL21" s="45">
        <f>'Population Estimate'!N20*Assumptions!G$41*'Property % affected'!R21</f>
        <v>5140.1389163329604</v>
      </c>
      <c r="AM21" s="45">
        <f>'Population Estimate'!O20*Assumptions!H$41*'Property % affected'!S21</f>
        <v>2620.5074994923143</v>
      </c>
    </row>
    <row r="22" spans="1:39" x14ac:dyDescent="0.35">
      <c r="A22">
        <v>2041</v>
      </c>
      <c r="B22" s="43">
        <f>'Property % affected'!B22*'Population Estimate'!B21</f>
        <v>119.78008118894148</v>
      </c>
      <c r="C22" s="43">
        <f>'Property % affected'!C22*'Population Estimate'!C21</f>
        <v>176.58687905431549</v>
      </c>
      <c r="D22" s="43">
        <f>'Property % affected'!D22*'Population Estimate'!D21</f>
        <v>192.89636674537488</v>
      </c>
      <c r="E22" s="43">
        <f>'Property % affected'!E22*'Population Estimate'!E21</f>
        <v>187.17563343934054</v>
      </c>
      <c r="F22" s="43">
        <f>'Property % affected'!F22*'Population Estimate'!F21</f>
        <v>142.73382496117355</v>
      </c>
      <c r="G22" s="43">
        <f>'Property % affected'!G22*'Population Estimate'!G21</f>
        <v>81.759286240197682</v>
      </c>
      <c r="H22" s="44">
        <f>'Property % affected'!H22*'Population Estimate'!B21</f>
        <v>160.38971754727427</v>
      </c>
      <c r="I22" s="44">
        <f>'Property % affected'!I22*'Population Estimate'!C21</f>
        <v>195.97210495571002</v>
      </c>
      <c r="J22" s="44">
        <f>'Property % affected'!J22*'Population Estimate'!D21</f>
        <v>128.10291858433445</v>
      </c>
      <c r="K22" s="44">
        <f>'Property % affected'!K22*'Population Estimate'!E21</f>
        <v>139.09635926258579</v>
      </c>
      <c r="L22" s="44">
        <f>'Property % affected'!L22*'Population Estimate'!F21</f>
        <v>114.37895261904028</v>
      </c>
      <c r="M22" s="44">
        <f>'Property % affected'!M22*'Population Estimate'!G21</f>
        <v>46.838976649401175</v>
      </c>
      <c r="N22" s="45">
        <f>'Property % affected'!N22*'Population Estimate'!B21</f>
        <v>10860.025159651954</v>
      </c>
      <c r="O22" s="45">
        <f>'Property % affected'!O22*'Population Estimate'!C21</f>
        <v>22246.023527279587</v>
      </c>
      <c r="P22" s="45">
        <f>'Property % affected'!P22*'Population Estimate'!D21</f>
        <v>16863.898268084682</v>
      </c>
      <c r="Q22" s="45">
        <f>'Property % affected'!Q22*'Population Estimate'!E21</f>
        <v>8294.7770975997664</v>
      </c>
      <c r="R22" s="45">
        <f>'Property % affected'!R22*'Population Estimate'!F21</f>
        <v>5320.2210244470843</v>
      </c>
      <c r="S22" s="45">
        <f>'Property % affected'!S22*'Population Estimate'!G21</f>
        <v>2904.8900184018385</v>
      </c>
      <c r="U22">
        <v>2041</v>
      </c>
      <c r="V22" s="43">
        <f>'Population Estimate'!J21*Assumptions!C$41*'Property % affected'!B22</f>
        <v>111.51234149832963</v>
      </c>
      <c r="W22" s="43">
        <f>'Population Estimate'!K21*Assumptions!D$41*'Property % affected'!C22</f>
        <v>161.25772085554186</v>
      </c>
      <c r="X22" s="43">
        <f>'Population Estimate'!L21*Assumptions!E$41*'Property % affected'!D22</f>
        <v>174.30149263849347</v>
      </c>
      <c r="Y22" s="43">
        <f>'Population Estimate'!M21*Assumptions!F$41*'Property % affected'!E22</f>
        <v>186.69399634925543</v>
      </c>
      <c r="Z22" s="43">
        <f>'Population Estimate'!N21*Assumptions!G$41*'Property % affected'!F22</f>
        <v>139.81820371048616</v>
      </c>
      <c r="AA22" s="43">
        <f>'Population Estimate'!O21*Assumptions!H$41*'Property % affected'!G22</f>
        <v>74.779823718619355</v>
      </c>
      <c r="AB22" s="44">
        <f>'Population Estimate'!J21*Assumptions!C$41*'Property % affected'!H22</f>
        <v>149.31892497000183</v>
      </c>
      <c r="AC22" s="44">
        <f>'Population Estimate'!K21*Assumptions!D$41*'Property % affected'!I22</f>
        <v>178.96015358366762</v>
      </c>
      <c r="AD22" s="44">
        <f>'Population Estimate'!L21*Assumptions!E$41*'Property % affected'!J22</f>
        <v>115.75402013699292</v>
      </c>
      <c r="AE22" s="44">
        <f>'Population Estimate'!M21*Assumptions!F$41*'Property % affected'!K22</f>
        <v>138.73843892602457</v>
      </c>
      <c r="AF22" s="44">
        <f>'Population Estimate'!N21*Assumptions!G$41*'Property % affected'!L22</f>
        <v>112.04253583081118</v>
      </c>
      <c r="AG22" s="44">
        <f>'Population Estimate'!O21*Assumptions!H$41*'Property % affected'!M22</f>
        <v>42.840520974125852</v>
      </c>
      <c r="AH22" s="45">
        <f>'Population Estimate'!J21*Assumptions!C$41*'Property % affected'!N22</f>
        <v>10110.419213803028</v>
      </c>
      <c r="AI22" s="45">
        <f>'Population Estimate'!K21*Assumptions!D$41*'Property % affected'!O22</f>
        <v>20314.890162391144</v>
      </c>
      <c r="AJ22" s="45">
        <f>'Population Estimate'!L21*Assumptions!E$41*'Property % affected'!P22</f>
        <v>15238.247818897002</v>
      </c>
      <c r="AK22" s="45">
        <f>'Population Estimate'!M21*Assumptions!F$41*'Property % affected'!Q22</f>
        <v>8273.4331211922417</v>
      </c>
      <c r="AL22" s="45">
        <f>'Population Estimate'!N21*Assumptions!G$41*'Property % affected'!R22</f>
        <v>5211.5449661865332</v>
      </c>
      <c r="AM22" s="45">
        <f>'Population Estimate'!O21*Assumptions!H$41*'Property % affected'!S22</f>
        <v>2656.9112022319091</v>
      </c>
    </row>
    <row r="23" spans="1:39" x14ac:dyDescent="0.35">
      <c r="A23">
        <v>2042</v>
      </c>
      <c r="B23" s="43">
        <f>'Property % affected'!B23*'Population Estimate'!B22</f>
        <v>123.24711573245649</v>
      </c>
      <c r="C23" s="43">
        <f>'Property % affected'!C23*'Population Estimate'!C22</f>
        <v>181.69818640638746</v>
      </c>
      <c r="D23" s="43">
        <f>'Property % affected'!D23*'Population Estimate'!D22</f>
        <v>198.47975223139593</v>
      </c>
      <c r="E23" s="43">
        <f>'Property % affected'!E23*'Population Estimate'!E22</f>
        <v>192.59343229535278</v>
      </c>
      <c r="F23" s="43">
        <f>'Property % affected'!F23*'Population Estimate'!F22</f>
        <v>146.86525563609362</v>
      </c>
      <c r="G23" s="43">
        <f>'Property % affected'!G23*'Population Estimate'!G22</f>
        <v>84.125808844242044</v>
      </c>
      <c r="H23" s="44">
        <f>'Property % affected'!H23*'Population Estimate'!B22</f>
        <v>161.35740490778085</v>
      </c>
      <c r="I23" s="44">
        <f>'Property % affected'!I23*'Population Estimate'!C22</f>
        <v>197.15447332618623</v>
      </c>
      <c r="J23" s="44">
        <f>'Property % affected'!J23*'Population Estimate'!D22</f>
        <v>128.87580837461368</v>
      </c>
      <c r="K23" s="44">
        <f>'Property % affected'!K23*'Population Estimate'!E22</f>
        <v>139.93557633216639</v>
      </c>
      <c r="L23" s="44">
        <f>'Property % affected'!L23*'Population Estimate'!F22</f>
        <v>115.06904091428774</v>
      </c>
      <c r="M23" s="44">
        <f>'Property % affected'!M23*'Population Estimate'!G22</f>
        <v>47.121572606148398</v>
      </c>
      <c r="N23" s="45">
        <f>'Property % affected'!N23*'Population Estimate'!B22</f>
        <v>11010.891023509657</v>
      </c>
      <c r="O23" s="45">
        <f>'Property % affected'!O23*'Population Estimate'!C22</f>
        <v>22555.061997034787</v>
      </c>
      <c r="P23" s="45">
        <f>'Property % affected'!P23*'Population Estimate'!D22</f>
        <v>17098.169049489072</v>
      </c>
      <c r="Q23" s="45">
        <f>'Property % affected'!Q23*'Population Estimate'!E22</f>
        <v>8410.0069146526566</v>
      </c>
      <c r="R23" s="45">
        <f>'Property % affected'!R23*'Population Estimate'!F22</f>
        <v>5394.1287483213491</v>
      </c>
      <c r="S23" s="45">
        <f>'Property % affected'!S23*'Population Estimate'!G22</f>
        <v>2945.2443210480274</v>
      </c>
      <c r="U23">
        <v>2042</v>
      </c>
      <c r="V23" s="43">
        <f>'Population Estimate'!J22*Assumptions!C$41*'Property % affected'!B23</f>
        <v>114.74006631004606</v>
      </c>
      <c r="W23" s="43">
        <f>'Population Estimate'!K22*Assumptions!D$41*'Property % affected'!C23</f>
        <v>165.92532571158426</v>
      </c>
      <c r="X23" s="43">
        <f>'Population Estimate'!L22*Assumptions!E$41*'Property % affected'!D23</f>
        <v>179.34664947897556</v>
      </c>
      <c r="Y23" s="43">
        <f>'Population Estimate'!M22*Assumptions!F$41*'Property % affected'!E23</f>
        <v>192.09785421931915</v>
      </c>
      <c r="Z23" s="43">
        <f>'Population Estimate'!N22*Assumptions!G$41*'Property % affected'!F23</f>
        <v>143.86524172602913</v>
      </c>
      <c r="AA23" s="43">
        <f>'Population Estimate'!O22*Assumptions!H$41*'Property % affected'!G23</f>
        <v>76.944325774528423</v>
      </c>
      <c r="AB23" s="44">
        <f>'Population Estimate'!J22*Assumptions!C$41*'Property % affected'!H23</f>
        <v>150.21981836009908</v>
      </c>
      <c r="AC23" s="44">
        <f>'Population Estimate'!K22*Assumptions!D$41*'Property % affected'!I23</f>
        <v>180.03988289116631</v>
      </c>
      <c r="AD23" s="44">
        <f>'Population Estimate'!L22*Assumptions!E$41*'Property % affected'!J23</f>
        <v>116.45240469634834</v>
      </c>
      <c r="AE23" s="44">
        <f>'Population Estimate'!M22*Assumptions!F$41*'Property % affected'!K23</f>
        <v>139.57549653681281</v>
      </c>
      <c r="AF23" s="44">
        <f>'Population Estimate'!N22*Assumptions!G$41*'Property % affected'!L23</f>
        <v>112.71852770498241</v>
      </c>
      <c r="AG23" s="44">
        <f>'Population Estimate'!O22*Assumptions!H$41*'Property % affected'!M23</f>
        <v>43.098992846875184</v>
      </c>
      <c r="AH23" s="45">
        <f>'Population Estimate'!J22*Assumptions!C$41*'Property % affected'!N23</f>
        <v>10250.871662690615</v>
      </c>
      <c r="AI23" s="45">
        <f>'Population Estimate'!K22*Assumptions!D$41*'Property % affected'!O23</f>
        <v>20597.101612960352</v>
      </c>
      <c r="AJ23" s="45">
        <f>'Population Estimate'!L22*Assumptions!E$41*'Property % affected'!P23</f>
        <v>15449.935304614515</v>
      </c>
      <c r="AK23" s="45">
        <f>'Population Estimate'!M22*Assumptions!F$41*'Property % affected'!Q23</f>
        <v>8388.3664308805965</v>
      </c>
      <c r="AL23" s="45">
        <f>'Population Estimate'!N22*Assumptions!G$41*'Property % affected'!R23</f>
        <v>5283.9429783272526</v>
      </c>
      <c r="AM23" s="45">
        <f>'Population Estimate'!O22*Assumptions!H$41*'Property % affected'!S23</f>
        <v>2693.8206198276584</v>
      </c>
    </row>
    <row r="24" spans="1:39" x14ac:dyDescent="0.35">
      <c r="A24">
        <v>2043</v>
      </c>
      <c r="B24" s="43">
        <f>'Property % affected'!B24*'Population Estimate'!B23</f>
        <v>126.81450359353992</v>
      </c>
      <c r="C24" s="43">
        <f>'Property % affected'!C24*'Population Estimate'!C23</f>
        <v>186.95744055375508</v>
      </c>
      <c r="D24" s="43">
        <f>'Property % affected'!D24*'Population Estimate'!D23</f>
        <v>204.22474881466826</v>
      </c>
      <c r="E24" s="43">
        <f>'Property % affected'!E24*'Population Estimate'!E23</f>
        <v>198.16804934348144</v>
      </c>
      <c r="F24" s="43">
        <f>'Property % affected'!F24*'Population Estimate'!F23</f>
        <v>151.1162705751243</v>
      </c>
      <c r="G24" s="43">
        <f>'Property % affected'!G24*'Population Estimate'!G23</f>
        <v>86.560830446907772</v>
      </c>
      <c r="H24" s="44">
        <f>'Property % affected'!H24*'Population Estimate'!B23</f>
        <v>162.33093066517472</v>
      </c>
      <c r="I24" s="44">
        <f>'Property % affected'!I24*'Population Estimate'!C23</f>
        <v>198.34397533929902</v>
      </c>
      <c r="J24" s="44">
        <f>'Property % affected'!J24*'Population Estimate'!D23</f>
        <v>129.65336127978929</v>
      </c>
      <c r="K24" s="44">
        <f>'Property % affected'!K24*'Population Estimate'!E23</f>
        <v>140.77985669235795</v>
      </c>
      <c r="L24" s="44">
        <f>'Property % affected'!L24*'Population Estimate'!F23</f>
        <v>115.76329275400155</v>
      </c>
      <c r="M24" s="44">
        <f>'Property % affected'!M24*'Population Estimate'!G23</f>
        <v>47.405873563313691</v>
      </c>
      <c r="N24" s="45">
        <f>'Property % affected'!N24*'Population Estimate'!B23</f>
        <v>11163.852693642477</v>
      </c>
      <c r="O24" s="45">
        <f>'Property % affected'!O24*'Population Estimate'!C23</f>
        <v>22868.393583520337</v>
      </c>
      <c r="P24" s="45">
        <f>'Property % affected'!P24*'Population Estimate'!D23</f>
        <v>17335.694285951689</v>
      </c>
      <c r="Q24" s="45">
        <f>'Property % affected'!Q24*'Population Estimate'!E23</f>
        <v>8526.8374872872591</v>
      </c>
      <c r="R24" s="45">
        <f>'Property % affected'!R24*'Population Estimate'!F23</f>
        <v>5469.0631873683815</v>
      </c>
      <c r="S24" s="45">
        <f>'Property % affected'!S24*'Population Estimate'!G23</f>
        <v>2986.1592197001723</v>
      </c>
      <c r="U24">
        <v>2043</v>
      </c>
      <c r="V24" s="43">
        <f>'Population Estimate'!J23*Assumptions!C$41*'Property % affected'!B24</f>
        <v>118.06121761895714</v>
      </c>
      <c r="W24" s="43">
        <f>'Population Estimate'!K23*Assumptions!D$41*'Property % affected'!C24</f>
        <v>170.72803439382844</v>
      </c>
      <c r="X24" s="43">
        <f>'Population Estimate'!L23*Assumptions!E$41*'Property % affected'!D24</f>
        <v>184.53783838814365</v>
      </c>
      <c r="Y24" s="43">
        <f>'Population Estimate'!M23*Assumptions!F$41*'Property % affected'!E24</f>
        <v>197.65812675965014</v>
      </c>
      <c r="Z24" s="43">
        <f>'Population Estimate'!N23*Assumptions!G$41*'Property % affected'!F24</f>
        <v>148.02942126009117</v>
      </c>
      <c r="AA24" s="43">
        <f>'Population Estimate'!O23*Assumptions!H$41*'Property % affected'!G24</f>
        <v>79.171479344135378</v>
      </c>
      <c r="AB24" s="44">
        <f>'Population Estimate'!J23*Assumptions!C$41*'Property % affected'!H24</f>
        <v>151.126147155658</v>
      </c>
      <c r="AC24" s="44">
        <f>'Population Estimate'!K23*Assumptions!D$41*'Property % affected'!I24</f>
        <v>181.1261265838738</v>
      </c>
      <c r="AD24" s="44">
        <f>'Population Estimate'!L23*Assumptions!E$41*'Property % affected'!J24</f>
        <v>117.15500285443808</v>
      </c>
      <c r="AE24" s="44">
        <f>'Population Estimate'!M23*Assumptions!F$41*'Property % affected'!K24</f>
        <v>140.41760440944057</v>
      </c>
      <c r="AF24" s="44">
        <f>'Population Estimate'!N23*Assumptions!G$41*'Property % affected'!L24</f>
        <v>113.39859807497278</v>
      </c>
      <c r="AG24" s="44">
        <f>'Population Estimate'!O23*Assumptions!H$41*'Property % affected'!M24</f>
        <v>43.359024170991646</v>
      </c>
      <c r="AH24" s="45">
        <f>'Population Estimate'!J23*Assumptions!C$41*'Property % affected'!N24</f>
        <v>10393.27525623218</v>
      </c>
      <c r="AI24" s="45">
        <f>'Population Estimate'!K23*Assumptions!D$41*'Property % affected'!O24</f>
        <v>20883.233503275769</v>
      </c>
      <c r="AJ24" s="45">
        <f>'Population Estimate'!L23*Assumptions!E$41*'Property % affected'!P24</f>
        <v>15664.56352158552</v>
      </c>
      <c r="AK24" s="45">
        <f>'Population Estimate'!M23*Assumptions!F$41*'Property % affected'!Q24</f>
        <v>8504.8963771141935</v>
      </c>
      <c r="AL24" s="45">
        <f>'Population Estimate'!N23*Assumptions!G$41*'Property % affected'!R24</f>
        <v>5357.3467329485493</v>
      </c>
      <c r="AM24" s="45">
        <f>'Population Estimate'!O23*Assumptions!H$41*'Property % affected'!S24</f>
        <v>2731.2427775955707</v>
      </c>
    </row>
    <row r="25" spans="1:39" x14ac:dyDescent="0.35">
      <c r="A25">
        <v>2044</v>
      </c>
      <c r="B25" s="43">
        <f>'Property % affected'!B25*'Population Estimate'!B24</f>
        <v>130.48514949904714</v>
      </c>
      <c r="C25" s="43">
        <f>'Property % affected'!C25*'Population Estimate'!C24</f>
        <v>192.3689238165237</v>
      </c>
      <c r="D25" s="43">
        <f>'Property % affected'!D25*'Population Estimate'!D24</f>
        <v>210.13603432852796</v>
      </c>
      <c r="E25" s="43">
        <f>'Property % affected'!E25*'Population Estimate'!E24</f>
        <v>203.90402368641972</v>
      </c>
      <c r="F25" s="43">
        <f>'Property % affected'!F25*'Population Estimate'!F24</f>
        <v>155.49033114488358</v>
      </c>
      <c r="G25" s="43">
        <f>'Property % affected'!G25*'Population Estimate'!G24</f>
        <v>89.066333751763452</v>
      </c>
      <c r="H25" s="44">
        <f>'Property % affected'!H25*'Population Estimate'!B24</f>
        <v>163.31033004454983</v>
      </c>
      <c r="I25" s="44">
        <f>'Property % affected'!I25*'Population Estimate'!C24</f>
        <v>199.54065403481383</v>
      </c>
      <c r="J25" s="44">
        <f>'Property % affected'!J25*'Population Estimate'!D24</f>
        <v>130.43560543406721</v>
      </c>
      <c r="K25" s="44">
        <f>'Property % affected'!K25*'Population Estimate'!E24</f>
        <v>141.62923089176678</v>
      </c>
      <c r="L25" s="44">
        <f>'Property % affected'!L25*'Population Estimate'!F24</f>
        <v>116.46173325830412</v>
      </c>
      <c r="M25" s="44">
        <f>'Property % affected'!M25*'Population Estimate'!G24</f>
        <v>47.69188980776196</v>
      </c>
      <c r="N25" s="45">
        <f>'Property % affected'!N25*'Population Estimate'!B24</f>
        <v>11318.939284681324</v>
      </c>
      <c r="O25" s="45">
        <f>'Property % affected'!O25*'Population Estimate'!C24</f>
        <v>23186.07792607911</v>
      </c>
      <c r="P25" s="45">
        <f>'Property % affected'!P25*'Population Estimate'!D24</f>
        <v>17576.519187881007</v>
      </c>
      <c r="Q25" s="45">
        <f>'Property % affected'!Q25*'Population Estimate'!E24</f>
        <v>8645.2910529634446</v>
      </c>
      <c r="R25" s="45">
        <f>'Property % affected'!R25*'Population Estimate'!F24</f>
        <v>5545.0386045635596</v>
      </c>
      <c r="S25" s="45">
        <f>'Property % affected'!S25*'Population Estimate'!G24</f>
        <v>3027.6425020751049</v>
      </c>
      <c r="U25">
        <v>2044</v>
      </c>
      <c r="V25" s="43">
        <f>'Population Estimate'!J24*Assumptions!C$41*'Property % affected'!B25</f>
        <v>121.47849965509718</v>
      </c>
      <c r="W25" s="43">
        <f>'Population Estimate'!K24*Assumptions!D$41*'Property % affected'!C25</f>
        <v>175.66975748262917</v>
      </c>
      <c r="X25" s="43">
        <f>'Population Estimate'!L24*Assumptions!E$41*'Property % affected'!D25</f>
        <v>189.87928626433987</v>
      </c>
      <c r="Y25" s="43">
        <f>'Population Estimate'!M24*Assumptions!F$41*'Property % affected'!E25</f>
        <v>203.37934139300143</v>
      </c>
      <c r="Z25" s="43">
        <f>'Population Estimate'!N24*Assumptions!G$41*'Property % affected'!F25</f>
        <v>152.31413297401724</v>
      </c>
      <c r="AA25" s="43">
        <f>'Population Estimate'!O24*Assumptions!H$41*'Property % affected'!G25</f>
        <v>81.463097875553132</v>
      </c>
      <c r="AB25" s="44">
        <f>'Population Estimate'!J24*Assumptions!C$41*'Property % affected'!H25</f>
        <v>152.03794415038413</v>
      </c>
      <c r="AC25" s="44">
        <f>'Population Estimate'!K24*Assumptions!D$41*'Property % affected'!I25</f>
        <v>182.21892396535841</v>
      </c>
      <c r="AD25" s="44">
        <f>'Population Estimate'!L24*Assumptions!E$41*'Property % affected'!J25</f>
        <v>117.86184003337965</v>
      </c>
      <c r="AE25" s="44">
        <f>'Population Estimate'!M24*Assumptions!F$41*'Property % affected'!K25</f>
        <v>141.26479301390694</v>
      </c>
      <c r="AF25" s="44">
        <f>'Population Estimate'!N24*Assumptions!G$41*'Property % affected'!L25</f>
        <v>114.08277154777642</v>
      </c>
      <c r="AG25" s="44">
        <f>'Population Estimate'!O24*Assumptions!H$41*'Property % affected'!M25</f>
        <v>43.620624355191723</v>
      </c>
      <c r="AH25" s="45">
        <f>'Population Estimate'!J24*Assumptions!C$41*'Property % affected'!N25</f>
        <v>10537.657099440785</v>
      </c>
      <c r="AI25" s="45">
        <f>'Population Estimate'!K24*Assumptions!D$41*'Property % affected'!O25</f>
        <v>21173.340295506696</v>
      </c>
      <c r="AJ25" s="45">
        <f>'Population Estimate'!L24*Assumptions!E$41*'Property % affected'!P25</f>
        <v>15882.17332201379</v>
      </c>
      <c r="AK25" s="45">
        <f>'Population Estimate'!M24*Assumptions!F$41*'Property % affected'!Q25</f>
        <v>8623.0451401318587</v>
      </c>
      <c r="AL25" s="45">
        <f>'Population Estimate'!N24*Assumptions!G$41*'Property % affected'!R25</f>
        <v>5431.7702016762605</v>
      </c>
      <c r="AM25" s="45">
        <f>'Population Estimate'!O24*Assumptions!H$41*'Property % affected'!S25</f>
        <v>2769.1847984463102</v>
      </c>
    </row>
    <row r="26" spans="1:39" x14ac:dyDescent="0.35">
      <c r="A26">
        <v>2045</v>
      </c>
      <c r="B26" s="43">
        <f>'Property % affected'!B26*'Population Estimate'!B25</f>
        <v>134.26204225315462</v>
      </c>
      <c r="C26" s="43">
        <f>'Property % affected'!C26*'Population Estimate'!C25</f>
        <v>197.93704246655736</v>
      </c>
      <c r="D26" s="43">
        <f>'Property % affected'!D26*'Population Estimate'!D25</f>
        <v>216.21842200620071</v>
      </c>
      <c r="E26" s="43">
        <f>'Property % affected'!E26*'Population Estimate'!E25</f>
        <v>209.80602581119194</v>
      </c>
      <c r="F26" s="43">
        <f>'Property % affected'!F26*'Population Estimate'!F25</f>
        <v>159.99099890124899</v>
      </c>
      <c r="G26" s="43">
        <f>'Property % affected'!G26*'Population Estimate'!G25</f>
        <v>91.644358851733998</v>
      </c>
      <c r="H26" s="44">
        <f>'Property % affected'!H26*'Population Estimate'!B25</f>
        <v>164.29563848352564</v>
      </c>
      <c r="I26" s="44">
        <f>'Property % affected'!I26*'Population Estimate'!C25</f>
        <v>200.74455271217002</v>
      </c>
      <c r="J26" s="44">
        <f>'Property % affected'!J26*'Population Estimate'!D25</f>
        <v>131.22256914139692</v>
      </c>
      <c r="K26" s="44">
        <f>'Property % affected'!K26*'Population Estimate'!E25</f>
        <v>142.48372966330948</v>
      </c>
      <c r="L26" s="44">
        <f>'Property % affected'!L26*'Population Estimate'!F25</f>
        <v>117.16438769887654</v>
      </c>
      <c r="M26" s="44">
        <f>'Property % affected'!M26*'Population Estimate'!G25</f>
        <v>47.979631688422373</v>
      </c>
      <c r="N26" s="45">
        <f>'Property % affected'!N26*'Population Estimate'!B25</f>
        <v>11476.180315713254</v>
      </c>
      <c r="O26" s="45">
        <f>'Property % affected'!O26*'Population Estimate'!C25</f>
        <v>23508.175492554914</v>
      </c>
      <c r="P26" s="45">
        <f>'Property % affected'!P26*'Population Estimate'!D25</f>
        <v>17820.689593741849</v>
      </c>
      <c r="Q26" s="45">
        <f>'Property % affected'!Q26*'Population Estimate'!E25</f>
        <v>8765.3901580605834</v>
      </c>
      <c r="R26" s="45">
        <f>'Property % affected'!R26*'Population Estimate'!F25</f>
        <v>5622.0694610214105</v>
      </c>
      <c r="S26" s="45">
        <f>'Property % affected'!S26*'Population Estimate'!G25</f>
        <v>3069.7020640754663</v>
      </c>
      <c r="U26">
        <v>2045</v>
      </c>
      <c r="V26" s="43">
        <f>'Population Estimate'!J25*Assumptions!C$41*'Property % affected'!B26</f>
        <v>124.9946949224409</v>
      </c>
      <c r="W26" s="43">
        <f>'Population Estimate'!K25*Assumptions!D$41*'Property % affected'!C26</f>
        <v>180.75451875009284</v>
      </c>
      <c r="X26" s="43">
        <f>'Population Estimate'!L25*Assumptions!E$41*'Property % affected'!D26</f>
        <v>195.37534235348213</v>
      </c>
      <c r="Y26" s="43">
        <f>'Population Estimate'!M25*Assumptions!F$41*'Property % affected'!E26</f>
        <v>209.26615658838108</v>
      </c>
      <c r="Z26" s="43">
        <f>'Population Estimate'!N25*Assumptions!G$41*'Property % affected'!F26</f>
        <v>156.72286567184753</v>
      </c>
      <c r="AA26" s="43">
        <f>'Population Estimate'!O25*Assumptions!H$41*'Property % affected'!G26</f>
        <v>83.821047307151645</v>
      </c>
      <c r="AB26" s="44">
        <f>'Population Estimate'!J25*Assumptions!C$41*'Property % affected'!H26</f>
        <v>152.95524233583905</v>
      </c>
      <c r="AC26" s="44">
        <f>'Population Estimate'!K25*Assumptions!D$41*'Property % affected'!I26</f>
        <v>183.31831457632083</v>
      </c>
      <c r="AD26" s="44">
        <f>'Population Estimate'!L25*Assumptions!E$41*'Property % affected'!J26</f>
        <v>118.57294180867099</v>
      </c>
      <c r="AE26" s="44">
        <f>'Population Estimate'!M25*Assumptions!F$41*'Property % affected'!K26</f>
        <v>142.11709300404712</v>
      </c>
      <c r="AF26" s="44">
        <f>'Population Estimate'!N25*Assumptions!G$41*'Property % affected'!L26</f>
        <v>114.77107287885022</v>
      </c>
      <c r="AG26" s="44">
        <f>'Population Estimate'!O25*Assumptions!H$41*'Property % affected'!M26</f>
        <v>43.883802864958</v>
      </c>
      <c r="AH26" s="45">
        <f>'Population Estimate'!J25*Assumptions!C$41*'Property % affected'!N26</f>
        <v>10684.044673868319</v>
      </c>
      <c r="AI26" s="45">
        <f>'Population Estimate'!K25*Assumptions!D$41*'Property % affected'!O26</f>
        <v>21467.477208402866</v>
      </c>
      <c r="AJ26" s="45">
        <f>'Population Estimate'!L25*Assumptions!E$41*'Property % affected'!P26</f>
        <v>16102.806125615891</v>
      </c>
      <c r="AK26" s="45">
        <f>'Population Estimate'!M25*Assumptions!F$41*'Property % affected'!Q26</f>
        <v>8742.8352082970105</v>
      </c>
      <c r="AL26" s="45">
        <f>'Population Estimate'!N25*Assumptions!G$41*'Property % affected'!R26</f>
        <v>5507.2275502279917</v>
      </c>
      <c r="AM26" s="45">
        <f>'Population Estimate'!O25*Assumptions!H$41*'Property % affected'!S26</f>
        <v>2807.6539042409618</v>
      </c>
    </row>
    <row r="27" spans="1:39" x14ac:dyDescent="0.35">
      <c r="A27">
        <v>2046</v>
      </c>
      <c r="B27" s="43">
        <f>'Property % affected'!B27*'Population Estimate'!B26</f>
        <v>138.14825717097801</v>
      </c>
      <c r="C27" s="43">
        <f>'Property % affected'!C27*'Population Estimate'!C26</f>
        <v>203.66633031526277</v>
      </c>
      <c r="D27" s="43">
        <f>'Property % affected'!D27*'Population Estimate'!D26</f>
        <v>222.47686439995172</v>
      </c>
      <c r="E27" s="43">
        <f>'Property % affected'!E27*'Population Estimate'!E26</f>
        <v>215.87886139207282</v>
      </c>
      <c r="F27" s="43">
        <f>'Property % affected'!F27*'Population Estimate'!F26</f>
        <v>164.62193848933569</v>
      </c>
      <c r="G27" s="43">
        <f>'Property % affected'!G27*'Population Estimate'!G26</f>
        <v>94.297004890235627</v>
      </c>
      <c r="H27" s="44">
        <f>'Property % affected'!H27*'Population Estimate'!B26</f>
        <v>165.28689163352882</v>
      </c>
      <c r="I27" s="44">
        <f>'Property % affected'!I27*'Population Estimate'!C26</f>
        <v>201.9557149320477</v>
      </c>
      <c r="J27" s="44">
        <f>'Property % affected'!J27*'Population Estimate'!D26</f>
        <v>132.01428087649555</v>
      </c>
      <c r="K27" s="44">
        <f>'Property % affected'!K27*'Population Estimate'!E26</f>
        <v>143.34338392532524</v>
      </c>
      <c r="L27" s="44">
        <f>'Property % affected'!L27*'Population Estimate'!F26</f>
        <v>117.87128149987271</v>
      </c>
      <c r="M27" s="44">
        <f>'Property % affected'!M27*'Population Estimate'!G26</f>
        <v>48.269109616662753</v>
      </c>
      <c r="N27" s="45">
        <f>'Property % affected'!N27*'Population Estimate'!B26</f>
        <v>11635.605715900112</v>
      </c>
      <c r="O27" s="45">
        <f>'Property % affected'!O27*'Population Estimate'!C26</f>
        <v>23834.747590801919</v>
      </c>
      <c r="P27" s="45">
        <f>'Property % affected'!P27*'Population Estimate'!D26</f>
        <v>18068.251978780194</v>
      </c>
      <c r="Q27" s="45">
        <f>'Property % affected'!Q27*'Population Estimate'!E26</f>
        <v>8887.1576621690183</v>
      </c>
      <c r="R27" s="45">
        <f>'Property % affected'!R27*'Population Estimate'!F26</f>
        <v>5700.1704187481237</v>
      </c>
      <c r="S27" s="45">
        <f>'Property % affected'!S27*'Population Estimate'!G26</f>
        <v>3112.3459112926089</v>
      </c>
      <c r="U27">
        <v>2046</v>
      </c>
      <c r="V27" s="43">
        <f>'Population Estimate'!J26*Assumptions!C$41*'Property % affected'!B27</f>
        <v>128.61266646454263</v>
      </c>
      <c r="W27" s="43">
        <f>'Population Estimate'!K26*Assumptions!D$41*'Property % affected'!C27</f>
        <v>185.98645843641239</v>
      </c>
      <c r="X27" s="43">
        <f>'Population Estimate'!L26*Assumptions!E$41*'Property % affected'!D27</f>
        <v>201.03048179041497</v>
      </c>
      <c r="Y27" s="43">
        <f>'Population Estimate'!M26*Assumptions!F$41*'Property % affected'!E27</f>
        <v>215.32336565418623</v>
      </c>
      <c r="Z27" s="43">
        <f>'Population Estimate'!N26*Assumptions!G$41*'Property % affected'!F27</f>
        <v>161.25920914105808</v>
      </c>
      <c r="AA27" s="43">
        <f>'Population Estimate'!O26*Assumptions!H$41*'Property % affected'!G27</f>
        <v>86.247247586888392</v>
      </c>
      <c r="AB27" s="44">
        <f>'Population Estimate'!J26*Assumptions!C$41*'Property % affected'!H27</f>
        <v>153.87807490263361</v>
      </c>
      <c r="AC27" s="44">
        <f>'Population Estimate'!K26*Assumptions!D$41*'Property % affected'!I27</f>
        <v>184.42433819602439</v>
      </c>
      <c r="AD27" s="44">
        <f>'Population Estimate'!L26*Assumptions!E$41*'Property % affected'!J27</f>
        <v>119.28833391011611</v>
      </c>
      <c r="AE27" s="44">
        <f>'Population Estimate'!M26*Assumptions!F$41*'Property % affected'!K27</f>
        <v>142.97453521864179</v>
      </c>
      <c r="AF27" s="44">
        <f>'Population Estimate'!N26*Assumptions!G$41*'Property % affected'!L27</f>
        <v>115.46352697300938</v>
      </c>
      <c r="AG27" s="44">
        <f>'Population Estimate'!O26*Assumptions!H$41*'Property % affected'!M27</f>
        <v>44.148569222881555</v>
      </c>
      <c r="AH27" s="45">
        <f>'Population Estimate'!J26*Assumptions!C$41*'Property % affected'!N27</f>
        <v>10832.46584283632</v>
      </c>
      <c r="AI27" s="45">
        <f>'Population Estimate'!K26*Assumptions!D$41*'Property % affected'!O27</f>
        <v>21765.700227804697</v>
      </c>
      <c r="AJ27" s="45">
        <f>'Population Estimate'!L26*Assumptions!E$41*'Property % affected'!P27</f>
        <v>16326.503927504964</v>
      </c>
      <c r="AK27" s="45">
        <f>'Population Estimate'!M26*Assumptions!F$41*'Property % affected'!Q27</f>
        <v>8864.2893823780905</v>
      </c>
      <c r="AL27" s="45">
        <f>'Population Estimate'!N26*Assumptions!G$41*'Property % affected'!R27</f>
        <v>5583.7331411093965</v>
      </c>
      <c r="AM27" s="45">
        <f>'Population Estimate'!O26*Assumptions!H$41*'Property % affected'!S27</f>
        <v>2846.6574171656348</v>
      </c>
    </row>
    <row r="28" spans="1:39" x14ac:dyDescent="0.35">
      <c r="A28">
        <v>2047</v>
      </c>
      <c r="B28" s="43">
        <f>'Property % affected'!B28*'Population Estimate'!B27</f>
        <v>142.14695858263138</v>
      </c>
      <c r="C28" s="43">
        <f>'Property % affected'!C28*'Population Estimate'!C27</f>
        <v>209.56145240522133</v>
      </c>
      <c r="D28" s="43">
        <f>'Property % affected'!D28*'Population Estimate'!D27</f>
        <v>228.91645741367523</v>
      </c>
      <c r="E28" s="43">
        <f>'Property % affected'!E28*'Population Estimate'!E27</f>
        <v>222.12747520358283</v>
      </c>
      <c r="F28" s="43">
        <f>'Property % affected'!F28*'Population Estimate'!F27</f>
        <v>169.38692062741444</v>
      </c>
      <c r="G28" s="43">
        <f>'Property % affected'!G28*'Population Estimate'!G27</f>
        <v>97.026431770392321</v>
      </c>
      <c r="H28" s="44">
        <f>'Property % affected'!H28*'Population Estimate'!B27</f>
        <v>166.28412536108399</v>
      </c>
      <c r="I28" s="44">
        <f>'Property % affected'!I28*'Population Estimate'!C27</f>
        <v>203.1741845179437</v>
      </c>
      <c r="J28" s="44">
        <f>'Property % affected'!J28*'Population Estimate'!D27</f>
        <v>132.81076928587814</v>
      </c>
      <c r="K28" s="44">
        <f>'Property % affected'!K28*'Population Estimate'!E27</f>
        <v>144.20822478269437</v>
      </c>
      <c r="L28" s="44">
        <f>'Property % affected'!L28*'Population Estimate'!F27</f>
        <v>118.58244023883935</v>
      </c>
      <c r="M28" s="44">
        <f>'Property % affected'!M28*'Population Estimate'!G27</f>
        <v>48.560334066666428</v>
      </c>
      <c r="N28" s="45">
        <f>'Property % affected'!N28*'Population Estimate'!B27</f>
        <v>11797.245830175239</v>
      </c>
      <c r="O28" s="45">
        <f>'Property % affected'!O28*'Population Estimate'!C27</f>
        <v>24165.856380353918</v>
      </c>
      <c r="P28" s="45">
        <f>'Property % affected'!P28*'Population Estimate'!D27</f>
        <v>18319.253463869274</v>
      </c>
      <c r="Q28" s="45">
        <f>'Property % affected'!Q28*'Population Estimate'!E27</f>
        <v>9010.6167424411415</v>
      </c>
      <c r="R28" s="45">
        <f>'Property % affected'!R28*'Population Estimate'!F27</f>
        <v>5779.3563434323105</v>
      </c>
      <c r="S28" s="45">
        <f>'Property % affected'!S28*'Population Estimate'!G27</f>
        <v>3155.5821605303772</v>
      </c>
      <c r="U28">
        <v>2047</v>
      </c>
      <c r="V28" s="43">
        <f>'Population Estimate'!J27*Assumptions!C$41*'Property % affected'!B28</f>
        <v>132.3353601957547</v>
      </c>
      <c r="W28" s="43">
        <f>'Population Estimate'!K27*Assumptions!D$41*'Property % affected'!C28</f>
        <v>191.36983662103657</v>
      </c>
      <c r="X28" s="43">
        <f>'Population Estimate'!L27*Assumptions!E$41*'Property % affected'!D28</f>
        <v>206.84930924276421</v>
      </c>
      <c r="Y28" s="43">
        <f>'Population Estimate'!M27*Assumptions!F$41*'Property % affected'!E28</f>
        <v>221.55590064112951</v>
      </c>
      <c r="Z28" s="43">
        <f>'Population Estimate'!N27*Assumptions!G$41*'Property % affected'!F28</f>
        <v>165.92685707552596</v>
      </c>
      <c r="AA28" s="43">
        <f>'Population Estimate'!O27*Assumptions!H$41*'Property % affected'!G28</f>
        <v>88.743674235616012</v>
      </c>
      <c r="AB28" s="44">
        <f>'Population Estimate'!J27*Assumptions!C$41*'Property % affected'!H28</f>
        <v>154.80647524162961</v>
      </c>
      <c r="AC28" s="44">
        <f>'Population Estimate'!K27*Assumptions!D$41*'Property % affected'!I28</f>
        <v>185.53703484373483</v>
      </c>
      <c r="AD28" s="44">
        <f>'Population Estimate'!L27*Assumptions!E$41*'Property % affected'!J28</f>
        <v>120.0080422227558</v>
      </c>
      <c r="AE28" s="44">
        <f>'Population Estimate'!M27*Assumptions!F$41*'Property % affected'!K28</f>
        <v>143.83715068253278</v>
      </c>
      <c r="AF28" s="44">
        <f>'Population Estimate'!N27*Assumptions!G$41*'Property % affected'!L28</f>
        <v>116.16015888532854</v>
      </c>
      <c r="AG28" s="44">
        <f>'Population Estimate'!O27*Assumptions!H$41*'Property % affected'!M28</f>
        <v>44.414933009006681</v>
      </c>
      <c r="AH28" s="45">
        <f>'Population Estimate'!J27*Assumptions!C$41*'Property % affected'!N28</f>
        <v>10982.94885673948</v>
      </c>
      <c r="AI28" s="45">
        <f>'Population Estimate'!K27*Assumptions!D$41*'Property % affected'!O28</f>
        <v>22068.06611729963</v>
      </c>
      <c r="AJ28" s="45">
        <f>'Population Estimate'!L27*Assumptions!E$41*'Property % affected'!P28</f>
        <v>16553.309306184048</v>
      </c>
      <c r="AK28" s="45">
        <f>'Population Estimate'!M27*Assumptions!F$41*'Property % affected'!Q28</f>
        <v>8987.4307798884438</v>
      </c>
      <c r="AL28" s="45">
        <f>'Population Estimate'!N27*Assumptions!G$41*'Property % affected'!R28</f>
        <v>5661.3015363479353</v>
      </c>
      <c r="AM28" s="45">
        <f>'Population Estimate'!O27*Assumptions!H$41*'Property % affected'!S28</f>
        <v>2886.2027611251692</v>
      </c>
    </row>
    <row r="29" spans="1:39" x14ac:dyDescent="0.35">
      <c r="A29">
        <v>2048</v>
      </c>
      <c r="B29" s="43">
        <f>'Property % affected'!B29*'Population Estimate'!B28</f>
        <v>146.26140240976645</v>
      </c>
      <c r="C29" s="43">
        <f>'Property % affected'!C29*'Population Estimate'!C28</f>
        <v>215.62720880867542</v>
      </c>
      <c r="D29" s="43">
        <f>'Property % affected'!D29*'Population Estimate'!D28</f>
        <v>235.54244445220772</v>
      </c>
      <c r="E29" s="43">
        <f>'Property % affected'!E29*'Population Estimate'!E28</f>
        <v>228.55695514674471</v>
      </c>
      <c r="F29" s="43">
        <f>'Property % affected'!F29*'Population Estimate'!F28</f>
        <v>174.2898251771995</v>
      </c>
      <c r="G29" s="43">
        <f>'Property % affected'!G29*'Population Estimate'!G28</f>
        <v>99.834861913725788</v>
      </c>
      <c r="H29" s="44">
        <f>'Property % affected'!H29*'Population Estimate'!B28</f>
        <v>167.28737574911074</v>
      </c>
      <c r="I29" s="44">
        <f>'Property % affected'!I29*'Population Estimate'!C28</f>
        <v>204.40000555775748</v>
      </c>
      <c r="J29" s="44">
        <f>'Property % affected'!J29*'Population Estimate'!D28</f>
        <v>133.61206318889415</v>
      </c>
      <c r="K29" s="44">
        <f>'Property % affected'!K29*'Population Estimate'!E28</f>
        <v>145.07828352796383</v>
      </c>
      <c r="L29" s="44">
        <f>'Property % affected'!L29*'Population Estimate'!F28</f>
        <v>119.29788964764154</v>
      </c>
      <c r="M29" s="44">
        <f>'Property % affected'!M29*'Population Estimate'!G28</f>
        <v>48.853315575811109</v>
      </c>
      <c r="N29" s="45">
        <f>'Property % affected'!N29*'Population Estimate'!B28</f>
        <v>11961.131425019306</v>
      </c>
      <c r="O29" s="45">
        <f>'Property % affected'!O29*'Population Estimate'!C28</f>
        <v>24501.564884255782</v>
      </c>
      <c r="P29" s="45">
        <f>'Property % affected'!P29*'Population Estimate'!D28</f>
        <v>18573.741824478508</v>
      </c>
      <c r="Q29" s="45">
        <f>'Property % affected'!Q29*'Population Estimate'!E28</f>
        <v>9135.7908980029169</v>
      </c>
      <c r="R29" s="45">
        <f>'Property % affected'!R29*'Population Estimate'!F28</f>
        <v>5859.6423072745301</v>
      </c>
      <c r="S29" s="45">
        <f>'Property % affected'!S29*'Population Estimate'!G28</f>
        <v>3199.419041350056</v>
      </c>
      <c r="U29">
        <v>2048</v>
      </c>
      <c r="V29" s="43">
        <f>'Population Estimate'!J28*Assumptions!C$41*'Property % affected'!B29</f>
        <v>136.16580729992262</v>
      </c>
      <c r="W29" s="43">
        <f>'Population Estimate'!K28*Assumptions!D$41*'Property % affected'!C29</f>
        <v>196.90903669141696</v>
      </c>
      <c r="X29" s="43">
        <f>'Population Estimate'!L28*Assumptions!E$41*'Property % affected'!D29</f>
        <v>212.83656266026392</v>
      </c>
      <c r="Y29" s="43">
        <f>'Population Estimate'!M28*Assumptions!F$41*'Property % affected'!E29</f>
        <v>227.96883635813495</v>
      </c>
      <c r="Z29" s="43">
        <f>'Population Estimate'!N28*Assumptions!G$41*'Property % affected'!F29</f>
        <v>170.72961008310062</v>
      </c>
      <c r="AA29" s="43">
        <f>'Population Estimate'!O28*Assumptions!H$41*'Property % affected'!G29</f>
        <v>91.312359955639806</v>
      </c>
      <c r="AB29" s="44">
        <f>'Population Estimate'!J28*Assumptions!C$41*'Property % affected'!H29</f>
        <v>155.74047694514741</v>
      </c>
      <c r="AC29" s="44">
        <f>'Population Estimate'!K28*Assumptions!D$41*'Property % affected'!I29</f>
        <v>186.65644478016807</v>
      </c>
      <c r="AD29" s="44">
        <f>'Population Estimate'!L28*Assumptions!E$41*'Property % affected'!J29</f>
        <v>120.73209278780443</v>
      </c>
      <c r="AE29" s="44">
        <f>'Population Estimate'!M28*Assumptions!F$41*'Property % affected'!K29</f>
        <v>144.70497060774545</v>
      </c>
      <c r="AF29" s="44">
        <f>'Population Estimate'!N28*Assumptions!G$41*'Property % affected'!L29</f>
        <v>116.86099382204841</v>
      </c>
      <c r="AG29" s="44">
        <f>'Population Estimate'!O28*Assumptions!H$41*'Property % affected'!M29</f>
        <v>44.682903861177387</v>
      </c>
      <c r="AH29" s="45">
        <f>'Population Estimate'!J28*Assumptions!C$41*'Property % affected'!N29</f>
        <v>11135.522358422793</v>
      </c>
      <c r="AI29" s="45">
        <f>'Population Estimate'!K28*Assumptions!D$41*'Property % affected'!O29</f>
        <v>22374.632429026486</v>
      </c>
      <c r="AJ29" s="45">
        <f>'Population Estimate'!L28*Assumptions!E$41*'Property % affected'!P29</f>
        <v>16783.265431650452</v>
      </c>
      <c r="AK29" s="45">
        <f>'Population Estimate'!M28*Assumptions!F$41*'Property % affected'!Q29</f>
        <v>9112.2828394864937</v>
      </c>
      <c r="AL29" s="45">
        <f>'Population Estimate'!N28*Assumptions!G$41*'Property % affected'!R29</f>
        <v>5739.9475002646022</v>
      </c>
      <c r="AM29" s="45">
        <f>'Population Estimate'!O28*Assumptions!H$41*'Property % affected'!S29</f>
        <v>2926.2974631561906</v>
      </c>
    </row>
    <row r="30" spans="1:39" x14ac:dyDescent="0.35">
      <c r="A30">
        <v>2049</v>
      </c>
      <c r="B30" s="43">
        <f>'Property % affected'!B30*'Population Estimate'!B29</f>
        <v>150.49493881668974</v>
      </c>
      <c r="C30" s="43">
        <f>'Property % affected'!C30*'Population Estimate'!C29</f>
        <v>221.86853853596259</v>
      </c>
      <c r="D30" s="43">
        <f>'Property % affected'!D30*'Population Estimate'!D29</f>
        <v>242.36022069074278</v>
      </c>
      <c r="E30" s="43">
        <f>'Property % affected'!E30*'Population Estimate'!E29</f>
        <v>235.17253639188027</v>
      </c>
      <c r="F30" s="43">
        <f>'Property % affected'!F30*'Population Estimate'!F29</f>
        <v>179.33464430300529</v>
      </c>
      <c r="G30" s="43">
        <f>'Property % affected'!G30*'Population Estimate'!G29</f>
        <v>102.72458206975031</v>
      </c>
      <c r="H30" s="44">
        <f>'Property % affected'!H30*'Population Estimate'!B29</f>
        <v>168.29667909822982</v>
      </c>
      <c r="I30" s="44">
        <f>'Property % affected'!I30*'Population Estimate'!C29</f>
        <v>205.63322240538628</v>
      </c>
      <c r="J30" s="44">
        <f>'Property % affected'!J30*'Population Estimate'!D29</f>
        <v>134.41819157877046</v>
      </c>
      <c r="K30" s="44">
        <f>'Property % affected'!K30*'Population Estimate'!E29</f>
        <v>145.95359164247947</v>
      </c>
      <c r="L30" s="44">
        <f>'Property % affected'!L30*'Population Estimate'!F29</f>
        <v>120.01765561339371</v>
      </c>
      <c r="M30" s="44">
        <f>'Property % affected'!M30*'Population Estimate'!G29</f>
        <v>49.148064745050192</v>
      </c>
      <c r="N30" s="45">
        <f>'Property % affected'!N30*'Population Estimate'!B29</f>
        <v>12127.293694316377</v>
      </c>
      <c r="O30" s="45">
        <f>'Property % affected'!O30*'Population Estimate'!C29</f>
        <v>24841.937001059174</v>
      </c>
      <c r="P30" s="45">
        <f>'Property % affected'!P30*'Population Estimate'!D29</f>
        <v>18831.765499767098</v>
      </c>
      <c r="Q30" s="45">
        <f>'Property % affected'!Q30*'Population Estimate'!E29</f>
        <v>9262.7039544266972</v>
      </c>
      <c r="R30" s="45">
        <f>'Property % affected'!R30*'Population Estimate'!F29</f>
        <v>5941.043591856127</v>
      </c>
      <c r="S30" s="45">
        <f>'Property % affected'!S30*'Population Estimate'!G29</f>
        <v>3243.8648976367767</v>
      </c>
      <c r="U30">
        <v>2049</v>
      </c>
      <c r="V30" s="43">
        <f>'Population Estimate'!J29*Assumptions!C$41*'Property % affected'!B30</f>
        <v>140.1071266985108</v>
      </c>
      <c r="W30" s="43">
        <f>'Population Estimate'!K29*Assumptions!D$41*'Property % affected'!C30</f>
        <v>202.60856891215855</v>
      </c>
      <c r="X30" s="43">
        <f>'Population Estimate'!L29*Assumptions!E$41*'Property % affected'!D30</f>
        <v>218.99711713260686</v>
      </c>
      <c r="Y30" s="43">
        <f>'Population Estimate'!M29*Assumptions!F$41*'Property % affected'!E30</f>
        <v>234.56739450447512</v>
      </c>
      <c r="Z30" s="43">
        <f>'Population Estimate'!N29*Assumptions!G$41*'Property % affected'!F30</f>
        <v>175.67137878022862</v>
      </c>
      <c r="AA30" s="43">
        <f>'Population Estimate'!O29*Assumptions!H$41*'Property % affected'!G30</f>
        <v>93.955396285834823</v>
      </c>
      <c r="AB30" s="44">
        <f>'Population Estimate'!J29*Assumptions!C$41*'Property % affected'!H30</f>
        <v>156.68011380818174</v>
      </c>
      <c r="AC30" s="44">
        <f>'Population Estimate'!K29*Assumptions!D$41*'Property % affected'!I30</f>
        <v>187.78260850894719</v>
      </c>
      <c r="AD30" s="44">
        <f>'Population Estimate'!L29*Assumptions!E$41*'Property % affected'!J30</f>
        <v>121.46051180359223</v>
      </c>
      <c r="AE30" s="44">
        <f>'Population Estimate'!M29*Assumptions!F$41*'Property % affected'!K30</f>
        <v>145.57802639461858</v>
      </c>
      <c r="AF30" s="44">
        <f>'Population Estimate'!N29*Assumptions!G$41*'Property % affected'!L30</f>
        <v>117.56605714148785</v>
      </c>
      <c r="AG30" s="44">
        <f>'Population Estimate'!O29*Assumptions!H$41*'Property % affected'!M30</f>
        <v>44.952491475386175</v>
      </c>
      <c r="AH30" s="45">
        <f>'Population Estimate'!J29*Assumptions!C$41*'Property % affected'!N30</f>
        <v>11290.21538863342</v>
      </c>
      <c r="AI30" s="45">
        <f>'Population Estimate'!K29*Assumptions!D$41*'Property % affected'!O30</f>
        <v>22685.457514629867</v>
      </c>
      <c r="AJ30" s="45">
        <f>'Population Estimate'!L29*Assumptions!E$41*'Property % affected'!P30</f>
        <v>17016.416073612712</v>
      </c>
      <c r="AK30" s="45">
        <f>'Population Estimate'!M29*Assumptions!F$41*'Property % affected'!Q30</f>
        <v>9238.8693254370392</v>
      </c>
      <c r="AL30" s="45">
        <f>'Population Estimate'!N29*Assumptions!G$41*'Property % affected'!R30</f>
        <v>5819.6860022841547</v>
      </c>
      <c r="AM30" s="45">
        <f>'Population Estimate'!O29*Assumptions!H$41*'Property % affected'!S30</f>
        <v>2966.9491548598048</v>
      </c>
    </row>
    <row r="31" spans="1:39" x14ac:dyDescent="0.35">
      <c r="A31">
        <v>2050</v>
      </c>
      <c r="B31" s="43">
        <f>'Property % affected'!B31*'Population Estimate'!B30</f>
        <v>194.27871274944081</v>
      </c>
      <c r="C31" s="43">
        <f>'Property % affected'!C31*'Population Estimate'!C30</f>
        <v>286.41716728341095</v>
      </c>
      <c r="D31" s="43">
        <f>'Property % affected'!D31*'Population Estimate'!D30</f>
        <v>312.87053284110965</v>
      </c>
      <c r="E31" s="43">
        <f>'Property % affected'!E31*'Population Estimate'!E30</f>
        <v>303.59172211024986</v>
      </c>
      <c r="F31" s="43">
        <f>'Property % affected'!F31*'Population Estimate'!F30</f>
        <v>231.5088076749521</v>
      </c>
      <c r="G31" s="43">
        <f>'Property % affected'!G31*'Population Estimate'!G30</f>
        <v>132.61043679710878</v>
      </c>
      <c r="H31" s="44">
        <f>'Property % affected'!H31*'Population Estimate'!B30</f>
        <v>212.42180040118959</v>
      </c>
      <c r="I31" s="44">
        <f>'Property % affected'!I31*'Population Estimate'!C30</f>
        <v>259.5474822183217</v>
      </c>
      <c r="J31" s="44">
        <f>'Property % affected'!J31*'Population Estimate'!D30</f>
        <v>169.66082999872324</v>
      </c>
      <c r="K31" s="44">
        <f>'Property % affected'!K31*'Population Estimate'!E30</f>
        <v>184.2206565087333</v>
      </c>
      <c r="L31" s="44">
        <f>'Property % affected'!L31*'Population Estimate'!F30</f>
        <v>151.4846675640386</v>
      </c>
      <c r="M31" s="44">
        <f>'Property % affected'!M31*'Population Estimate'!G30</f>
        <v>62.034025004641983</v>
      </c>
      <c r="N31" s="45">
        <f>'Property % affected'!N31*'Population Estimate'!B30</f>
        <v>15426.474632306965</v>
      </c>
      <c r="O31" s="45">
        <f>'Property % affected'!O31*'Population Estimate'!C30</f>
        <v>31600.08495084192</v>
      </c>
      <c r="P31" s="45">
        <f>'Property % affected'!P31*'Population Estimate'!D30</f>
        <v>23954.870730957973</v>
      </c>
      <c r="Q31" s="45">
        <f>'Property % affected'!Q31*'Population Estimate'!E30</f>
        <v>11782.584901567989</v>
      </c>
      <c r="R31" s="45">
        <f>'Property % affected'!R31*'Population Estimate'!F30</f>
        <v>7557.2803437712655</v>
      </c>
      <c r="S31" s="45">
        <f>'Property % affected'!S31*'Population Estimate'!G30</f>
        <v>4126.3451529567028</v>
      </c>
      <c r="U31">
        <v>2050</v>
      </c>
      <c r="V31" s="43">
        <f>'Population Estimate'!J30*Assumptions!C$41*'Property % affected'!B31</f>
        <v>180.86875502946037</v>
      </c>
      <c r="W31" s="43">
        <f>'Population Estimate'!K30*Assumptions!D$41*'Property % affected'!C31</f>
        <v>261.55385868627815</v>
      </c>
      <c r="X31" s="43">
        <f>'Population Estimate'!L30*Assumptions!E$41*'Property % affected'!D31</f>
        <v>282.7103578824341</v>
      </c>
      <c r="Y31" s="43">
        <f>'Population Estimate'!M30*Assumptions!F$41*'Property % affected'!E31</f>
        <v>302.81052516209837</v>
      </c>
      <c r="Z31" s="43">
        <f>'Population Estimate'!N30*Assumptions!G$41*'Property % affected'!F31</f>
        <v>226.77978146436746</v>
      </c>
      <c r="AA31" s="43">
        <f>'Population Estimate'!O30*Assumptions!H$41*'Property % affected'!G31</f>
        <v>121.2900153971908</v>
      </c>
      <c r="AB31" s="44">
        <f>'Population Estimate'!J30*Assumptions!C$41*'Property % affected'!H31</f>
        <v>197.75952823627236</v>
      </c>
      <c r="AC31" s="44">
        <f>'Population Estimate'!K30*Assumptions!D$41*'Property % affected'!I31</f>
        <v>237.0166779121067</v>
      </c>
      <c r="AD31" s="44">
        <f>'Population Estimate'!L30*Assumptions!E$41*'Property % affected'!J31</f>
        <v>153.30582120345824</v>
      </c>
      <c r="AE31" s="44">
        <f>'Population Estimate'!M30*Assumptions!F$41*'Property % affected'!K31</f>
        <v>183.74662311397947</v>
      </c>
      <c r="AF31" s="44">
        <f>'Population Estimate'!N30*Assumptions!G$41*'Property % affected'!L31</f>
        <v>148.39029301040236</v>
      </c>
      <c r="AG31" s="44">
        <f>'Population Estimate'!O30*Assumptions!H$41*'Property % affected'!M31</f>
        <v>56.738428962981821</v>
      </c>
      <c r="AH31" s="45">
        <f>'Population Estimate'!J30*Assumptions!C$41*'Property % affected'!N31</f>
        <v>14361.672577259467</v>
      </c>
      <c r="AI31" s="45">
        <f>'Population Estimate'!K30*Assumptions!D$41*'Property % affected'!O31</f>
        <v>28856.943988725783</v>
      </c>
      <c r="AJ31" s="45">
        <f>'Population Estimate'!L30*Assumptions!E$41*'Property % affected'!P31</f>
        <v>21645.662874924248</v>
      </c>
      <c r="AK31" s="45">
        <f>'Population Estimate'!M30*Assumptions!F$41*'Property % affected'!Q31</f>
        <v>11752.266158677174</v>
      </c>
      <c r="AL31" s="45">
        <f>'Population Estimate'!N30*Assumptions!G$41*'Property % affected'!R31</f>
        <v>7402.9079154159317</v>
      </c>
      <c r="AM31" s="45">
        <f>'Population Estimate'!O30*Assumptions!H$41*'Property % affected'!S31</f>
        <v>3774.095608341695</v>
      </c>
    </row>
    <row r="32" spans="1:39" x14ac:dyDescent="0.35">
      <c r="A32">
        <v>2051</v>
      </c>
      <c r="B32" s="43">
        <f>'Property % affected'!B32*'Population Estimate'!B31</f>
        <v>199.90211024162858</v>
      </c>
      <c r="C32" s="43">
        <f>'Property % affected'!C32*'Population Estimate'!C31</f>
        <v>294.70751241400836</v>
      </c>
      <c r="D32" s="43">
        <f>'Property % affected'!D32*'Population Estimate'!D31</f>
        <v>321.92657065842428</v>
      </c>
      <c r="E32" s="43">
        <f>'Property % affected'!E32*'Population Estimate'!E31</f>
        <v>312.37918474371668</v>
      </c>
      <c r="F32" s="43">
        <f>'Property % affected'!F32*'Population Estimate'!F31</f>
        <v>238.20983029382086</v>
      </c>
      <c r="G32" s="43">
        <f>'Property % affected'!G32*'Population Estimate'!G31</f>
        <v>136.44884599371761</v>
      </c>
      <c r="H32" s="44">
        <f>'Property % affected'!H32*'Population Estimate'!B31</f>
        <v>213.70341554764488</v>
      </c>
      <c r="I32" s="44">
        <f>'Property % affected'!I32*'Population Estimate'!C31</f>
        <v>261.11342311425187</v>
      </c>
      <c r="J32" s="44">
        <f>'Property % affected'!J32*'Population Estimate'!D31</f>
        <v>170.68445322889957</v>
      </c>
      <c r="K32" s="44">
        <f>'Property % affected'!K32*'Population Estimate'!E31</f>
        <v>185.33212427346191</v>
      </c>
      <c r="L32" s="44">
        <f>'Property % affected'!L32*'Population Estimate'!F31</f>
        <v>152.39862763800062</v>
      </c>
      <c r="M32" s="44">
        <f>'Property % affected'!M32*'Population Estimate'!G31</f>
        <v>62.408298011891631</v>
      </c>
      <c r="N32" s="45">
        <f>'Property % affected'!N32*'Population Estimate'!B31</f>
        <v>15640.776937086937</v>
      </c>
      <c r="O32" s="45">
        <f>'Property % affected'!O32*'Population Estimate'!C31</f>
        <v>32039.068658890559</v>
      </c>
      <c r="P32" s="45">
        <f>'Property % affected'!P32*'Population Estimate'!D31</f>
        <v>24287.648253412754</v>
      </c>
      <c r="Q32" s="45">
        <f>'Property % affected'!Q32*'Population Estimate'!E31</f>
        <v>11946.266828959468</v>
      </c>
      <c r="R32" s="45">
        <f>'Property % affected'!R32*'Population Estimate'!F31</f>
        <v>7662.2649649592367</v>
      </c>
      <c r="S32" s="45">
        <f>'Property % affected'!S32*'Population Estimate'!G31</f>
        <v>4183.6677297393699</v>
      </c>
      <c r="U32">
        <v>2051</v>
      </c>
      <c r="V32" s="43">
        <f>'Population Estimate'!J31*Assumptions!C$41*'Property % affected'!B32</f>
        <v>186.10400128497542</v>
      </c>
      <c r="W32" s="43">
        <f>'Population Estimate'!K31*Assumptions!D$41*'Property % affected'!C32</f>
        <v>269.12453533012308</v>
      </c>
      <c r="X32" s="43">
        <f>'Population Estimate'!L31*Assumptions!E$41*'Property % affected'!D32</f>
        <v>290.89340941202664</v>
      </c>
      <c r="Y32" s="43">
        <f>'Population Estimate'!M31*Assumptions!F$41*'Property % affected'!E32</f>
        <v>311.57537604929115</v>
      </c>
      <c r="Z32" s="43">
        <f>'Population Estimate'!N31*Assumptions!G$41*'Property % affected'!F32</f>
        <v>233.34392241587935</v>
      </c>
      <c r="AA32" s="43">
        <f>'Population Estimate'!O31*Assumptions!H$41*'Property % affected'!G32</f>
        <v>124.80075498754225</v>
      </c>
      <c r="AB32" s="44">
        <f>'Population Estimate'!J31*Assumptions!C$41*'Property % affected'!H32</f>
        <v>198.95268075764625</v>
      </c>
      <c r="AC32" s="44">
        <f>'Population Estimate'!K31*Assumptions!D$41*'Property % affected'!I32</f>
        <v>238.44668257170835</v>
      </c>
      <c r="AD32" s="44">
        <f>'Population Estimate'!L31*Assumptions!E$41*'Property % affected'!J32</f>
        <v>154.23076893539081</v>
      </c>
      <c r="AE32" s="44">
        <f>'Population Estimate'!M31*Assumptions!F$41*'Property % affected'!K32</f>
        <v>184.85523086915398</v>
      </c>
      <c r="AF32" s="44">
        <f>'Population Estimate'!N31*Assumptions!G$41*'Property % affected'!L32</f>
        <v>149.28558363852946</v>
      </c>
      <c r="AG32" s="44">
        <f>'Population Estimate'!O31*Assumptions!H$41*'Property % affected'!M32</f>
        <v>57.080751783933813</v>
      </c>
      <c r="AH32" s="45">
        <f>'Population Estimate'!J31*Assumptions!C$41*'Property % affected'!N32</f>
        <v>14561.182809322238</v>
      </c>
      <c r="AI32" s="45">
        <f>'Population Estimate'!K31*Assumptions!D$41*'Property % affected'!O32</f>
        <v>29257.820388103475</v>
      </c>
      <c r="AJ32" s="45">
        <f>'Population Estimate'!L31*Assumptions!E$41*'Property % affected'!P32</f>
        <v>21946.361223260552</v>
      </c>
      <c r="AK32" s="45">
        <f>'Population Estimate'!M31*Assumptions!F$41*'Property % affected'!Q32</f>
        <v>11915.526902575055</v>
      </c>
      <c r="AL32" s="45">
        <f>'Population Estimate'!N31*Assumptions!G$41*'Property % affected'!R32</f>
        <v>7505.7480176532317</v>
      </c>
      <c r="AM32" s="45">
        <f>'Population Estimate'!O31*Assumptions!H$41*'Property % affected'!S32</f>
        <v>3826.5247865308434</v>
      </c>
    </row>
    <row r="33" spans="1:39" x14ac:dyDescent="0.35">
      <c r="A33">
        <v>2052</v>
      </c>
      <c r="B33" s="43">
        <f>'Property % affected'!B33*'Population Estimate'!B32</f>
        <v>205.68827697861738</v>
      </c>
      <c r="C33" s="43">
        <f>'Property % affected'!C33*'Population Estimate'!C32</f>
        <v>303.23782159088245</v>
      </c>
      <c r="D33" s="43">
        <f>'Property % affected'!D33*'Population Estimate'!D32</f>
        <v>331.24473549743038</v>
      </c>
      <c r="E33" s="43">
        <f>'Property % affected'!E33*'Population Estimate'!E32</f>
        <v>321.42100048996878</v>
      </c>
      <c r="F33" s="43">
        <f>'Property % affected'!F33*'Population Estimate'!F32</f>
        <v>245.10481401762368</v>
      </c>
      <c r="G33" s="43">
        <f>'Property % affected'!G33*'Population Estimate'!G32</f>
        <v>140.3983579475186</v>
      </c>
      <c r="H33" s="44">
        <f>'Property % affected'!H33*'Population Estimate'!B32</f>
        <v>214.99276312730862</v>
      </c>
      <c r="I33" s="44">
        <f>'Property % affected'!I33*'Population Estimate'!C32</f>
        <v>262.68881188025421</v>
      </c>
      <c r="J33" s="44">
        <f>'Property % affected'!J33*'Population Estimate'!D32</f>
        <v>171.71425233666281</v>
      </c>
      <c r="K33" s="44">
        <f>'Property % affected'!K33*'Population Estimate'!E32</f>
        <v>186.45029791263175</v>
      </c>
      <c r="L33" s="44">
        <f>'Property % affected'!L33*'Population Estimate'!F32</f>
        <v>153.31810195330627</v>
      </c>
      <c r="M33" s="44">
        <f>'Property % affected'!M33*'Population Estimate'!G32</f>
        <v>62.784829139325225</v>
      </c>
      <c r="N33" s="45">
        <f>'Property % affected'!N33*'Population Estimate'!B32</f>
        <v>15858.056297800214</v>
      </c>
      <c r="O33" s="45">
        <f>'Property % affected'!O33*'Population Estimate'!C32</f>
        <v>32484.15066370746</v>
      </c>
      <c r="P33" s="45">
        <f>'Property % affected'!P33*'Population Estimate'!D32</f>
        <v>24625.048672008161</v>
      </c>
      <c r="Q33" s="45">
        <f>'Property % affected'!Q33*'Population Estimate'!E32</f>
        <v>12112.222601485815</v>
      </c>
      <c r="R33" s="45">
        <f>'Property % affected'!R33*'Population Estimate'!F32</f>
        <v>7768.7080169827232</v>
      </c>
      <c r="S33" s="45">
        <f>'Property % affected'!S33*'Population Estimate'!G32</f>
        <v>4241.7866232835322</v>
      </c>
      <c r="U33">
        <v>2052</v>
      </c>
      <c r="V33" s="43">
        <f>'Population Estimate'!J32*Assumptions!C$41*'Property % affected'!B33</f>
        <v>191.49078174744304</v>
      </c>
      <c r="W33" s="43">
        <f>'Population Estimate'!K32*Assumptions!D$41*'Property % affected'!C33</f>
        <v>276.91434521533387</v>
      </c>
      <c r="X33" s="43">
        <f>'Population Estimate'!L32*Assumptions!E$41*'Property % affected'!D33</f>
        <v>299.31331937453109</v>
      </c>
      <c r="Y33" s="43">
        <f>'Population Estimate'!M32*Assumptions!F$41*'Property % affected'!E33</f>
        <v>320.59392555225566</v>
      </c>
      <c r="Z33" s="43">
        <f>'Population Estimate'!N32*Assumptions!G$41*'Property % affected'!F33</f>
        <v>240.09806243235676</v>
      </c>
      <c r="AA33" s="43">
        <f>'Population Estimate'!O32*Assumptions!H$41*'Property % affected'!G33</f>
        <v>128.41311293807692</v>
      </c>
      <c r="AB33" s="44">
        <f>'Population Estimate'!J32*Assumptions!C$41*'Property % affected'!H33</f>
        <v>200.15303198621751</v>
      </c>
      <c r="AC33" s="44">
        <f>'Population Estimate'!K32*Assumptions!D$41*'Property % affected'!I33</f>
        <v>239.88531495044145</v>
      </c>
      <c r="AD33" s="44">
        <f>'Population Estimate'!L32*Assumptions!E$41*'Property % affected'!J33</f>
        <v>155.16129720105721</v>
      </c>
      <c r="AE33" s="44">
        <f>'Population Estimate'!M32*Assumptions!F$41*'Property % affected'!K33</f>
        <v>185.97052724333008</v>
      </c>
      <c r="AF33" s="44">
        <f>'Population Estimate'!N32*Assumptions!G$41*'Property % affected'!L33</f>
        <v>150.18627586869235</v>
      </c>
      <c r="AG33" s="44">
        <f>'Population Estimate'!O32*Assumptions!H$41*'Property % affected'!M33</f>
        <v>57.42513995840168</v>
      </c>
      <c r="AH33" s="45">
        <f>'Population Estimate'!J32*Assumptions!C$41*'Property % affected'!N33</f>
        <v>14763.464608031147</v>
      </c>
      <c r="AI33" s="45">
        <f>'Population Estimate'!K32*Assumptions!D$41*'Property % affected'!O33</f>
        <v>29664.265703151555</v>
      </c>
      <c r="AJ33" s="45">
        <f>'Population Estimate'!L32*Assumptions!E$41*'Property % affected'!P33</f>
        <v>22251.236828593548</v>
      </c>
      <c r="AK33" s="45">
        <f>'Population Estimate'!M32*Assumptions!F$41*'Property % affected'!Q33</f>
        <v>12081.055640588984</v>
      </c>
      <c r="AL33" s="45">
        <f>'Population Estimate'!N32*Assumptions!G$41*'Property % affected'!R33</f>
        <v>7610.0167593858514</v>
      </c>
      <c r="AM33" s="45">
        <f>'Population Estimate'!O32*Assumptions!H$41*'Property % affected'!S33</f>
        <v>3879.6823031117165</v>
      </c>
    </row>
    <row r="34" spans="1:39" x14ac:dyDescent="0.35">
      <c r="A34">
        <v>2053</v>
      </c>
      <c r="B34" s="43">
        <f>'Property % affected'!B34*'Population Estimate'!B33</f>
        <v>211.64192431632506</v>
      </c>
      <c r="C34" s="43">
        <f>'Property % affected'!C34*'Population Estimate'!C33</f>
        <v>312.01504057353992</v>
      </c>
      <c r="D34" s="43">
        <f>'Property % affected'!D34*'Population Estimate'!D33</f>
        <v>340.83261462497529</v>
      </c>
      <c r="E34" s="43">
        <f>'Property % affected'!E34*'Population Estimate'!E33</f>
        <v>330.72453160005426</v>
      </c>
      <c r="F34" s="43">
        <f>'Property % affected'!F34*'Population Estimate'!F33</f>
        <v>252.19937305069419</v>
      </c>
      <c r="G34" s="43">
        <f>'Property % affected'!G34*'Population Estimate'!G33</f>
        <v>144.46218852790543</v>
      </c>
      <c r="H34" s="44">
        <f>'Property % affected'!H34*'Population Estimate'!B33</f>
        <v>216.28988979265958</v>
      </c>
      <c r="I34" s="44">
        <f>'Property % affected'!I34*'Population Estimate'!C33</f>
        <v>264.27370551863902</v>
      </c>
      <c r="J34" s="44">
        <f>'Property % affected'!J34*'Population Estimate'!D33</f>
        <v>172.75026458324618</v>
      </c>
      <c r="K34" s="44">
        <f>'Property % affected'!K34*'Population Estimate'!E33</f>
        <v>187.57521788513282</v>
      </c>
      <c r="L34" s="44">
        <f>'Property % affected'!L34*'Population Estimate'!F33</f>
        <v>154.24312377930542</v>
      </c>
      <c r="M34" s="44">
        <f>'Property % affected'!M34*'Population Estimate'!G33</f>
        <v>63.163632010973046</v>
      </c>
      <c r="N34" s="45">
        <f>'Property % affected'!N34*'Population Estimate'!B33</f>
        <v>16078.354071267653</v>
      </c>
      <c r="O34" s="45">
        <f>'Property % affected'!O34*'Population Estimate'!C33</f>
        <v>32935.41568192967</v>
      </c>
      <c r="P34" s="45">
        <f>'Property % affected'!P34*'Population Estimate'!D33</f>
        <v>24967.136207333864</v>
      </c>
      <c r="Q34" s="45">
        <f>'Property % affected'!Q34*'Population Estimate'!E33</f>
        <v>12280.483807067454</v>
      </c>
      <c r="R34" s="45">
        <f>'Property % affected'!R34*'Population Estimate'!F33</f>
        <v>7876.6297601472597</v>
      </c>
      <c r="S34" s="45">
        <f>'Property % affected'!S34*'Population Estimate'!G33</f>
        <v>4300.7128959039019</v>
      </c>
      <c r="U34">
        <v>2053</v>
      </c>
      <c r="V34" s="43">
        <f>'Population Estimate'!J33*Assumptions!C$41*'Property % affected'!B34</f>
        <v>197.03348257460172</v>
      </c>
      <c r="W34" s="43">
        <f>'Population Estimate'!K33*Assumptions!D$41*'Property % affected'!C34</f>
        <v>284.92963115375284</v>
      </c>
      <c r="X34" s="43">
        <f>'Population Estimate'!L33*Assumptions!E$41*'Property % affected'!D34</f>
        <v>307.9769436374728</v>
      </c>
      <c r="Y34" s="43">
        <f>'Population Estimate'!M33*Assumptions!F$41*'Property % affected'!E34</f>
        <v>329.87351697762341</v>
      </c>
      <c r="Z34" s="43">
        <f>'Population Estimate'!N33*Assumptions!G$41*'Property % affected'!F34</f>
        <v>247.04770103688341</v>
      </c>
      <c r="AA34" s="43">
        <f>'Population Estimate'!O33*Assumptions!H$41*'Property % affected'!G34</f>
        <v>132.13003059230968</v>
      </c>
      <c r="AB34" s="44">
        <f>'Population Estimate'!J33*Assumptions!C$41*'Property % affected'!H34</f>
        <v>201.36062535430884</v>
      </c>
      <c r="AC34" s="44">
        <f>'Population Estimate'!K33*Assumptions!D$41*'Property % affected'!I34</f>
        <v>241.33262710235826</v>
      </c>
      <c r="AD34" s="44">
        <f>'Population Estimate'!L33*Assumptions!E$41*'Property % affected'!J34</f>
        <v>156.0974396697726</v>
      </c>
      <c r="AE34" s="44">
        <f>'Population Estimate'!M33*Assumptions!F$41*'Property % affected'!K34</f>
        <v>187.0925525912896</v>
      </c>
      <c r="AF34" s="44">
        <f>'Population Estimate'!N33*Assumptions!G$41*'Property % affected'!L34</f>
        <v>151.09240229064861</v>
      </c>
      <c r="AG34" s="44">
        <f>'Population Estimate'!O33*Assumptions!H$41*'Property % affected'!M34</f>
        <v>57.771605947386838</v>
      </c>
      <c r="AH34" s="45">
        <f>'Population Estimate'!J33*Assumptions!C$41*'Property % affected'!N34</f>
        <v>14968.556475580246</v>
      </c>
      <c r="AI34" s="45">
        <f>'Population Estimate'!K33*Assumptions!D$41*'Property % affected'!O34</f>
        <v>30076.357296423132</v>
      </c>
      <c r="AJ34" s="45">
        <f>'Population Estimate'!L33*Assumptions!E$41*'Property % affected'!P34</f>
        <v>22560.347720759812</v>
      </c>
      <c r="AK34" s="45">
        <f>'Population Estimate'!M33*Assumptions!F$41*'Property % affected'!Q34</f>
        <v>12248.883879357894</v>
      </c>
      <c r="AL34" s="45">
        <f>'Population Estimate'!N33*Assumptions!G$41*'Property % affected'!R34</f>
        <v>7715.7339870624346</v>
      </c>
      <c r="AM34" s="45">
        <f>'Population Estimate'!O33*Assumptions!H$41*'Property % affected'!S34</f>
        <v>3933.5782760535644</v>
      </c>
    </row>
    <row r="35" spans="1:39" x14ac:dyDescent="0.35">
      <c r="A35">
        <v>2054</v>
      </c>
      <c r="B35" s="43">
        <f>'Property % affected'!B35*'Population Estimate'!B34</f>
        <v>217.76789998087008</v>
      </c>
      <c r="C35" s="43">
        <f>'Property % affected'!C35*'Population Estimate'!C34</f>
        <v>321.04631616650198</v>
      </c>
      <c r="D35" s="43">
        <f>'Property % affected'!D35*'Population Estimate'!D34</f>
        <v>350.69801492135133</v>
      </c>
      <c r="E35" s="43">
        <f>'Property % affected'!E35*'Population Estimate'!E34</f>
        <v>340.29735342538345</v>
      </c>
      <c r="F35" s="43">
        <f>'Property % affected'!F35*'Population Estimate'!F34</f>
        <v>259.49928410051501</v>
      </c>
      <c r="G35" s="43">
        <f>'Property % affected'!G35*'Population Estimate'!G34</f>
        <v>148.64364668761377</v>
      </c>
      <c r="H35" s="44">
        <f>'Property % affected'!H35*'Population Estimate'!B34</f>
        <v>217.59484247764712</v>
      </c>
      <c r="I35" s="44">
        <f>'Property % affected'!I35*'Population Estimate'!C34</f>
        <v>265.86816137563147</v>
      </c>
      <c r="J35" s="44">
        <f>'Property % affected'!J35*'Population Estimate'!D34</f>
        <v>173.79252745469299</v>
      </c>
      <c r="K35" s="44">
        <f>'Property % affected'!K35*'Population Estimate'!E34</f>
        <v>188.70692489395779</v>
      </c>
      <c r="L35" s="44">
        <f>'Property % affected'!L35*'Population Estimate'!F34</f>
        <v>155.17372658607383</v>
      </c>
      <c r="M35" s="44">
        <f>'Property % affected'!M35*'Population Estimate'!G34</f>
        <v>63.544720333063829</v>
      </c>
      <c r="N35" s="45">
        <f>'Property % affected'!N35*'Population Estimate'!B34</f>
        <v>16301.712188832968</v>
      </c>
      <c r="O35" s="45">
        <f>'Property % affected'!O35*'Population Estimate'!C34</f>
        <v>33392.949607065268</v>
      </c>
      <c r="P35" s="45">
        <f>'Property % affected'!P35*'Population Estimate'!D34</f>
        <v>25313.975972122505</v>
      </c>
      <c r="Q35" s="45">
        <f>'Property % affected'!Q35*'Population Estimate'!E34</f>
        <v>12451.08247243953</v>
      </c>
      <c r="R35" s="45">
        <f>'Property % affected'!R35*'Population Estimate'!F34</f>
        <v>7986.0507362115559</v>
      </c>
      <c r="S35" s="45">
        <f>'Property % affected'!S35*'Population Estimate'!G34</f>
        <v>4360.4577635912347</v>
      </c>
      <c r="U35">
        <v>2054</v>
      </c>
      <c r="V35" s="43">
        <f>'Population Estimate'!J34*Assumptions!C$41*'Property % affected'!B35</f>
        <v>202.73661688152913</v>
      </c>
      <c r="W35" s="43">
        <f>'Population Estimate'!K34*Assumptions!D$41*'Property % affected'!C35</f>
        <v>293.17691954991608</v>
      </c>
      <c r="X35" s="43">
        <f>'Population Estimate'!L34*Assumptions!E$41*'Property % affected'!D35</f>
        <v>316.89133651146824</v>
      </c>
      <c r="Y35" s="43">
        <f>'Population Estimate'!M34*Assumptions!F$41*'Property % affected'!E35</f>
        <v>339.42170618404202</v>
      </c>
      <c r="Z35" s="43">
        <f>'Population Estimate'!N34*Assumptions!G$41*'Property % affected'!F35</f>
        <v>254.19849693624303</v>
      </c>
      <c r="AA35" s="43">
        <f>'Population Estimate'!O34*Assumptions!H$41*'Property % affected'!G35</f>
        <v>135.95453443094561</v>
      </c>
      <c r="AB35" s="44">
        <f>'Population Estimate'!J34*Assumptions!C$41*'Property % affected'!H35</f>
        <v>202.57550455628527</v>
      </c>
      <c r="AC35" s="44">
        <f>'Population Estimate'!K34*Assumptions!D$41*'Property % affected'!I35</f>
        <v>242.7886713955715</v>
      </c>
      <c r="AD35" s="44">
        <f>'Population Estimate'!L34*Assumptions!E$41*'Property % affected'!J35</f>
        <v>157.03923021399089</v>
      </c>
      <c r="AE35" s="44">
        <f>'Population Estimate'!M34*Assumptions!F$41*'Property % affected'!K35</f>
        <v>188.22134751128897</v>
      </c>
      <c r="AF35" s="44">
        <f>'Population Estimate'!N34*Assumptions!G$41*'Property % affected'!L35</f>
        <v>152.00399569078127</v>
      </c>
      <c r="AG35" s="44">
        <f>'Population Estimate'!O34*Assumptions!H$41*'Property % affected'!M35</f>
        <v>58.120162287072226</v>
      </c>
      <c r="AH35" s="45">
        <f>'Population Estimate'!J34*Assumptions!C$41*'Property % affected'!N35</f>
        <v>15176.497449030403</v>
      </c>
      <c r="AI35" s="45">
        <f>'Population Estimate'!K34*Assumptions!D$41*'Property % affected'!O35</f>
        <v>30494.173605180495</v>
      </c>
      <c r="AJ35" s="45">
        <f>'Population Estimate'!L34*Assumptions!E$41*'Property % affected'!P35</f>
        <v>22873.752735737853</v>
      </c>
      <c r="AK35" s="45">
        <f>'Population Estimate'!M34*Assumptions!F$41*'Property % affected'!Q35</f>
        <v>12419.043563206293</v>
      </c>
      <c r="AL35" s="45">
        <f>'Population Estimate'!N34*Assumptions!G$41*'Property % affected'!R35</f>
        <v>7822.9198228355572</v>
      </c>
      <c r="AM35" s="45">
        <f>'Population Estimate'!O34*Assumptions!H$41*'Property % affected'!S35</f>
        <v>3988.2229638829749</v>
      </c>
    </row>
    <row r="36" spans="1:39" x14ac:dyDescent="0.35">
      <c r="A36">
        <v>2055</v>
      </c>
      <c r="B36" s="43">
        <f>'Property % affected'!B36*'Population Estimate'!B35</f>
        <v>224.07119201580744</v>
      </c>
      <c r="C36" s="43">
        <f>'Property % affected'!C36*'Population Estimate'!C35</f>
        <v>330.33900203855222</v>
      </c>
      <c r="D36" s="43">
        <f>'Property % affected'!D36*'Population Estimate'!D35</f>
        <v>360.84896923700688</v>
      </c>
      <c r="E36" s="43">
        <f>'Property % affected'!E36*'Population Estimate'!E35</f>
        <v>350.14726058591953</v>
      </c>
      <c r="F36" s="43">
        <f>'Property % affected'!F36*'Population Estimate'!F35</f>
        <v>267.01049108137119</v>
      </c>
      <c r="G36" s="43">
        <f>'Property % affected'!G36*'Population Estimate'!G35</f>
        <v>152.94613715701891</v>
      </c>
      <c r="H36" s="44">
        <f>'Property % affected'!H36*'Population Estimate'!B35</f>
        <v>218.90766839938973</v>
      </c>
      <c r="I36" s="44">
        <f>'Property % affected'!I36*'Population Estimate'!C35</f>
        <v>267.4722371434467</v>
      </c>
      <c r="J36" s="44">
        <f>'Property % affected'!J36*'Population Estimate'!D35</f>
        <v>174.8410786632131</v>
      </c>
      <c r="K36" s="44">
        <f>'Property % affected'!K36*'Population Estimate'!E35</f>
        <v>189.84545988767468</v>
      </c>
      <c r="L36" s="44">
        <f>'Property % affected'!L36*'Population Estimate'!F35</f>
        <v>156.10994404562379</v>
      </c>
      <c r="M36" s="44">
        <f>'Property % affected'!M36*'Population Estimate'!G35</f>
        <v>63.928107894520871</v>
      </c>
      <c r="N36" s="45">
        <f>'Property % affected'!N36*'Population Estimate'!B35</f>
        <v>16528.173164343891</v>
      </c>
      <c r="O36" s="45">
        <f>'Property % affected'!O36*'Population Estimate'!C35</f>
        <v>33856.839525842232</v>
      </c>
      <c r="P36" s="45">
        <f>'Property % affected'!P36*'Population Estimate'!D35</f>
        <v>25665.633983643151</v>
      </c>
      <c r="Q36" s="45">
        <f>'Property % affected'!Q36*'Population Estimate'!E35</f>
        <v>12624.051069247853</v>
      </c>
      <c r="R36" s="45">
        <f>'Property % affected'!R36*'Population Estimate'!F35</f>
        <v>8096.9917722973905</v>
      </c>
      <c r="S36" s="45">
        <f>'Property % affected'!S36*'Population Estimate'!G35</f>
        <v>4421.0325981471715</v>
      </c>
      <c r="U36">
        <v>2055</v>
      </c>
      <c r="V36" s="43">
        <f>'Population Estimate'!J35*Assumptions!C$41*'Property % affected'!B36</f>
        <v>208.60482841542253</v>
      </c>
      <c r="W36" s="43">
        <f>'Population Estimate'!K35*Assumptions!D$41*'Property % affected'!C36</f>
        <v>301.66292571514418</v>
      </c>
      <c r="X36" s="43">
        <f>'Population Estimate'!L35*Assumptions!E$41*'Property % affected'!D36</f>
        <v>326.06375649416009</v>
      </c>
      <c r="Y36" s="43">
        <f>'Population Estimate'!M35*Assumptions!F$41*'Property % affected'!E36</f>
        <v>349.24626773449393</v>
      </c>
      <c r="Z36" s="43">
        <f>'Population Estimate'!N35*Assumptions!G$41*'Property % affected'!F36</f>
        <v>261.55627262849157</v>
      </c>
      <c r="AA36" s="43">
        <f>'Population Estimate'!O35*Assumptions!H$41*'Property % affected'!G36</f>
        <v>139.88973853617634</v>
      </c>
      <c r="AB36" s="44">
        <f>'Population Estimate'!J35*Assumptions!C$41*'Property % affected'!H36</f>
        <v>203.7977135501354</v>
      </c>
      <c r="AC36" s="44">
        <f>'Population Estimate'!K35*Assumptions!D$41*'Property % affected'!I36</f>
        <v>244.25350051414904</v>
      </c>
      <c r="AD36" s="44">
        <f>'Population Estimate'!L35*Assumptions!E$41*'Property % affected'!J36</f>
        <v>157.98670291053062</v>
      </c>
      <c r="AE36" s="44">
        <f>'Population Estimate'!M35*Assumptions!F$41*'Property % affected'!K36</f>
        <v>189.35695284652812</v>
      </c>
      <c r="AF36" s="44">
        <f>'Population Estimate'!N35*Assumptions!G$41*'Property % affected'!L36</f>
        <v>152.92108905328507</v>
      </c>
      <c r="AG36" s="44">
        <f>'Population Estimate'!O35*Assumptions!H$41*'Property % affected'!M36</f>
        <v>58.470821589276028</v>
      </c>
      <c r="AH36" s="45">
        <f>'Population Estimate'!J35*Assumptions!C$41*'Property % affected'!N36</f>
        <v>15387.327107739555</v>
      </c>
      <c r="AI36" s="45">
        <f>'Population Estimate'!K35*Assumptions!D$41*'Property % affected'!O36</f>
        <v>30917.794156324759</v>
      </c>
      <c r="AJ36" s="45">
        <f>'Population Estimate'!L35*Assumptions!E$41*'Property % affected'!P36</f>
        <v>23191.51152684688</v>
      </c>
      <c r="AK36" s="45">
        <f>'Population Estimate'!M35*Assumptions!F$41*'Property % affected'!Q36</f>
        <v>12591.567080224517</v>
      </c>
      <c r="AL36" s="45">
        <f>'Population Estimate'!N35*Assumptions!G$41*'Property % affected'!R36</f>
        <v>7931.5946683917609</v>
      </c>
      <c r="AM36" s="45">
        <f>'Population Estimate'!O35*Assumptions!H$41*'Property % affected'!S36</f>
        <v>4043.6267676364673</v>
      </c>
    </row>
    <row r="37" spans="1:39" x14ac:dyDescent="0.35">
      <c r="A37">
        <v>2056</v>
      </c>
      <c r="B37" s="43">
        <f>'Property % affected'!B37*'Population Estimate'!B36</f>
        <v>230.55693284361638</v>
      </c>
      <c r="C37" s="43">
        <f>'Property % affected'!C37*'Population Estimate'!C36</f>
        <v>339.9006647104228</v>
      </c>
      <c r="D37" s="43">
        <f>'Property % affected'!D37*'Population Estimate'!D36</f>
        <v>371.2937429332531</v>
      </c>
      <c r="E37" s="43">
        <f>'Property % affected'!E37*'Population Estimate'!E36</f>
        <v>360.28227331690618</v>
      </c>
      <c r="F37" s="43">
        <f>'Property % affected'!F37*'Population Estimate'!F36</f>
        <v>274.73910995415156</v>
      </c>
      <c r="G37" s="43">
        <f>'Property % affected'!G37*'Population Estimate'!G36</f>
        <v>157.37316321641958</v>
      </c>
      <c r="H37" s="44">
        <f>'Property % affected'!H37*'Population Estimate'!B36</f>
        <v>220.22841505988319</v>
      </c>
      <c r="I37" s="44">
        <f>'Property % affected'!I37*'Population Estimate'!C36</f>
        <v>269.08599086237717</v>
      </c>
      <c r="J37" s="44">
        <f>'Property % affected'!J37*'Population Estimate'!D36</f>
        <v>175.8959561485473</v>
      </c>
      <c r="K37" s="44">
        <f>'Property % affected'!K37*'Population Estimate'!E36</f>
        <v>190.99086406190867</v>
      </c>
      <c r="L37" s="44">
        <f>'Property % affected'!L37*'Population Estimate'!F36</f>
        <v>157.05181003312268</v>
      </c>
      <c r="M37" s="44">
        <f>'Property % affected'!M37*'Population Estimate'!G36</f>
        <v>64.313808567460796</v>
      </c>
      <c r="N37" s="45">
        <f>'Property % affected'!N37*'Population Estimate'!B36</f>
        <v>16757.780102244247</v>
      </c>
      <c r="O37" s="45">
        <f>'Property % affected'!O37*'Population Estimate'!C36</f>
        <v>34327.17373478449</v>
      </c>
      <c r="P37" s="45">
        <f>'Property % affected'!P37*'Population Estimate'!D36</f>
        <v>26022.177176267032</v>
      </c>
      <c r="Q37" s="45">
        <f>'Property % affected'!Q37*'Population Estimate'!E36</f>
        <v>12799.422520229547</v>
      </c>
      <c r="R37" s="45">
        <f>'Property % affected'!R37*'Population Estimate'!F36</f>
        <v>8209.4739848538393</v>
      </c>
      <c r="S37" s="45">
        <f>'Property % affected'!S37*'Population Estimate'!G36</f>
        <v>4482.4489293487395</v>
      </c>
      <c r="U37">
        <v>2056</v>
      </c>
      <c r="V37" s="43">
        <f>'Population Estimate'!J36*Assumptions!C$41*'Property % affected'!B37</f>
        <v>214.64289533674517</v>
      </c>
      <c r="W37" s="43">
        <f>'Population Estimate'!K36*Assumptions!D$41*'Property % affected'!C37</f>
        <v>310.394559335449</v>
      </c>
      <c r="X37" s="43">
        <f>'Population Estimate'!L36*Assumptions!E$41*'Property % affected'!D37</f>
        <v>335.50167218041105</v>
      </c>
      <c r="Y37" s="43">
        <f>'Population Estimate'!M36*Assumptions!F$41*'Property % affected'!E37</f>
        <v>359.35520122669271</v>
      </c>
      <c r="Z37" s="43">
        <f>'Population Estimate'!N36*Assumptions!G$41*'Property % affected'!F37</f>
        <v>269.12701914389578</v>
      </c>
      <c r="AA37" s="43">
        <f>'Population Estimate'!O36*Assumptions!H$41*'Property % affected'!G37</f>
        <v>143.93884712730477</v>
      </c>
      <c r="AB37" s="44">
        <f>'Population Estimate'!J36*Assumptions!C$41*'Property % affected'!H37</f>
        <v>205.0272965590616</v>
      </c>
      <c r="AC37" s="44">
        <f>'Population Estimate'!K36*Assumptions!D$41*'Property % affected'!I37</f>
        <v>245.72716746002013</v>
      </c>
      <c r="AD37" s="44">
        <f>'Population Estimate'!L36*Assumptions!E$41*'Property % affected'!J37</f>
        <v>158.9398920418075</v>
      </c>
      <c r="AE37" s="44">
        <f>'Population Estimate'!M36*Assumptions!F$41*'Property % affected'!K37</f>
        <v>190.49940968662833</v>
      </c>
      <c r="AF37" s="44">
        <f>'Population Estimate'!N36*Assumptions!G$41*'Property % affected'!L37</f>
        <v>153.84371556135997</v>
      </c>
      <c r="AG37" s="44">
        <f>'Population Estimate'!O36*Assumptions!H$41*'Property % affected'!M37</f>
        <v>58.823596541907882</v>
      </c>
      <c r="AH37" s="45">
        <f>'Population Estimate'!J36*Assumptions!C$41*'Property % affected'!N37</f>
        <v>15601.085580896224</v>
      </c>
      <c r="AI37" s="45">
        <f>'Population Estimate'!K36*Assumptions!D$41*'Property % affected'!O37</f>
        <v>31347.29958153301</v>
      </c>
      <c r="AJ37" s="45">
        <f>'Population Estimate'!L36*Assumptions!E$41*'Property % affected'!P37</f>
        <v>23513.684576101197</v>
      </c>
      <c r="AK37" s="45">
        <f>'Population Estimate'!M36*Assumptions!F$41*'Property % affected'!Q37</f>
        <v>12766.487268433473</v>
      </c>
      <c r="AL37" s="45">
        <f>'Population Estimate'!N36*Assumptions!G$41*'Property % affected'!R37</f>
        <v>8041.7792088347987</v>
      </c>
      <c r="AM37" s="45">
        <f>'Population Estimate'!O36*Assumptions!H$41*'Property % affected'!S37</f>
        <v>4099.8002328402217</v>
      </c>
    </row>
    <row r="38" spans="1:39" x14ac:dyDescent="0.35">
      <c r="A38">
        <v>2057</v>
      </c>
      <c r="B38" s="43">
        <f>'Property % affected'!B38*'Population Estimate'!B37</f>
        <v>237.23040344474904</v>
      </c>
      <c r="C38" s="43">
        <f>'Property % affected'!C38*'Population Estimate'!C37</f>
        <v>349.73908971579471</v>
      </c>
      <c r="D38" s="43">
        <f>'Property % affected'!D38*'Population Estimate'!D37</f>
        <v>382.04084061229031</v>
      </c>
      <c r="E38" s="43">
        <f>'Property % affected'!E38*'Population Estimate'!E37</f>
        <v>370.71064399930259</v>
      </c>
      <c r="F38" s="43">
        <f>'Property % affected'!F38*'Population Estimate'!F37</f>
        <v>282.69143370623766</v>
      </c>
      <c r="G38" s="43">
        <f>'Property % affected'!G38*'Population Estimate'!G37</f>
        <v>161.92832954856533</v>
      </c>
      <c r="H38" s="44">
        <f>'Property % affected'!H38*'Population Estimate'!B37</f>
        <v>221.5571302477195</v>
      </c>
      <c r="I38" s="44">
        <f>'Property % affected'!I38*'Population Estimate'!C37</f>
        <v>270.70948092289279</v>
      </c>
      <c r="J38" s="44">
        <f>'Property % affected'!J38*'Population Estimate'!D37</f>
        <v>176.95719807933997</v>
      </c>
      <c r="K38" s="44">
        <f>'Property % affected'!K38*'Population Estimate'!E37</f>
        <v>192.14317886083248</v>
      </c>
      <c r="L38" s="44">
        <f>'Property % affected'!L38*'Population Estimate'!F37</f>
        <v>157.9993586281187</v>
      </c>
      <c r="M38" s="44">
        <f>'Property % affected'!M38*'Population Estimate'!G37</f>
        <v>64.701836307695615</v>
      </c>
      <c r="N38" s="45">
        <f>'Property % affected'!N38*'Population Estimate'!B37</f>
        <v>16990.576705778407</v>
      </c>
      <c r="O38" s="45">
        <f>'Property % affected'!O38*'Population Estimate'!C37</f>
        <v>34804.041757018211</v>
      </c>
      <c r="P38" s="45">
        <f>'Property % affected'!P38*'Population Estimate'!D37</f>
        <v>26383.673414207751</v>
      </c>
      <c r="Q38" s="45">
        <f>'Property % affected'!Q38*'Population Estimate'!E37</f>
        <v>12977.23020547952</v>
      </c>
      <c r="R38" s="45">
        <f>'Property % affected'!R38*'Population Estimate'!F37</f>
        <v>8323.5187836765745</v>
      </c>
      <c r="S38" s="45">
        <f>'Property % affected'!S38*'Population Estimate'!G37</f>
        <v>4544.7184471429237</v>
      </c>
      <c r="U38">
        <v>2057</v>
      </c>
      <c r="V38" s="43">
        <f>'Population Estimate'!J37*Assumptions!C$41*'Property % affected'!B38</f>
        <v>220.85573410981885</v>
      </c>
      <c r="W38" s="43">
        <f>'Population Estimate'!K37*Assumptions!D$41*'Property % affected'!C38</f>
        <v>319.37893009770954</v>
      </c>
      <c r="X38" s="43">
        <f>'Population Estimate'!L37*Assumptions!E$41*'Property % affected'!D38</f>
        <v>345.21276834356775</v>
      </c>
      <c r="Y38" s="43">
        <f>'Population Estimate'!M37*Assumptions!F$41*'Property % affected'!E38</f>
        <v>369.75673780671423</v>
      </c>
      <c r="Z38" s="43">
        <f>'Population Estimate'!N37*Assumptions!G$41*'Property % affected'!F38</f>
        <v>276.91690092309818</v>
      </c>
      <c r="AA38" s="43">
        <f>'Population Estimate'!O37*Assumptions!H$41*'Property % affected'!G38</f>
        <v>148.1051571697642</v>
      </c>
      <c r="AB38" s="44">
        <f>'Population Estimate'!J37*Assumptions!C$41*'Property % affected'!H38</f>
        <v>206.26429807308043</v>
      </c>
      <c r="AC38" s="44">
        <f>'Population Estimate'!K37*Assumptions!D$41*'Property % affected'!I38</f>
        <v>247.20972555489334</v>
      </c>
      <c r="AD38" s="44">
        <f>'Population Estimate'!L37*Assumptions!E$41*'Property % affected'!J38</f>
        <v>159.89883209707506</v>
      </c>
      <c r="AE38" s="44">
        <f>'Population Estimate'!M37*Assumptions!F$41*'Property % affected'!K38</f>
        <v>191.64875936911886</v>
      </c>
      <c r="AF38" s="44">
        <f>'Population Estimate'!N37*Assumptions!G$41*'Property % affected'!L38</f>
        <v>154.77190859841181</v>
      </c>
      <c r="AG38" s="44">
        <f>'Population Estimate'!O37*Assumptions!H$41*'Property % affected'!M38</f>
        <v>59.178499909428076</v>
      </c>
      <c r="AH38" s="45">
        <f>'Population Estimate'!J37*Assumptions!C$41*'Property % affected'!N38</f>
        <v>15817.813555157685</v>
      </c>
      <c r="AI38" s="45">
        <f>'Population Estimate'!K37*Assumptions!D$41*'Property % affected'!O38</f>
        <v>31782.771632605658</v>
      </c>
      <c r="AJ38" s="45">
        <f>'Population Estimate'!L37*Assumptions!E$41*'Property % affected'!P38</f>
        <v>23840.333205722305</v>
      </c>
      <c r="AK38" s="45">
        <f>'Population Estimate'!M37*Assumptions!F$41*'Property % affected'!Q38</f>
        <v>12943.837422034989</v>
      </c>
      <c r="AL38" s="45">
        <f>'Population Estimate'!N37*Assumptions!G$41*'Property % affected'!R38</f>
        <v>8153.4944166228333</v>
      </c>
      <c r="AM38" s="45">
        <f>'Population Estimate'!O37*Assumptions!H$41*'Property % affected'!S38</f>
        <v>4156.7540515173114</v>
      </c>
    </row>
    <row r="39" spans="1:39" x14ac:dyDescent="0.35">
      <c r="A39">
        <v>2058</v>
      </c>
      <c r="B39" s="43">
        <f>'Property % affected'!B39*'Population Estimate'!B38</f>
        <v>244.09703765764093</v>
      </c>
      <c r="C39" s="43">
        <f>'Property % affected'!C39*'Population Estimate'!C38</f>
        <v>359.86228794062686</v>
      </c>
      <c r="D39" s="43">
        <f>'Property % affected'!D39*'Population Estimate'!D38</f>
        <v>393.09901304203657</v>
      </c>
      <c r="E39" s="43">
        <f>'Property % affected'!E39*'Population Estimate'!E38</f>
        <v>381.44086387924159</v>
      </c>
      <c r="F39" s="43">
        <f>'Property % affected'!F39*'Population Estimate'!F38</f>
        <v>290.8739374755354</v>
      </c>
      <c r="G39" s="43">
        <f>'Property % affected'!G39*'Population Estimate'!G38</f>
        <v>166.61534517375085</v>
      </c>
      <c r="H39" s="44">
        <f>'Property % affected'!H39*'Population Estimate'!B38</f>
        <v>222.89386203981604</v>
      </c>
      <c r="I39" s="44">
        <f>'Property % affected'!I39*'Population Estimate'!C38</f>
        <v>272.34276606775359</v>
      </c>
      <c r="J39" s="44">
        <f>'Property % affected'!J39*'Population Estimate'!D38</f>
        <v>178.02484285452053</v>
      </c>
      <c r="K39" s="44">
        <f>'Property % affected'!K39*'Population Estimate'!E38</f>
        <v>193.30244597866613</v>
      </c>
      <c r="L39" s="44">
        <f>'Property % affected'!L39*'Population Estimate'!F38</f>
        <v>158.95262411577386</v>
      </c>
      <c r="M39" s="44">
        <f>'Property % affected'!M39*'Population Estimate'!G38</f>
        <v>65.092205155237636</v>
      </c>
      <c r="N39" s="45">
        <f>'Property % affected'!N39*'Population Estimate'!B38</f>
        <v>17226.607285309772</v>
      </c>
      <c r="O39" s="45">
        <f>'Property % affected'!O39*'Population Estimate'!C38</f>
        <v>35287.534359311634</v>
      </c>
      <c r="P39" s="45">
        <f>'Property % affected'!P39*'Population Estimate'!D38</f>
        <v>26750.191504438546</v>
      </c>
      <c r="Q39" s="45">
        <f>'Property % affected'!Q39*'Population Estimate'!E38</f>
        <v>13157.507968804031</v>
      </c>
      <c r="R39" s="45">
        <f>'Property % affected'!R39*'Population Estimate'!F38</f>
        <v>8439.1478759829697</v>
      </c>
      <c r="S39" s="45">
        <f>'Property % affected'!S39*'Population Estimate'!G38</f>
        <v>4607.8530038717263</v>
      </c>
      <c r="U39">
        <v>2058</v>
      </c>
      <c r="V39" s="43">
        <f>'Population Estimate'!J38*Assumptions!C$41*'Property % affected'!B39</f>
        <v>227.24840350602901</v>
      </c>
      <c r="W39" s="43">
        <f>'Population Estimate'!K38*Assumptions!D$41*'Property % affected'!C39</f>
        <v>328.62335347869697</v>
      </c>
      <c r="X39" s="43">
        <f>'Population Estimate'!L38*Assumptions!E$41*'Property % affected'!D39</f>
        <v>355.20495219274756</v>
      </c>
      <c r="Y39" s="43">
        <f>'Population Estimate'!M38*Assumptions!F$41*'Property % affected'!E39</f>
        <v>380.45934687116409</v>
      </c>
      <c r="Z39" s="43">
        <f>'Population Estimate'!N38*Assumptions!G$41*'Property % affected'!F39</f>
        <v>284.93226083648034</v>
      </c>
      <c r="AA39" s="43">
        <f>'Population Estimate'!O38*Assumptions!H$41*'Property % affected'!G39</f>
        <v>152.39206105965488</v>
      </c>
      <c r="AB39" s="44">
        <f>'Population Estimate'!J38*Assumptions!C$41*'Property % affected'!H39</f>
        <v>207.50876285063231</v>
      </c>
      <c r="AC39" s="44">
        <f>'Population Estimate'!K38*Assumptions!D$41*'Property % affected'!I39</f>
        <v>248.70122844218574</v>
      </c>
      <c r="AD39" s="44">
        <f>'Population Estimate'!L38*Assumptions!E$41*'Property % affected'!J39</f>
        <v>160.86355777367268</v>
      </c>
      <c r="AE39" s="44">
        <f>'Population Estimate'!M38*Assumptions!F$41*'Property % affected'!K39</f>
        <v>192.80504348093294</v>
      </c>
      <c r="AF39" s="44">
        <f>'Population Estimate'!N38*Assumptions!G$41*'Property % affected'!L39</f>
        <v>155.70570174926027</v>
      </c>
      <c r="AG39" s="44">
        <f>'Population Estimate'!O38*Assumptions!H$41*'Property % affected'!M39</f>
        <v>59.53554453330937</v>
      </c>
      <c r="AH39" s="45">
        <f>'Population Estimate'!J38*Assumptions!C$41*'Property % affected'!N39</f>
        <v>16037.55228239425</v>
      </c>
      <c r="AI39" s="45">
        <f>'Population Estimate'!K38*Assumptions!D$41*'Property % affected'!O39</f>
        <v>32224.293197027047</v>
      </c>
      <c r="AJ39" s="45">
        <f>'Population Estimate'!L38*Assumptions!E$41*'Property % affected'!P39</f>
        <v>24171.519589810945</v>
      </c>
      <c r="AK39" s="45">
        <f>'Population Estimate'!M38*Assumptions!F$41*'Property % affected'!Q39</f>
        <v>13123.651297749027</v>
      </c>
      <c r="AL39" s="45">
        <f>'Population Estimate'!N38*Assumptions!G$41*'Property % affected'!R39</f>
        <v>8266.7615555603061</v>
      </c>
      <c r="AM39" s="45">
        <f>'Population Estimate'!O38*Assumptions!H$41*'Property % affected'!S39</f>
        <v>4214.4990642228149</v>
      </c>
    </row>
    <row r="40" spans="1:39" x14ac:dyDescent="0.35">
      <c r="A40">
        <v>2059</v>
      </c>
      <c r="B40" s="43">
        <f>'Property % affected'!B40*'Population Estimate'!B39</f>
        <v>251.16242660318505</v>
      </c>
      <c r="C40" s="43">
        <f>'Property % affected'!C40*'Population Estimate'!C39</f>
        <v>370.27850214597919</v>
      </c>
      <c r="D40" s="43">
        <f>'Property % affected'!D40*'Population Estimate'!D39</f>
        <v>404.47726428139401</v>
      </c>
      <c r="E40" s="43">
        <f>'Property % affected'!E40*'Population Estimate'!E39</f>
        <v>392.48166998198133</v>
      </c>
      <c r="F40" s="43">
        <f>'Property % affected'!F40*'Population Estimate'!F39</f>
        <v>299.29328382282279</v>
      </c>
      <c r="G40" s="43">
        <f>'Property % affected'!G40*'Population Estimate'!G39</f>
        <v>171.43802646986609</v>
      </c>
      <c r="H40" s="44">
        <f>'Property % affected'!H40*'Population Estimate'!B39</f>
        <v>224.238658803155</v>
      </c>
      <c r="I40" s="44">
        <f>'Property % affected'!I40*'Population Estimate'!C39</f>
        <v>273.98590539413516</v>
      </c>
      <c r="J40" s="44">
        <f>'Property % affected'!J40*'Population Estimate'!D39</f>
        <v>179.09892910469244</v>
      </c>
      <c r="K40" s="44">
        <f>'Property % affected'!K40*'Population Estimate'!E39</f>
        <v>194.46870736118538</v>
      </c>
      <c r="L40" s="44">
        <f>'Property % affected'!L40*'Population Estimate'!F39</f>
        <v>159.91164098810449</v>
      </c>
      <c r="M40" s="44">
        <f>'Property % affected'!M40*'Population Estimate'!G39</f>
        <v>65.484929234807495</v>
      </c>
      <c r="N40" s="45">
        <f>'Property % affected'!N40*'Population Estimate'!B39</f>
        <v>17465.916766754744</v>
      </c>
      <c r="O40" s="45">
        <f>'Property % affected'!O40*'Population Estimate'!C39</f>
        <v>35777.7435693515</v>
      </c>
      <c r="P40" s="45">
        <f>'Property % affected'!P40*'Population Estimate'!D39</f>
        <v>27121.801209788937</v>
      </c>
      <c r="Q40" s="45">
        <f>'Property % affected'!Q40*'Population Estimate'!E39</f>
        <v>13340.290124162486</v>
      </c>
      <c r="R40" s="45">
        <f>'Property % affected'!R40*'Population Estimate'!F39</f>
        <v>8556.3832705438672</v>
      </c>
      <c r="S40" s="45">
        <f>'Property % affected'!S40*'Population Estimate'!G39</f>
        <v>4671.8646165281289</v>
      </c>
      <c r="U40">
        <v>2059</v>
      </c>
      <c r="V40" s="43">
        <f>'Population Estimate'!J39*Assumptions!C$41*'Property % affected'!B40</f>
        <v>233.82610872290257</v>
      </c>
      <c r="W40" s="43">
        <f>'Population Estimate'!K39*Assumptions!D$41*'Property % affected'!C40</f>
        <v>338.13535670166334</v>
      </c>
      <c r="X40" s="43">
        <f>'Population Estimate'!L39*Assumptions!E$41*'Property % affected'!D40</f>
        <v>365.48635981124198</v>
      </c>
      <c r="Y40" s="43">
        <f>'Population Estimate'!M39*Assumptions!F$41*'Property % affected'!E40</f>
        <v>391.47174296333884</v>
      </c>
      <c r="Z40" s="43">
        <f>'Population Estimate'!N39*Assumptions!G$41*'Property % affected'!F40</f>
        <v>293.17962534881218</v>
      </c>
      <c r="AA40" s="43">
        <f>'Population Estimate'!O39*Assumptions!H$41*'Property % affected'!G40</f>
        <v>156.80304938598479</v>
      </c>
      <c r="AB40" s="44">
        <f>'Population Estimate'!J39*Assumptions!C$41*'Property % affected'!H40</f>
        <v>208.76073592020097</v>
      </c>
      <c r="AC40" s="44">
        <f>'Population Estimate'!K39*Assumptions!D$41*'Property % affected'!I40</f>
        <v>250.20173008896379</v>
      </c>
      <c r="AD40" s="44">
        <f>'Population Estimate'!L39*Assumptions!E$41*'Property % affected'!J40</f>
        <v>161.83410397828095</v>
      </c>
      <c r="AE40" s="44">
        <f>'Population Estimate'!M39*Assumptions!F$41*'Property % affected'!K40</f>
        <v>193.96830385991214</v>
      </c>
      <c r="AF40" s="44">
        <f>'Population Estimate'!N39*Assumptions!G$41*'Property % affected'!L40</f>
        <v>156.64512880135385</v>
      </c>
      <c r="AG40" s="44">
        <f>'Population Estimate'!O39*Assumptions!H$41*'Property % affected'!M40</f>
        <v>59.894743332501569</v>
      </c>
      <c r="AH40" s="45">
        <f>'Population Estimate'!J39*Assumptions!C$41*'Property % affected'!N40</f>
        <v>16260.343587541098</v>
      </c>
      <c r="AI40" s="45">
        <f>'Population Estimate'!K39*Assumptions!D$41*'Property % affected'!O40</f>
        <v>32671.948313742196</v>
      </c>
      <c r="AJ40" s="45">
        <f>'Population Estimate'!L39*Assumptions!E$41*'Property % affected'!P40</f>
        <v>24507.306766181275</v>
      </c>
      <c r="AK40" s="45">
        <f>'Population Estimate'!M39*Assumptions!F$41*'Property % affected'!Q40</f>
        <v>13305.963121238909</v>
      </c>
      <c r="AL40" s="45">
        <f>'Population Estimate'!N39*Assumptions!G$41*'Property % affected'!R40</f>
        <v>8381.6021848452965</v>
      </c>
      <c r="AM40" s="45">
        <f>'Population Estimate'!O39*Assumptions!H$41*'Property % affected'!S40</f>
        <v>4273.046262107192</v>
      </c>
    </row>
    <row r="41" spans="1:39" x14ac:dyDescent="0.35">
      <c r="A41">
        <v>2060</v>
      </c>
      <c r="B41" s="43">
        <f>'Property % affected'!B41*'Population Estimate'!B40</f>
        <v>333.4871641267049</v>
      </c>
      <c r="C41" s="43">
        <f>'Property % affected'!C41*'Population Estimate'!C40</f>
        <v>491.64649859367421</v>
      </c>
      <c r="D41" s="43">
        <f>'Property % affected'!D41*'Population Estimate'!D40</f>
        <v>537.05475633121353</v>
      </c>
      <c r="E41" s="43">
        <f>'Property % affected'!E41*'Population Estimate'!E40</f>
        <v>521.12730739297785</v>
      </c>
      <c r="F41" s="43">
        <f>'Property % affected'!F41*'Population Estimate'!F40</f>
        <v>397.39410792496477</v>
      </c>
      <c r="G41" s="43">
        <f>'Property % affected'!G41*'Population Estimate'!G40</f>
        <v>227.63110726447169</v>
      </c>
      <c r="H41" s="44">
        <f>'Property % affected'!H41*'Population Estimate'!B40</f>
        <v>291.1086806783569</v>
      </c>
      <c r="I41" s="44">
        <f>'Property % affected'!I41*'Population Estimate'!C40</f>
        <v>355.69101184184211</v>
      </c>
      <c r="J41" s="44">
        <f>'Property % affected'!J41*'Population Estimate'!D40</f>
        <v>232.50787014535976</v>
      </c>
      <c r="K41" s="44">
        <f>'Property % affected'!K41*'Population Estimate'!E40</f>
        <v>252.46105705098711</v>
      </c>
      <c r="L41" s="44">
        <f>'Property % affected'!L41*'Population Estimate'!F40</f>
        <v>207.59875697447401</v>
      </c>
      <c r="M41" s="44">
        <f>'Property % affected'!M41*'Population Estimate'!G40</f>
        <v>85.013134914416284</v>
      </c>
      <c r="N41" s="45">
        <f>'Property % affected'!N41*'Population Estimate'!B40</f>
        <v>22851.531417606693</v>
      </c>
      <c r="O41" s="45">
        <f>'Property % affected'!O41*'Population Estimate'!C40</f>
        <v>46809.809192627989</v>
      </c>
      <c r="P41" s="45">
        <f>'Property % affected'!P41*'Population Estimate'!D40</f>
        <v>35484.807395124924</v>
      </c>
      <c r="Q41" s="45">
        <f>'Property % affected'!Q41*'Population Estimate'!E40</f>
        <v>17453.767985001643</v>
      </c>
      <c r="R41" s="45">
        <f>'Property % affected'!R41*'Population Estimate'!F40</f>
        <v>11194.743667855422</v>
      </c>
      <c r="S41" s="45">
        <f>'Property % affected'!S41*'Population Estimate'!G40</f>
        <v>6112.4338612793008</v>
      </c>
      <c r="U41">
        <v>2060</v>
      </c>
      <c r="V41" s="43">
        <f>'Population Estimate'!J40*Assumptions!C$41*'Property % affected'!B41</f>
        <v>310.46843650695359</v>
      </c>
      <c r="W41" s="43">
        <f>'Population Estimate'!K40*Assumptions!D$41*'Property % affected'!C41</f>
        <v>448.96763708835556</v>
      </c>
      <c r="X41" s="43">
        <f>'Population Estimate'!L40*Assumptions!E$41*'Property % affected'!D41</f>
        <v>485.28361231758345</v>
      </c>
      <c r="Y41" s="43">
        <f>'Population Estimate'!M40*Assumptions!F$41*'Property % affected'!E41</f>
        <v>519.78635165378944</v>
      </c>
      <c r="Z41" s="43">
        <f>'Population Estimate'!N40*Assumptions!G$41*'Property % affected'!F41</f>
        <v>389.27654569835761</v>
      </c>
      <c r="AA41" s="43">
        <f>'Population Estimate'!O40*Assumptions!H$41*'Property % affected'!G41</f>
        <v>208.19915213181255</v>
      </c>
      <c r="AB41" s="44">
        <f>'Population Estimate'!J40*Assumptions!C$41*'Property % affected'!H41</f>
        <v>271.01509942815238</v>
      </c>
      <c r="AC41" s="44">
        <f>'Population Estimate'!K40*Assumptions!D$41*'Property % affected'!I41</f>
        <v>324.81417761947398</v>
      </c>
      <c r="AD41" s="44">
        <f>'Population Estimate'!L40*Assumptions!E$41*'Property % affected'!J41</f>
        <v>210.09451603631578</v>
      </c>
      <c r="AE41" s="44">
        <f>'Population Estimate'!M40*Assumptions!F$41*'Property % affected'!K41</f>
        <v>251.81142864239786</v>
      </c>
      <c r="AF41" s="44">
        <f>'Population Estimate'!N40*Assumptions!G$41*'Property % affected'!L41</f>
        <v>203.35814093538372</v>
      </c>
      <c r="AG41" s="44">
        <f>'Population Estimate'!O40*Assumptions!H$41*'Property % affected'!M41</f>
        <v>77.755904375075701</v>
      </c>
      <c r="AH41" s="45">
        <f>'Population Estimate'!J40*Assumptions!C$41*'Property % affected'!N41</f>
        <v>21274.219802709802</v>
      </c>
      <c r="AI41" s="45">
        <f>'Population Estimate'!K40*Assumptions!D$41*'Property % affected'!O41</f>
        <v>42746.342109394158</v>
      </c>
      <c r="AJ41" s="45">
        <f>'Population Estimate'!L40*Assumptions!E$41*'Property % affected'!P41</f>
        <v>32064.133707215224</v>
      </c>
      <c r="AK41" s="45">
        <f>'Population Estimate'!M40*Assumptions!F$41*'Property % affected'!Q41</f>
        <v>17408.856252267778</v>
      </c>
      <c r="AL41" s="45">
        <f>'Population Estimate'!N40*Assumptions!G$41*'Property % affected'!R41</f>
        <v>10966.06884222894</v>
      </c>
      <c r="AM41" s="45">
        <f>'Population Estimate'!O40*Assumptions!H$41*'Property % affected'!S41</f>
        <v>5590.6398851786353</v>
      </c>
    </row>
    <row r="42" spans="1:39" x14ac:dyDescent="0.35">
      <c r="A42">
        <v>2061</v>
      </c>
      <c r="B42" s="43">
        <f>'Property % affected'!B42*'Population Estimate'!B41</f>
        <v>343.13995035267453</v>
      </c>
      <c r="C42" s="43">
        <f>'Property % affected'!C42*'Population Estimate'!C41</f>
        <v>505.87720687925037</v>
      </c>
      <c r="D42" s="43">
        <f>'Property % affected'!D42*'Population Estimate'!D41</f>
        <v>552.59980667244872</v>
      </c>
      <c r="E42" s="43">
        <f>'Property % affected'!E42*'Population Estimate'!E41</f>
        <v>536.21133771226289</v>
      </c>
      <c r="F42" s="43">
        <f>'Property % affected'!F42*'Population Estimate'!F41</f>
        <v>408.89668068906121</v>
      </c>
      <c r="G42" s="43">
        <f>'Property % affected'!G42*'Population Estimate'!G41</f>
        <v>234.21988984193212</v>
      </c>
      <c r="H42" s="44">
        <f>'Property % affected'!H42*'Population Estimate'!B41</f>
        <v>292.86504134245718</v>
      </c>
      <c r="I42" s="44">
        <f>'Property % affected'!I42*'Population Estimate'!C41</f>
        <v>357.83702033707931</v>
      </c>
      <c r="J42" s="44">
        <f>'Property % affected'!J42*'Population Estimate'!D41</f>
        <v>233.91067158798745</v>
      </c>
      <c r="K42" s="44">
        <f>'Property % affected'!K42*'Population Estimate'!E41</f>
        <v>253.98424306106509</v>
      </c>
      <c r="L42" s="44">
        <f>'Property % affected'!L42*'Population Estimate'!F41</f>
        <v>208.85127301012236</v>
      </c>
      <c r="M42" s="44">
        <f>'Property % affected'!M42*'Population Estimate'!G41</f>
        <v>85.526048942770188</v>
      </c>
      <c r="N42" s="45">
        <f>'Property % affected'!N42*'Population Estimate'!B41</f>
        <v>23168.981513449671</v>
      </c>
      <c r="O42" s="45">
        <f>'Property % affected'!O42*'Population Estimate'!C41</f>
        <v>47460.084141078143</v>
      </c>
      <c r="P42" s="45">
        <f>'Property % affected'!P42*'Population Estimate'!D41</f>
        <v>35977.75709301138</v>
      </c>
      <c r="Q42" s="45">
        <f>'Property % affected'!Q42*'Population Estimate'!E41</f>
        <v>17696.233149300908</v>
      </c>
      <c r="R42" s="45">
        <f>'Property % affected'!R42*'Population Estimate'!F41</f>
        <v>11350.259391740788</v>
      </c>
      <c r="S42" s="45">
        <f>'Property % affected'!S42*'Population Estimate'!G41</f>
        <v>6197.3468887537711</v>
      </c>
      <c r="U42">
        <v>2061</v>
      </c>
      <c r="V42" s="43">
        <f>'Population Estimate'!J41*Assumptions!C$41*'Property % affected'!B42</f>
        <v>319.45494564400093</v>
      </c>
      <c r="W42" s="43">
        <f>'Population Estimate'!K41*Assumptions!D$41*'Property % affected'!C42</f>
        <v>461.96300569434493</v>
      </c>
      <c r="X42" s="43">
        <f>'Population Estimate'!L41*Assumptions!E$41*'Property % affected'!D42</f>
        <v>499.33014685493146</v>
      </c>
      <c r="Y42" s="43">
        <f>'Population Estimate'!M41*Assumptions!F$41*'Property % affected'!E42</f>
        <v>534.83156800815686</v>
      </c>
      <c r="Z42" s="43">
        <f>'Population Estimate'!N41*Assumptions!G$41*'Property % affected'!F42</f>
        <v>400.54415561746833</v>
      </c>
      <c r="AA42" s="43">
        <f>'Population Estimate'!O41*Assumptions!H$41*'Property % affected'!G42</f>
        <v>214.22547675278946</v>
      </c>
      <c r="AB42" s="44">
        <f>'Population Estimate'!J41*Assumptions!C$41*'Property % affected'!H42</f>
        <v>272.65022847653256</v>
      </c>
      <c r="AC42" s="44">
        <f>'Population Estimate'!K41*Assumptions!D$41*'Property % affected'!I42</f>
        <v>326.77389535576248</v>
      </c>
      <c r="AD42" s="44">
        <f>'Population Estimate'!L41*Assumptions!E$41*'Property % affected'!J42</f>
        <v>211.3620898608047</v>
      </c>
      <c r="AE42" s="44">
        <f>'Population Estimate'!M41*Assumptions!F$41*'Property % affected'!K42</f>
        <v>253.33069521668136</v>
      </c>
      <c r="AF42" s="44">
        <f>'Population Estimate'!N41*Assumptions!G$41*'Property % affected'!L42</f>
        <v>204.58507184871539</v>
      </c>
      <c r="AG42" s="44">
        <f>'Population Estimate'!O41*Assumptions!H$41*'Property % affected'!M42</f>
        <v>78.225032988924283</v>
      </c>
      <c r="AH42" s="45">
        <f>'Population Estimate'!J41*Assumptions!C$41*'Property % affected'!N42</f>
        <v>21569.758118804944</v>
      </c>
      <c r="AI42" s="45">
        <f>'Population Estimate'!K41*Assumptions!D$41*'Property % affected'!O42</f>
        <v>43340.16797390968</v>
      </c>
      <c r="AJ42" s="45">
        <f>'Population Estimate'!L41*Assumptions!E$41*'Property % affected'!P42</f>
        <v>32509.563911977577</v>
      </c>
      <c r="AK42" s="45">
        <f>'Population Estimate'!M41*Assumptions!F$41*'Property % affected'!Q42</f>
        <v>17650.697509416128</v>
      </c>
      <c r="AL42" s="45">
        <f>'Population Estimate'!N41*Assumptions!G$41*'Property % affected'!R42</f>
        <v>11118.407849246392</v>
      </c>
      <c r="AM42" s="45">
        <f>'Population Estimate'!O41*Assumptions!H$41*'Property % affected'!S42</f>
        <v>5668.3042278846178</v>
      </c>
    </row>
    <row r="43" spans="1:39" x14ac:dyDescent="0.35">
      <c r="A43">
        <v>2062</v>
      </c>
      <c r="B43" s="43">
        <f>'Property % affected'!B43*'Population Estimate'!B42</f>
        <v>353.07213648348994</v>
      </c>
      <c r="C43" s="43">
        <f>'Property % affected'!C43*'Population Estimate'!C42</f>
        <v>520.5198230272614</v>
      </c>
      <c r="D43" s="43">
        <f>'Property % affected'!D43*'Population Estimate'!D42</f>
        <v>568.59480850794569</v>
      </c>
      <c r="E43" s="43">
        <f>'Property % affected'!E43*'Population Estimate'!E42</f>
        <v>551.73197530091431</v>
      </c>
      <c r="F43" s="43">
        <f>'Property % affected'!F43*'Population Estimate'!F42</f>
        <v>420.73219543079341</v>
      </c>
      <c r="G43" s="43">
        <f>'Property % affected'!G43*'Population Estimate'!G42</f>
        <v>240.99938473624036</v>
      </c>
      <c r="H43" s="44">
        <f>'Property % affected'!H43*'Population Estimate'!B42</f>
        <v>294.63199874580692</v>
      </c>
      <c r="I43" s="44">
        <f>'Property % affected'!I43*'Population Estimate'!C42</f>
        <v>359.9959764534492</v>
      </c>
      <c r="J43" s="44">
        <f>'Property % affected'!J43*'Population Estimate'!D42</f>
        <v>235.32193662320753</v>
      </c>
      <c r="K43" s="44">
        <f>'Property % affected'!K43*'Population Estimate'!E42</f>
        <v>255.51661898600918</v>
      </c>
      <c r="L43" s="44">
        <f>'Property % affected'!L43*'Population Estimate'!F42</f>
        <v>210.1113459138484</v>
      </c>
      <c r="M43" s="44">
        <f>'Property % affected'!M43*'Population Estimate'!G42</f>
        <v>86.042057561163034</v>
      </c>
      <c r="N43" s="45">
        <f>'Property % affected'!N43*'Population Estimate'!B42</f>
        <v>23490.841579088948</v>
      </c>
      <c r="O43" s="45">
        <f>'Property % affected'!O43*'Population Estimate'!C42</f>
        <v>48119.392612968702</v>
      </c>
      <c r="P43" s="45">
        <f>'Property % affected'!P43*'Population Estimate'!D42</f>
        <v>36477.554775218014</v>
      </c>
      <c r="Q43" s="45">
        <f>'Property % affected'!Q43*'Population Estimate'!E42</f>
        <v>17942.06660381403</v>
      </c>
      <c r="R43" s="45">
        <f>'Property % affected'!R43*'Population Estimate'!F42</f>
        <v>11507.935517069291</v>
      </c>
      <c r="S43" s="45">
        <f>'Property % affected'!S43*'Population Estimate'!G42</f>
        <v>6283.4395154514859</v>
      </c>
      <c r="U43">
        <v>2062</v>
      </c>
      <c r="V43" s="43">
        <f>'Population Estimate'!J42*Assumptions!C$41*'Property % affected'!B43</f>
        <v>328.7015692950352</v>
      </c>
      <c r="W43" s="43">
        <f>'Population Estimate'!K42*Assumptions!D$41*'Property % affected'!C43</f>
        <v>475.33452525477918</v>
      </c>
      <c r="X43" s="43">
        <f>'Population Estimate'!L42*Assumptions!E$41*'Property % affected'!D43</f>
        <v>513.78325834542773</v>
      </c>
      <c r="Y43" s="43">
        <f>'Population Estimate'!M42*Assumptions!F$41*'Property % affected'!E43</f>
        <v>550.31226816164587</v>
      </c>
      <c r="Z43" s="43">
        <f>'Population Estimate'!N42*Assumptions!G$41*'Property % affected'!F43</f>
        <v>412.13790651448329</v>
      </c>
      <c r="AA43" s="43">
        <f>'Population Estimate'!O42*Assumptions!H$41*'Property % affected'!G43</f>
        <v>220.42623334462471</v>
      </c>
      <c r="AB43" s="44">
        <f>'Population Estimate'!J42*Assumptions!C$41*'Property % affected'!H43</f>
        <v>274.29522283134963</v>
      </c>
      <c r="AC43" s="44">
        <f>'Population Estimate'!K42*Assumptions!D$41*'Property % affected'!I43</f>
        <v>328.74543675576575</v>
      </c>
      <c r="AD43" s="44">
        <f>'Population Estimate'!L42*Assumptions!E$41*'Property % affected'!J43</f>
        <v>212.63731140228703</v>
      </c>
      <c r="AE43" s="44">
        <f>'Population Estimate'!M42*Assumptions!F$41*'Property % affected'!K43</f>
        <v>254.8591280585016</v>
      </c>
      <c r="AF43" s="44">
        <f>'Population Estimate'!N42*Assumptions!G$41*'Property % affected'!L43</f>
        <v>205.81940526611771</v>
      </c>
      <c r="AG43" s="44">
        <f>'Population Estimate'!O42*Assumptions!H$41*'Property % affected'!M43</f>
        <v>78.696992020065295</v>
      </c>
      <c r="AH43" s="45">
        <f>'Population Estimate'!J42*Assumptions!C$41*'Property % affected'!N43</f>
        <v>21869.402009491805</v>
      </c>
      <c r="AI43" s="45">
        <f>'Population Estimate'!K42*Assumptions!D$41*'Property % affected'!O43</f>
        <v>43942.243179537618</v>
      </c>
      <c r="AJ43" s="45">
        <f>'Population Estimate'!L42*Assumptions!E$41*'Property % affected'!P43</f>
        <v>32961.18196728739</v>
      </c>
      <c r="AK43" s="45">
        <f>'Population Estimate'!M42*Assumptions!F$41*'Property % affected'!Q43</f>
        <v>17895.898389552436</v>
      </c>
      <c r="AL43" s="45">
        <f>'Population Estimate'!N42*Assumptions!G$41*'Property % affected'!R43</f>
        <v>11272.86312722593</v>
      </c>
      <c r="AM43" s="45">
        <f>'Population Estimate'!O42*Assumptions!H$41*'Property % affected'!S43</f>
        <v>5747.0474721567607</v>
      </c>
    </row>
    <row r="44" spans="1:39" x14ac:dyDescent="0.35">
      <c r="A44">
        <v>2063</v>
      </c>
      <c r="B44" s="43">
        <f>'Property % affected'!B44*'Population Estimate'!B43</f>
        <v>363.29180974961486</v>
      </c>
      <c r="C44" s="43">
        <f>'Property % affected'!C44*'Population Estimate'!C43</f>
        <v>535.58626971110641</v>
      </c>
      <c r="D44" s="43">
        <f>'Property % affected'!D44*'Population Estimate'!D43</f>
        <v>585.05278568405686</v>
      </c>
      <c r="E44" s="43">
        <f>'Property % affected'!E44*'Population Estimate'!E43</f>
        <v>567.70185775668472</v>
      </c>
      <c r="F44" s="43">
        <f>'Property % affected'!F44*'Population Estimate'!F43</f>
        <v>432.91028915596388</v>
      </c>
      <c r="G44" s="43">
        <f>'Property % affected'!G44*'Population Estimate'!G43</f>
        <v>247.97511211555658</v>
      </c>
      <c r="H44" s="44">
        <f>'Property % affected'!H44*'Population Estimate'!B43</f>
        <v>296.40961682224668</v>
      </c>
      <c r="I44" s="44">
        <f>'Property % affected'!I44*'Population Estimate'!C43</f>
        <v>362.16795830848633</v>
      </c>
      <c r="J44" s="44">
        <f>'Property % affected'!J44*'Population Estimate'!D43</f>
        <v>236.74171631483941</v>
      </c>
      <c r="K44" s="44">
        <f>'Property % affected'!K44*'Population Estimate'!E43</f>
        <v>257.05824027179546</v>
      </c>
      <c r="L44" s="44">
        <f>'Property % affected'!L44*'Population Estimate'!F43</f>
        <v>211.37902127888495</v>
      </c>
      <c r="M44" s="44">
        <f>'Property % affected'!M44*'Population Estimate'!G43</f>
        <v>86.561179440340695</v>
      </c>
      <c r="N44" s="45">
        <f>'Property % affected'!N44*'Population Estimate'!B43</f>
        <v>23817.172877172918</v>
      </c>
      <c r="O44" s="45">
        <f>'Property % affected'!O44*'Population Estimate'!C43</f>
        <v>48787.860100671664</v>
      </c>
      <c r="P44" s="45">
        <f>'Property % affected'!P44*'Population Estimate'!D43</f>
        <v>36984.295572930525</v>
      </c>
      <c r="Q44" s="45">
        <f>'Property % affected'!Q44*'Population Estimate'!E43</f>
        <v>18191.315140330644</v>
      </c>
      <c r="R44" s="45">
        <f>'Property % affected'!R44*'Population Estimate'!F43</f>
        <v>11667.802055818363</v>
      </c>
      <c r="S44" s="45">
        <f>'Property % affected'!S44*'Population Estimate'!G43</f>
        <v>6370.7281281904479</v>
      </c>
      <c r="U44">
        <v>2063</v>
      </c>
      <c r="V44" s="43">
        <f>'Population Estimate'!J43*Assumptions!C$41*'Property % affected'!B44</f>
        <v>338.21583647486648</v>
      </c>
      <c r="W44" s="43">
        <f>'Population Estimate'!K43*Assumptions!D$41*'Property % affected'!C44</f>
        <v>489.09308345932772</v>
      </c>
      <c r="X44" s="43">
        <f>'Population Estimate'!L43*Assumptions!E$41*'Property % affected'!D44</f>
        <v>528.65471515929858</v>
      </c>
      <c r="Y44" s="43">
        <f>'Population Estimate'!M43*Assumptions!F$41*'Property % affected'!E44</f>
        <v>566.24105719316185</v>
      </c>
      <c r="Z44" s="43">
        <f>'Population Estimate'!N43*Assumptions!G$41*'Property % affected'!F44</f>
        <v>424.06723854026245</v>
      </c>
      <c r="AA44" s="43">
        <f>'Population Estimate'!O43*Assumptions!H$41*'Property % affected'!G44</f>
        <v>226.80647084085106</v>
      </c>
      <c r="AB44" s="44">
        <f>'Population Estimate'!J43*Assumptions!C$41*'Property % affected'!H44</f>
        <v>275.95014201345367</v>
      </c>
      <c r="AC44" s="44">
        <f>'Population Estimate'!K43*Assumptions!D$41*'Property % affected'!I44</f>
        <v>330.72887315578924</v>
      </c>
      <c r="AD44" s="44">
        <f>'Population Estimate'!L43*Assumptions!E$41*'Property % affected'!J44</f>
        <v>213.92022680211892</v>
      </c>
      <c r="AE44" s="44">
        <f>'Population Estimate'!M43*Assumptions!F$41*'Property % affected'!K44</f>
        <v>256.39678247116206</v>
      </c>
      <c r="AF44" s="44">
        <f>'Population Estimate'!N43*Assumptions!G$41*'Property % affected'!L44</f>
        <v>207.06118584949147</v>
      </c>
      <c r="AG44" s="44">
        <f>'Population Estimate'!O43*Assumptions!H$41*'Property % affected'!M44</f>
        <v>79.17179854539792</v>
      </c>
      <c r="AH44" s="45">
        <f>'Population Estimate'!J43*Assumptions!C$41*'Property % affected'!N44</f>
        <v>22173.208508805586</v>
      </c>
      <c r="AI44" s="45">
        <f>'Population Estimate'!K43*Assumptions!D$41*'Property % affected'!O44</f>
        <v>44552.682324904999</v>
      </c>
      <c r="AJ44" s="45">
        <f>'Population Estimate'!L43*Assumptions!E$41*'Property % affected'!P44</f>
        <v>33419.073833849623</v>
      </c>
      <c r="AK44" s="45">
        <f>'Population Estimate'!M43*Assumptions!F$41*'Property % affected'!Q44</f>
        <v>18144.505564062521</v>
      </c>
      <c r="AL44" s="45">
        <f>'Population Estimate'!N43*Assumptions!G$41*'Property % affected'!R44</f>
        <v>11429.464075090873</v>
      </c>
      <c r="AM44" s="45">
        <f>'Population Estimate'!O43*Assumptions!H$41*'Property % affected'!S44</f>
        <v>5826.8846059361058</v>
      </c>
    </row>
    <row r="45" spans="1:39" x14ac:dyDescent="0.35">
      <c r="A45">
        <v>2064</v>
      </c>
      <c r="B45" s="43">
        <f>'Property % affected'!B45*'Population Estimate'!B44</f>
        <v>373.80729146640545</v>
      </c>
      <c r="C45" s="43">
        <f>'Property % affected'!C45*'Population Estimate'!C44</f>
        <v>551.08881470597646</v>
      </c>
      <c r="D45" s="43">
        <f>'Property % affected'!D45*'Population Estimate'!D44</f>
        <v>601.98713902237773</v>
      </c>
      <c r="E45" s="43">
        <f>'Property % affected'!E45*'Population Estimate'!E44</f>
        <v>584.13398847260373</v>
      </c>
      <c r="F45" s="43">
        <f>'Property % affected'!F45*'Population Estimate'!F44</f>
        <v>445.44087781351578</v>
      </c>
      <c r="G45" s="43">
        <f>'Property % affected'!G45*'Population Estimate'!G44</f>
        <v>255.15275192931227</v>
      </c>
      <c r="H45" s="44">
        <f>'Property % affected'!H45*'Population Estimate'!B44</f>
        <v>298.19795989135235</v>
      </c>
      <c r="I45" s="44">
        <f>'Property % affected'!I45*'Population Estimate'!C44</f>
        <v>364.35304449103597</v>
      </c>
      <c r="J45" s="44">
        <f>'Property % affected'!J45*'Population Estimate'!D44</f>
        <v>238.1700620347886</v>
      </c>
      <c r="K45" s="44">
        <f>'Property % affected'!K45*'Population Estimate'!E44</f>
        <v>258.60916269892522</v>
      </c>
      <c r="L45" s="44">
        <f>'Property % affected'!L45*'Population Estimate'!F44</f>
        <v>212.65434497354471</v>
      </c>
      <c r="M45" s="44">
        <f>'Property % affected'!M45*'Population Estimate'!G44</f>
        <v>87.083433363696273</v>
      </c>
      <c r="N45" s="45">
        <f>'Property % affected'!N45*'Population Estimate'!B44</f>
        <v>24148.037521401617</v>
      </c>
      <c r="O45" s="45">
        <f>'Property % affected'!O45*'Population Estimate'!C44</f>
        <v>49465.613839880541</v>
      </c>
      <c r="P45" s="45">
        <f>'Property % affected'!P45*'Population Estimate'!D44</f>
        <v>37498.075938882976</v>
      </c>
      <c r="Q45" s="45">
        <f>'Property % affected'!Q45*'Population Estimate'!E44</f>
        <v>18444.026200665026</v>
      </c>
      <c r="R45" s="45">
        <f>'Property % affected'!R45*'Population Estimate'!F44</f>
        <v>11829.889436887392</v>
      </c>
      <c r="S45" s="45">
        <f>'Property % affected'!S45*'Population Estimate'!G44</f>
        <v>6459.2293414319111</v>
      </c>
      <c r="U45">
        <v>2064</v>
      </c>
      <c r="V45" s="43">
        <f>'Population Estimate'!J44*Assumptions!C$41*'Property % affected'!B45</f>
        <v>348.00549412564493</v>
      </c>
      <c r="W45" s="43">
        <f>'Population Estimate'!K44*Assumptions!D$41*'Property % affected'!C45</f>
        <v>503.24988314184714</v>
      </c>
      <c r="X45" s="43">
        <f>'Population Estimate'!L44*Assumptions!E$41*'Property % affected'!D45</f>
        <v>543.95662630225581</v>
      </c>
      <c r="Y45" s="43">
        <f>'Population Estimate'!M44*Assumptions!F$41*'Property % affected'!E45</f>
        <v>582.63090503562944</v>
      </c>
      <c r="Z45" s="43">
        <f>'Population Estimate'!N44*Assumptions!G$41*'Property % affected'!F45</f>
        <v>436.34186509083992</v>
      </c>
      <c r="AA45" s="43">
        <f>'Population Estimate'!O44*Assumptions!H$41*'Property % affected'!G45</f>
        <v>233.37138431638598</v>
      </c>
      <c r="AB45" s="44">
        <f>'Population Estimate'!J44*Assumptions!C$41*'Property % affected'!H45</f>
        <v>277.61504590280492</v>
      </c>
      <c r="AC45" s="44">
        <f>'Population Estimate'!K44*Assumptions!D$41*'Property % affected'!I45</f>
        <v>332.72427632253584</v>
      </c>
      <c r="AD45" s="44">
        <f>'Population Estimate'!L44*Assumptions!E$41*'Property % affected'!J45</f>
        <v>215.21088248004355</v>
      </c>
      <c r="AE45" s="44">
        <f>'Population Estimate'!M44*Assumptions!F$41*'Property % affected'!K45</f>
        <v>257.94371409163057</v>
      </c>
      <c r="AF45" s="44">
        <f>'Population Estimate'!N44*Assumptions!G$41*'Property % affected'!L45</f>
        <v>208.31045853019799</v>
      </c>
      <c r="AG45" s="44">
        <f>'Population Estimate'!O44*Assumptions!H$41*'Property % affected'!M45</f>
        <v>79.649469744852269</v>
      </c>
      <c r="AH45" s="45">
        <f>'Population Estimate'!J44*Assumptions!C$41*'Property % affected'!N45</f>
        <v>22481.235443089881</v>
      </c>
      <c r="AI45" s="45">
        <f>'Population Estimate'!K44*Assumptions!D$41*'Property % affected'!O45</f>
        <v>45171.601600626083</v>
      </c>
      <c r="AJ45" s="45">
        <f>'Population Estimate'!L44*Assumptions!E$41*'Property % affected'!P45</f>
        <v>33883.326666522589</v>
      </c>
      <c r="AK45" s="45">
        <f>'Population Estimate'!M44*Assumptions!F$41*'Property % affected'!Q45</f>
        <v>18396.566352684207</v>
      </c>
      <c r="AL45" s="45">
        <f>'Population Estimate'!N44*Assumptions!G$41*'Property % affected'!R45</f>
        <v>11588.240500170023</v>
      </c>
      <c r="AM45" s="45">
        <f>'Population Estimate'!O44*Assumptions!H$41*'Property % affected'!S45</f>
        <v>5907.8308253739488</v>
      </c>
    </row>
    <row r="46" spans="1:39" x14ac:dyDescent="0.35">
      <c r="A46">
        <v>2065</v>
      </c>
      <c r="B46" s="43">
        <f>'Property % affected'!B46*'Population Estimate'!B45</f>
        <v>384.62714380969697</v>
      </c>
      <c r="C46" s="43">
        <f>'Property % affected'!C46*'Population Estimate'!C45</f>
        <v>567.04008087782449</v>
      </c>
      <c r="D46" s="43">
        <f>'Property % affected'!D46*'Population Estimate'!D45</f>
        <v>619.41165723129564</v>
      </c>
      <c r="E46" s="43">
        <f>'Property % affected'!E46*'Population Estimate'!E45</f>
        <v>601.04174722492201</v>
      </c>
      <c r="F46" s="43">
        <f>'Property % affected'!F46*'Population Estimate'!F45</f>
        <v>458.33416436954201</v>
      </c>
      <c r="G46" s="43">
        <f>'Property % affected'!G46*'Population Estimate'!G45</f>
        <v>262.53814853308006</v>
      </c>
      <c r="H46" s="44">
        <f>'Property % affected'!H46*'Population Estimate'!B45</f>
        <v>299.99709266076223</v>
      </c>
      <c r="I46" s="44">
        <f>'Property % affected'!I46*'Population Estimate'!C45</f>
        <v>366.55131406409726</v>
      </c>
      <c r="J46" s="44">
        <f>'Property % affected'!J46*'Population Estimate'!D45</f>
        <v>239.60702546490501</v>
      </c>
      <c r="K46" s="44">
        <f>'Property % affected'!K46*'Population Estimate'!E45</f>
        <v>260.16944238444296</v>
      </c>
      <c r="L46" s="44">
        <f>'Property % affected'!L46*'Population Estimate'!F45</f>
        <v>213.93736314287995</v>
      </c>
      <c r="M46" s="44">
        <f>'Property % affected'!M46*'Population Estimate'!G45</f>
        <v>87.608838227949633</v>
      </c>
      <c r="N46" s="45">
        <f>'Property % affected'!N46*'Population Estimate'!B45</f>
        <v>24483.498488349436</v>
      </c>
      <c r="O46" s="45">
        <f>'Property % affected'!O46*'Population Estimate'!C45</f>
        <v>50152.782833828292</v>
      </c>
      <c r="P46" s="45">
        <f>'Property % affected'!P46*'Population Estimate'!D45</f>
        <v>38018.993665716567</v>
      </c>
      <c r="Q46" s="45">
        <f>'Property % affected'!Q46*'Population Estimate'!E45</f>
        <v>18700.24788568612</v>
      </c>
      <c r="R46" s="45">
        <f>'Property % affected'!R46*'Population Estimate'!F45</f>
        <v>11994.228511889531</v>
      </c>
      <c r="S46" s="45">
        <f>'Property % affected'!S46*'Population Estimate'!G45</f>
        <v>6548.9600004427766</v>
      </c>
      <c r="U46">
        <v>2065</v>
      </c>
      <c r="V46" s="43">
        <f>'Population Estimate'!J45*Assumptions!C$41*'Property % affected'!B46</f>
        <v>358.07851342476715</v>
      </c>
      <c r="W46" s="43">
        <f>'Population Estimate'!K45*Assumptions!D$41*'Property % affected'!C46</f>
        <v>517.81645140222793</v>
      </c>
      <c r="X46" s="43">
        <f>'Population Estimate'!L45*Assumptions!E$41*'Property % affected'!D46</f>
        <v>559.70145127519061</v>
      </c>
      <c r="Y46" s="43">
        <f>'Population Estimate'!M45*Assumptions!F$41*'Property % affected'!E46</f>
        <v>599.49515703669124</v>
      </c>
      <c r="Z46" s="43">
        <f>'Population Estimate'!N45*Assumptions!G$41*'Property % affected'!F46</f>
        <v>448.97178071650552</v>
      </c>
      <c r="AA46" s="43">
        <f>'Population Estimate'!O45*Assumptions!H$41*'Property % affected'!G46</f>
        <v>240.12631921759504</v>
      </c>
      <c r="AB46" s="44">
        <f>'Population Estimate'!J45*Assumptions!C$41*'Property % affected'!H46</f>
        <v>279.28999474064057</v>
      </c>
      <c r="AC46" s="44">
        <f>'Population Estimate'!K45*Assumptions!D$41*'Property % affected'!I46</f>
        <v>334.73171845570192</v>
      </c>
      <c r="AD46" s="44">
        <f>'Population Estimate'!L45*Assumptions!E$41*'Property % affected'!J46</f>
        <v>216.5093251358704</v>
      </c>
      <c r="AE46" s="44">
        <f>'Population Estimate'!M45*Assumptions!F$41*'Property % affected'!K46</f>
        <v>259.49997889255229</v>
      </c>
      <c r="AF46" s="44">
        <f>'Population Estimate'!N45*Assumptions!G$41*'Property % affected'!L46</f>
        <v>209.56726851068555</v>
      </c>
      <c r="AG46" s="44">
        <f>'Population Estimate'!O45*Assumptions!H$41*'Property % affected'!M46</f>
        <v>80.130022902011021</v>
      </c>
      <c r="AH46" s="45">
        <f>'Population Estimate'!J45*Assumptions!C$41*'Property % affected'!N46</f>
        <v>22793.541442003323</v>
      </c>
      <c r="AI46" s="45">
        <f>'Population Estimate'!K45*Assumptions!D$41*'Property % affected'!O46</f>
        <v>45799.118811417975</v>
      </c>
      <c r="AJ46" s="45">
        <f>'Population Estimate'!L45*Assumptions!E$41*'Property % affected'!P46</f>
        <v>34354.028830907046</v>
      </c>
      <c r="AK46" s="45">
        <f>'Population Estimate'!M45*Assumptions!F$41*'Property % affected'!Q46</f>
        <v>18652.128732514113</v>
      </c>
      <c r="AL46" s="45">
        <f>'Population Estimate'!N45*Assumptions!G$41*'Property % affected'!R46</f>
        <v>11749.222623871201</v>
      </c>
      <c r="AM46" s="45">
        <f>'Population Estimate'!O45*Assumptions!H$41*'Property % affected'!S46</f>
        <v>5989.9015377242868</v>
      </c>
    </row>
    <row r="47" spans="1:39" x14ac:dyDescent="0.35">
      <c r="A47">
        <v>2066</v>
      </c>
      <c r="B47" s="43">
        <f>'Property % affected'!B47*'Population Estimate'!B46</f>
        <v>395.76017678751117</v>
      </c>
      <c r="C47" s="43">
        <f>'Property % affected'!C47*'Population Estimate'!C46</f>
        <v>583.45305646146835</v>
      </c>
      <c r="D47" s="43">
        <f>'Property % affected'!D47*'Population Estimate'!D46</f>
        <v>637.34052813337235</v>
      </c>
      <c r="E47" s="43">
        <f>'Property % affected'!E47*'Population Estimate'!E46</f>
        <v>618.43890106752451</v>
      </c>
      <c r="F47" s="43">
        <f>'Property % affected'!F47*'Population Estimate'!F46</f>
        <v>471.60064711499706</v>
      </c>
      <c r="G47" s="43">
        <f>'Property % affected'!G47*'Population Estimate'!G46</f>
        <v>270.13731544730905</v>
      </c>
      <c r="H47" s="44">
        <f>'Property % affected'!H47*'Population Estimate'!B46</f>
        <v>301.80708022851877</v>
      </c>
      <c r="I47" s="44">
        <f>'Property % affected'!I47*'Population Estimate'!C46</f>
        <v>368.76284656768405</v>
      </c>
      <c r="J47" s="44">
        <f>'Property % affected'!J47*'Population Estimate'!D46</f>
        <v>241.05265859885338</v>
      </c>
      <c r="K47" s="44">
        <f>'Property % affected'!K47*'Population Estimate'!E46</f>
        <v>261.7391357839669</v>
      </c>
      <c r="L47" s="44">
        <f>'Property % affected'!L47*'Population Estimate'!F46</f>
        <v>215.22812221035227</v>
      </c>
      <c r="M47" s="44">
        <f>'Property % affected'!M47*'Population Estimate'!G46</f>
        <v>88.137413043831245</v>
      </c>
      <c r="N47" s="45">
        <f>'Property % affected'!N47*'Population Estimate'!B46</f>
        <v>24823.619629452034</v>
      </c>
      <c r="O47" s="45">
        <f>'Property % affected'!O47*'Population Estimate'!C46</f>
        <v>50849.497877841677</v>
      </c>
      <c r="P47" s="45">
        <f>'Property % affected'!P47*'Population Estimate'!D46</f>
        <v>38547.147904593367</v>
      </c>
      <c r="Q47" s="45">
        <f>'Property % affected'!Q47*'Population Estimate'!E46</f>
        <v>18960.028964473018</v>
      </c>
      <c r="R47" s="45">
        <f>'Property % affected'!R47*'Population Estimate'!F46</f>
        <v>12160.850561023983</v>
      </c>
      <c r="S47" s="45">
        <f>'Property % affected'!S47*'Population Estimate'!G46</f>
        <v>6639.9371845018995</v>
      </c>
      <c r="U47">
        <v>2066</v>
      </c>
      <c r="V47" s="43">
        <f>'Population Estimate'!J46*Assumptions!C$41*'Property % affected'!B47</f>
        <v>368.44309627536552</v>
      </c>
      <c r="W47" s="43">
        <f>'Population Estimate'!K46*Assumptions!D$41*'Property % affected'!C47</f>
        <v>532.80464899227638</v>
      </c>
      <c r="X47" s="43">
        <f>'Population Estimate'!L46*Assumptions!E$41*'Property % affected'!D47</f>
        <v>575.9020102192577</v>
      </c>
      <c r="Y47" s="43">
        <f>'Population Estimate'!M46*Assumptions!F$41*'Property % affected'!E47</f>
        <v>616.84754482508799</v>
      </c>
      <c r="Z47" s="43">
        <f>'Population Estimate'!N46*Assumptions!G$41*'Property % affected'!F47</f>
        <v>461.96726925981505</v>
      </c>
      <c r="AA47" s="43">
        <f>'Population Estimate'!O46*Assumptions!H$41*'Property % affected'!G47</f>
        <v>247.07677571479249</v>
      </c>
      <c r="AB47" s="44">
        <f>'Population Estimate'!J46*Assumptions!C$41*'Property % affected'!H47</f>
        <v>280.9750491316542</v>
      </c>
      <c r="AC47" s="44">
        <f>'Population Estimate'!K46*Assumptions!D$41*'Property % affected'!I47</f>
        <v>336.75127219058993</v>
      </c>
      <c r="AD47" s="44">
        <f>'Population Estimate'!L46*Assumptions!E$41*'Property % affected'!J47</f>
        <v>217.81560175116545</v>
      </c>
      <c r="AE47" s="44">
        <f>'Population Estimate'!M46*Assumptions!F$41*'Property % affected'!K47</f>
        <v>261.0656331842747</v>
      </c>
      <c r="AF47" s="44">
        <f>'Population Estimate'!N46*Assumptions!G$41*'Property % affected'!L47</f>
        <v>210.83166126612451</v>
      </c>
      <c r="AG47" s="44">
        <f>'Population Estimate'!O46*Assumptions!H$41*'Property % affected'!M47</f>
        <v>80.613475404734743</v>
      </c>
      <c r="AH47" s="45">
        <f>'Population Estimate'!J46*Assumptions!C$41*'Property % affected'!N47</f>
        <v>23110.185949679078</v>
      </c>
      <c r="AI47" s="45">
        <f>'Population Estimate'!K46*Assumptions!D$41*'Property % affected'!O47</f>
        <v>46435.353398523446</v>
      </c>
      <c r="AJ47" s="45">
        <f>'Population Estimate'!L46*Assumptions!E$41*'Property % affected'!P47</f>
        <v>34831.269920165563</v>
      </c>
      <c r="AK47" s="45">
        <f>'Population Estimate'!M46*Assumptions!F$41*'Property % affected'!Q47</f>
        <v>18911.241347139585</v>
      </c>
      <c r="AL47" s="45">
        <f>'Population Estimate'!N46*Assumptions!G$41*'Property % affected'!R47</f>
        <v>11912.441087433544</v>
      </c>
      <c r="AM47" s="45">
        <f>'Population Estimate'!O46*Assumptions!H$41*'Property % affected'!S47</f>
        <v>6073.1123642763987</v>
      </c>
    </row>
    <row r="48" spans="1:39" x14ac:dyDescent="0.35">
      <c r="A48">
        <v>2067</v>
      </c>
      <c r="B48" s="43">
        <f>'Property % affected'!B48*'Population Estimate'!B47</f>
        <v>407.21545541355852</v>
      </c>
      <c r="C48" s="43">
        <f>'Property % affected'!C48*'Population Estimate'!C47</f>
        <v>600.34110563619288</v>
      </c>
      <c r="D48" s="43">
        <f>'Property % affected'!D48*'Population Estimate'!D47</f>
        <v>655.78835021770476</v>
      </c>
      <c r="E48" s="43">
        <f>'Property % affected'!E48*'Population Estimate'!E47</f>
        <v>636.33961554168127</v>
      </c>
      <c r="F48" s="43">
        <f>'Property % affected'!F48*'Population Estimate'!F47</f>
        <v>485.25112821387506</v>
      </c>
      <c r="G48" s="43">
        <f>'Property % affected'!G48*'Population Estimate'!G47</f>
        <v>277.95644025380233</v>
      </c>
      <c r="H48" s="44">
        <f>'Property % affected'!H48*'Population Estimate'!B47</f>
        <v>303.62798808542323</v>
      </c>
      <c r="I48" s="44">
        <f>'Property % affected'!I48*'Population Estimate'!C47</f>
        <v>370.98772202170301</v>
      </c>
      <c r="J48" s="44">
        <f>'Property % affected'!J48*'Population Estimate'!D47</f>
        <v>242.50701374399452</v>
      </c>
      <c r="K48" s="44">
        <f>'Property % affected'!K48*'Population Estimate'!E47</f>
        <v>263.31829969373189</v>
      </c>
      <c r="L48" s="44">
        <f>'Property % affected'!L48*'Population Estimate'!F47</f>
        <v>216.52666887951221</v>
      </c>
      <c r="M48" s="44">
        <f>'Property % affected'!M48*'Population Estimate'!G47</f>
        <v>88.669176936769844</v>
      </c>
      <c r="N48" s="45">
        <f>'Property % affected'!N48*'Population Estimate'!B47</f>
        <v>25168.465683159731</v>
      </c>
      <c r="O48" s="45">
        <f>'Property % affected'!O48*'Population Estimate'!C47</f>
        <v>51555.89158423683</v>
      </c>
      <c r="P48" s="45">
        <f>'Property % affected'!P48*'Population Estimate'!D47</f>
        <v>39082.639184068779</v>
      </c>
      <c r="Q48" s="45">
        <f>'Property % affected'!Q48*'Population Estimate'!E47</f>
        <v>19223.41888359766</v>
      </c>
      <c r="R48" s="45">
        <f>'Property % affected'!R48*'Population Estimate'!F47</f>
        <v>12329.787299029857</v>
      </c>
      <c r="S48" s="45">
        <f>'Property % affected'!S48*'Population Estimate'!G47</f>
        <v>6732.1782101509471</v>
      </c>
      <c r="U48">
        <v>2067</v>
      </c>
      <c r="V48" s="43">
        <f>'Population Estimate'!J47*Assumptions!C$41*'Property % affected'!B48</f>
        <v>379.10768198466491</v>
      </c>
      <c r="W48" s="43">
        <f>'Population Estimate'!K47*Assumptions!D$41*'Property % affected'!C48</f>
        <v>548.22667997326857</v>
      </c>
      <c r="X48" s="43">
        <f>'Population Estimate'!L47*Assumptions!E$41*'Property % affected'!D48</f>
        <v>592.57149435460678</v>
      </c>
      <c r="Y48" s="43">
        <f>'Population Estimate'!M47*Assumptions!F$41*'Property % affected'!E48</f>
        <v>634.70219749156524</v>
      </c>
      <c r="Z48" s="43">
        <f>'Population Estimate'!N47*Assumptions!G$41*'Property % affected'!F48</f>
        <v>475.33891222915503</v>
      </c>
      <c r="AA48" s="43">
        <f>'Population Estimate'!O47*Assumptions!H$41*'Property % affected'!G48</f>
        <v>254.22841318072685</v>
      </c>
      <c r="AB48" s="44">
        <f>'Population Estimate'!J47*Assumptions!C$41*'Property % affected'!H48</f>
        <v>282.67027004618859</v>
      </c>
      <c r="AC48" s="44">
        <f>'Population Estimate'!K47*Assumptions!D$41*'Property % affected'!I48</f>
        <v>338.78301060073642</v>
      </c>
      <c r="AD48" s="44">
        <f>'Population Estimate'!L47*Assumptions!E$41*'Property % affected'!J48</f>
        <v>219.12975959095098</v>
      </c>
      <c r="AE48" s="44">
        <f>'Population Estimate'!M47*Assumptions!F$41*'Property % affected'!K48</f>
        <v>262.64073361688571</v>
      </c>
      <c r="AF48" s="44">
        <f>'Population Estimate'!N47*Assumptions!G$41*'Property % affected'!L48</f>
        <v>212.10368254605288</v>
      </c>
      <c r="AG48" s="44">
        <f>'Population Estimate'!O47*Assumptions!H$41*'Property % affected'!M48</f>
        <v>81.099844745791003</v>
      </c>
      <c r="AH48" s="45">
        <f>'Population Estimate'!J47*Assumptions!C$41*'Property % affected'!N48</f>
        <v>23431.229236039402</v>
      </c>
      <c r="AI48" s="45">
        <f>'Population Estimate'!K47*Assumptions!D$41*'Property % affected'!O48</f>
        <v>47080.426462445386</v>
      </c>
      <c r="AJ48" s="45">
        <f>'Population Estimate'!L47*Assumptions!E$41*'Property % affected'!P48</f>
        <v>35315.140772075734</v>
      </c>
      <c r="AK48" s="45">
        <f>'Population Estimate'!M47*Assumptions!F$41*'Property % affected'!Q48</f>
        <v>19173.953515897505</v>
      </c>
      <c r="AL48" s="45">
        <f>'Population Estimate'!N47*Assumptions!G$41*'Property % affected'!R48</f>
        <v>12077.926957759768</v>
      </c>
      <c r="AM48" s="45">
        <f>'Population Estimate'!O47*Assumptions!H$41*'Property % affected'!S48</f>
        <v>6157.479143328208</v>
      </c>
    </row>
    <row r="49" spans="1:39" x14ac:dyDescent="0.35">
      <c r="A49">
        <v>2068</v>
      </c>
      <c r="B49" s="43">
        <f>'Property % affected'!B49*'Population Estimate'!B48</f>
        <v>419.00230708837893</v>
      </c>
      <c r="C49" s="43">
        <f>'Property % affected'!C49*'Population Estimate'!C48</f>
        <v>617.71797940746239</v>
      </c>
      <c r="D49" s="43">
        <f>'Property % affected'!D49*'Population Estimate'!D48</f>
        <v>674.7701445266689</v>
      </c>
      <c r="E49" s="43">
        <f>'Property % affected'!E49*'Population Estimate'!E48</f>
        <v>654.75846621026608</v>
      </c>
      <c r="F49" s="43">
        <f>'Property % affected'!F49*'Population Estimate'!F48</f>
        <v>499.29672249881583</v>
      </c>
      <c r="G49" s="43">
        <f>'Property % affected'!G49*'Population Estimate'!G48</f>
        <v>286.00188963392321</v>
      </c>
      <c r="H49" s="44">
        <f>'Property % affected'!H49*'Population Estimate'!B48</f>
        <v>305.45988211740627</v>
      </c>
      <c r="I49" s="44">
        <f>'Property % affected'!I49*'Population Estimate'!C48</f>
        <v>373.22602092884904</v>
      </c>
      <c r="J49" s="44">
        <f>'Property % affected'!J49*'Population Estimate'!D48</f>
        <v>243.97014352327784</v>
      </c>
      <c r="K49" s="44">
        <f>'Property % affected'!K49*'Population Estimate'!E48</f>
        <v>264.90699125264422</v>
      </c>
      <c r="L49" s="44">
        <f>'Property % affected'!L49*'Population Estimate'!F48</f>
        <v>217.83305013568926</v>
      </c>
      <c r="M49" s="44">
        <f>'Property % affected'!M49*'Population Estimate'!G48</f>
        <v>89.204149147584673</v>
      </c>
      <c r="N49" s="45">
        <f>'Property % affected'!N49*'Population Estimate'!B48</f>
        <v>25518.102287259881</v>
      </c>
      <c r="O49" s="45">
        <f>'Property % affected'!O49*'Population Estimate'!C48</f>
        <v>52272.098407560552</v>
      </c>
      <c r="P49" s="45">
        <f>'Property % affected'!P49*'Population Estimate'!D48</f>
        <v>39625.569429226016</v>
      </c>
      <c r="Q49" s="45">
        <f>'Property % affected'!Q49*'Population Estimate'!E48</f>
        <v>19490.467776536454</v>
      </c>
      <c r="R49" s="45">
        <f>'Property % affected'!R49*'Population Estimate'!F48</f>
        <v>12501.070881222729</v>
      </c>
      <c r="S49" s="45">
        <f>'Property % affected'!S49*'Population Estimate'!G48</f>
        <v>6825.7006344904321</v>
      </c>
      <c r="U49">
        <v>2068</v>
      </c>
      <c r="V49" s="43">
        <f>'Population Estimate'!J48*Assumptions!C$41*'Property % affected'!B49</f>
        <v>390.08095413564496</v>
      </c>
      <c r="W49" s="43">
        <f>'Population Estimate'!K48*Assumptions!D$41*'Property % affected'!C49</f>
        <v>564.09510165304403</v>
      </c>
      <c r="X49" s="43">
        <f>'Population Estimate'!L48*Assumptions!E$41*'Property % affected'!D49</f>
        <v>609.72347672126602</v>
      </c>
      <c r="Y49" s="43">
        <f>'Population Estimate'!M48*Assumptions!F$41*'Property % affected'!E49</f>
        <v>653.07365309341117</v>
      </c>
      <c r="Z49" s="43">
        <f>'Population Estimate'!N48*Assumptions!G$41*'Property % affected'!F49</f>
        <v>489.09759741468054</v>
      </c>
      <c r="AA49" s="43">
        <f>'Population Estimate'!O48*Assumptions!H$41*'Property % affected'!G49</f>
        <v>261.58705479869531</v>
      </c>
      <c r="AB49" s="44">
        <f>'Population Estimate'!J48*Assumptions!C$41*'Property % affected'!H49</f>
        <v>284.37571882244225</v>
      </c>
      <c r="AC49" s="44">
        <f>'Population Estimate'!K48*Assumptions!D$41*'Property % affected'!I49</f>
        <v>340.82700720055624</v>
      </c>
      <c r="AD49" s="44">
        <f>'Population Estimate'!L48*Assumptions!E$41*'Property % affected'!J49</f>
        <v>220.45184620541553</v>
      </c>
      <c r="AE49" s="44">
        <f>'Population Estimate'!M48*Assumptions!F$41*'Property % affected'!K49</f>
        <v>264.22533718226271</v>
      </c>
      <c r="AF49" s="44">
        <f>'Population Estimate'!N48*Assumptions!G$41*'Property % affected'!L49</f>
        <v>213.3833783760316</v>
      </c>
      <c r="AG49" s="44">
        <f>'Population Estimate'!O48*Assumptions!H$41*'Property % affected'!M49</f>
        <v>81.589148523487424</v>
      </c>
      <c r="AH49" s="45">
        <f>'Population Estimate'!J48*Assumptions!C$41*'Property % affected'!N49</f>
        <v>23756.732408267439</v>
      </c>
      <c r="AI49" s="45">
        <f>'Population Estimate'!K48*Assumptions!D$41*'Property % affected'!O49</f>
        <v>47734.460785996962</v>
      </c>
      <c r="AJ49" s="45">
        <f>'Population Estimate'!L48*Assumptions!E$41*'Property % affected'!P49</f>
        <v>35805.733486320096</v>
      </c>
      <c r="AK49" s="45">
        <f>'Population Estimate'!M48*Assumptions!F$41*'Property % affected'!Q49</f>
        <v>19440.315243261688</v>
      </c>
      <c r="AL49" s="45">
        <f>'Population Estimate'!N48*Assumptions!G$41*'Property % affected'!R49</f>
        <v>12245.711733329395</v>
      </c>
      <c r="AM49" s="45">
        <f>'Population Estimate'!O48*Assumptions!H$41*'Property % affected'!S49</f>
        <v>6243.0179332009375</v>
      </c>
    </row>
    <row r="50" spans="1:39" x14ac:dyDescent="0.35">
      <c r="A50">
        <v>2069</v>
      </c>
      <c r="B50" s="43">
        <f>'Property % affected'!B50*'Population Estimate'!B49</f>
        <v>431.13032919412791</v>
      </c>
      <c r="C50" s="43">
        <f>'Property % affected'!C50*'Population Estimate'!C49</f>
        <v>635.59782680360615</v>
      </c>
      <c r="D50" s="43">
        <f>'Property % affected'!D50*'Population Estimate'!D49</f>
        <v>694.30136688672337</v>
      </c>
      <c r="E50" s="43">
        <f>'Property % affected'!E50*'Population Estimate'!E49</f>
        <v>673.71045052583077</v>
      </c>
      <c r="F50" s="43">
        <f>'Property % affected'!F50*'Population Estimate'!F49</f>
        <v>513.7488665212984</v>
      </c>
      <c r="G50" s="43">
        <f>'Property % affected'!G50*'Population Estimate'!G49</f>
        <v>294.28021455263206</v>
      </c>
      <c r="H50" s="44">
        <f>'Property % affected'!H50*'Population Estimate'!B49</f>
        <v>307.30282860791129</v>
      </c>
      <c r="I50" s="44">
        <f>'Property % affected'!I50*'Population Estimate'!C49</f>
        <v>375.47782427751798</v>
      </c>
      <c r="J50" s="44">
        <f>'Property % affected'!J50*'Population Estimate'!D49</f>
        <v>245.44210087714541</v>
      </c>
      <c r="K50" s="44">
        <f>'Property % affected'!K50*'Population Estimate'!E49</f>
        <v>266.50526794434955</v>
      </c>
      <c r="L50" s="44">
        <f>'Property % affected'!L50*'Population Estimate'!F49</f>
        <v>219.1473132476919</v>
      </c>
      <c r="M50" s="44">
        <f>'Property % affected'!M50*'Population Estimate'!G49</f>
        <v>89.742349033181569</v>
      </c>
      <c r="N50" s="45">
        <f>'Property % affected'!N50*'Population Estimate'!B49</f>
        <v>25872.595991370243</v>
      </c>
      <c r="O50" s="45">
        <f>'Property % affected'!O50*'Population Estimate'!C49</f>
        <v>52998.254670182367</v>
      </c>
      <c r="P50" s="45">
        <f>'Property % affected'!P50*'Population Estimate'!D49</f>
        <v>40176.041981076451</v>
      </c>
      <c r="Q50" s="45">
        <f>'Property % affected'!Q50*'Population Estimate'!E49</f>
        <v>19761.226473212635</v>
      </c>
      <c r="R50" s="45">
        <f>'Property % affected'!R50*'Population Estimate'!F49</f>
        <v>12674.733909615061</v>
      </c>
      <c r="S50" s="45">
        <f>'Property % affected'!S50*'Population Estimate'!G49</f>
        <v>6920.5222585215015</v>
      </c>
      <c r="U50">
        <v>2069</v>
      </c>
      <c r="V50" s="43">
        <f>'Population Estimate'!J49*Assumptions!C$41*'Property % affected'!B50</f>
        <v>401.37184765760077</v>
      </c>
      <c r="W50" s="43">
        <f>'Population Estimate'!K49*Assumptions!D$41*'Property % affected'!C50</f>
        <v>580.42283481072775</v>
      </c>
      <c r="X50" s="43">
        <f>'Population Estimate'!L49*Assumptions!E$41*'Property % affected'!D50</f>
        <v>627.37192323091722</v>
      </c>
      <c r="Y50" s="43">
        <f>'Population Estimate'!M49*Assumptions!F$41*'Property % affected'!E50</f>
        <v>671.9768704919934</v>
      </c>
      <c r="Z50" s="43">
        <f>'Population Estimate'!N49*Assumptions!G$41*'Property % affected'!F50</f>
        <v>503.25452775364124</v>
      </c>
      <c r="AA50" s="43">
        <f>'Population Estimate'!O49*Assumptions!H$41*'Property % affected'!G50</f>
        <v>269.15869230404013</v>
      </c>
      <c r="AB50" s="44">
        <f>'Population Estimate'!J49*Assumptions!C$41*'Property % affected'!H50</f>
        <v>286.09145716868841</v>
      </c>
      <c r="AC50" s="44">
        <f>'Population Estimate'!K49*Assumptions!D$41*'Property % affected'!I50</f>
        <v>342.88333594800264</v>
      </c>
      <c r="AD50" s="44">
        <f>'Population Estimate'!L49*Assumptions!E$41*'Property % affected'!J50</f>
        <v>221.78190943163477</v>
      </c>
      <c r="AE50" s="44">
        <f>'Population Estimate'!M49*Assumptions!F$41*'Property % affected'!K50</f>
        <v>265.81950121613539</v>
      </c>
      <c r="AF50" s="44">
        <f>'Population Estimate'!N49*Assumptions!G$41*'Property % affected'!L50</f>
        <v>214.67079505931005</v>
      </c>
      <c r="AG50" s="44">
        <f>'Population Estimate'!O49*Assumptions!H$41*'Property % affected'!M50</f>
        <v>82.08140444230844</v>
      </c>
      <c r="AH50" s="45">
        <f>'Population Estimate'!J49*Assumptions!C$41*'Property % affected'!N50</f>
        <v>24086.757422438259</v>
      </c>
      <c r="AI50" s="45">
        <f>'Population Estimate'!K49*Assumptions!D$41*'Property % affected'!O50</f>
        <v>48397.580857672016</v>
      </c>
      <c r="AJ50" s="45">
        <f>'Population Estimate'!L49*Assumptions!E$41*'Property % affected'!P50</f>
        <v>36303.141442016349</v>
      </c>
      <c r="AK50" s="45">
        <f>'Population Estimate'!M49*Assumptions!F$41*'Property % affected'!Q50</f>
        <v>19710.377228360692</v>
      </c>
      <c r="AL50" s="45">
        <f>'Population Estimate'!N49*Assumptions!G$41*'Property % affected'!R50</f>
        <v>12415.827350194171</v>
      </c>
      <c r="AM50" s="45">
        <f>'Population Estimate'!O49*Assumptions!H$41*'Property % affected'!S50</f>
        <v>6329.7450152956253</v>
      </c>
    </row>
    <row r="51" spans="1:39" x14ac:dyDescent="0.35">
      <c r="A51">
        <v>2070</v>
      </c>
      <c r="B51" s="43">
        <f>'Property % affected'!B51*'Population Estimate'!B50</f>
        <v>584.86383335908124</v>
      </c>
      <c r="C51" s="43">
        <f>'Property % affected'!C51*'Population Estimate'!C50</f>
        <v>862.24084989315008</v>
      </c>
      <c r="D51" s="43">
        <f>'Property % affected'!D51*'Population Estimate'!D50</f>
        <v>941.87704145716498</v>
      </c>
      <c r="E51" s="43">
        <f>'Property % affected'!E51*'Population Estimate'!E50</f>
        <v>913.94376592603169</v>
      </c>
      <c r="F51" s="43">
        <f>'Property % affected'!F51*'Population Estimate'!F50</f>
        <v>696.94269020501577</v>
      </c>
      <c r="G51" s="43">
        <f>'Property % affected'!G51*'Population Estimate'!G50</f>
        <v>399.21537110762256</v>
      </c>
      <c r="H51" s="44">
        <f>'Property % affected'!H51*'Population Estimate'!B50</f>
        <v>407.59886407856635</v>
      </c>
      <c r="I51" s="44">
        <f>'Property % affected'!I51*'Population Estimate'!C50</f>
        <v>498.02449055058196</v>
      </c>
      <c r="J51" s="44">
        <f>'Property % affected'!J51*'Population Estimate'!D50</f>
        <v>325.54832628054055</v>
      </c>
      <c r="K51" s="44">
        <f>'Property % affected'!K51*'Population Estimate'!E50</f>
        <v>353.48598962513512</v>
      </c>
      <c r="L51" s="44">
        <f>'Property % affected'!L51*'Population Estimate'!F50</f>
        <v>290.67157093955029</v>
      </c>
      <c r="M51" s="44">
        <f>'Property % affected'!M51*'Population Estimate'!G50</f>
        <v>119.03203003815543</v>
      </c>
      <c r="N51" s="45">
        <f>'Property % affected'!N51*'Population Estimate'!B50</f>
        <v>34584.83190245038</v>
      </c>
      <c r="O51" s="45">
        <f>'Property % affected'!O51*'Population Estimate'!C50</f>
        <v>70844.677878589573</v>
      </c>
      <c r="P51" s="45">
        <f>'Property % affected'!P51*'Population Estimate'!D50</f>
        <v>53704.763870033683</v>
      </c>
      <c r="Q51" s="45">
        <f>'Property % affected'!Q51*'Population Estimate'!E50</f>
        <v>26415.543921076613</v>
      </c>
      <c r="R51" s="45">
        <f>'Property % affected'!R51*'Population Estimate'!F50</f>
        <v>16942.773806638368</v>
      </c>
      <c r="S51" s="45">
        <f>'Property % affected'!S51*'Population Estimate'!G50</f>
        <v>9250.9116235558849</v>
      </c>
      <c r="U51">
        <v>2070</v>
      </c>
      <c r="V51" s="43">
        <f>'Population Estimate'!J50*Assumptions!C$41*'Property % affected'!B51</f>
        <v>544.49399990539769</v>
      </c>
      <c r="W51" s="43">
        <f>'Population Estimate'!K50*Assumptions!D$41*'Property % affected'!C51</f>
        <v>787.39142470232548</v>
      </c>
      <c r="X51" s="43">
        <f>'Population Estimate'!L50*Assumptions!E$41*'Property % affected'!D51</f>
        <v>851.0817335643178</v>
      </c>
      <c r="Y51" s="43">
        <f>'Population Estimate'!M50*Assumptions!F$41*'Property % affected'!E51</f>
        <v>911.59202169611387</v>
      </c>
      <c r="Z51" s="43">
        <f>'Population Estimate'!N50*Assumptions!G$41*'Property % affected'!F51</f>
        <v>682.7062545274481</v>
      </c>
      <c r="AA51" s="43">
        <f>'Population Estimate'!O50*Assumptions!H$41*'Property % affected'!G51</f>
        <v>365.13595519273997</v>
      </c>
      <c r="AB51" s="44">
        <f>'Population Estimate'!J50*Assumptions!C$41*'Property % affected'!H51</f>
        <v>379.46462612396908</v>
      </c>
      <c r="AC51" s="44">
        <f>'Population Estimate'!K50*Assumptions!D$41*'Property % affected'!I51</f>
        <v>454.7919681604821</v>
      </c>
      <c r="AD51" s="44">
        <f>'Population Estimate'!L50*Assumptions!E$41*'Property % affected'!J51</f>
        <v>294.1660340941703</v>
      </c>
      <c r="AE51" s="44">
        <f>'Population Estimate'!M50*Assumptions!F$41*'Property % affected'!K51</f>
        <v>352.57640561411517</v>
      </c>
      <c r="AF51" s="44">
        <f>'Population Estimate'!N50*Assumptions!G$41*'Property % affected'!L51</f>
        <v>284.73402803805124</v>
      </c>
      <c r="AG51" s="44">
        <f>'Population Estimate'!O50*Assumptions!H$41*'Property % affected'!M51</f>
        <v>108.87074279210519</v>
      </c>
      <c r="AH51" s="45">
        <f>'Population Estimate'!J50*Assumptions!C$41*'Property % affected'!N51</f>
        <v>32197.637098650008</v>
      </c>
      <c r="AI51" s="45">
        <f>'Population Estimate'!K50*Assumptions!D$41*'Property % affected'!O51</f>
        <v>64694.791315341412</v>
      </c>
      <c r="AJ51" s="45">
        <f>'Population Estimate'!L50*Assumptions!E$41*'Property % affected'!P51</f>
        <v>48527.718081393854</v>
      </c>
      <c r="AK51" s="45">
        <f>'Population Estimate'!M50*Assumptions!F$41*'Property % affected'!Q51</f>
        <v>26347.571902104977</v>
      </c>
      <c r="AL51" s="45">
        <f>'Population Estimate'!N50*Assumptions!G$41*'Property % affected'!R51</f>
        <v>16596.68407374106</v>
      </c>
      <c r="AM51" s="45">
        <f>'Population Estimate'!O50*Assumptions!H$41*'Property % affected'!S51</f>
        <v>8461.1983819633115</v>
      </c>
    </row>
    <row r="52" spans="1:39" x14ac:dyDescent="0.35">
      <c r="A52">
        <v>2071</v>
      </c>
      <c r="B52" s="43">
        <f>'Property % affected'!B52*'Population Estimate'!B51</f>
        <v>601.79271747220832</v>
      </c>
      <c r="C52" s="43">
        <f>'Property % affected'!C52*'Population Estimate'!C51</f>
        <v>887.19841196637822</v>
      </c>
      <c r="D52" s="43">
        <f>'Property % affected'!D52*'Population Estimate'!D51</f>
        <v>969.13967315737773</v>
      </c>
      <c r="E52" s="43">
        <f>'Property % affected'!E52*'Population Estimate'!E51</f>
        <v>940.39786894419092</v>
      </c>
      <c r="F52" s="43">
        <f>'Property % affected'!F52*'Population Estimate'!F51</f>
        <v>717.11569691703789</v>
      </c>
      <c r="G52" s="43">
        <f>'Property % affected'!G52*'Population Estimate'!G51</f>
        <v>410.77066033596282</v>
      </c>
      <c r="H52" s="44">
        <f>'Property % affected'!H52*'Population Estimate'!B51</f>
        <v>410.05805083291301</v>
      </c>
      <c r="I52" s="44">
        <f>'Property % affected'!I52*'Population Estimate'!C51</f>
        <v>501.02924679118365</v>
      </c>
      <c r="J52" s="44">
        <f>'Property % affected'!J52*'Population Estimate'!D51</f>
        <v>327.51247339291945</v>
      </c>
      <c r="K52" s="44">
        <f>'Property % affected'!K52*'Population Estimate'!E51</f>
        <v>355.61869444878175</v>
      </c>
      <c r="L52" s="44">
        <f>'Property % affected'!L52*'Population Estimate'!F51</f>
        <v>292.42529436744951</v>
      </c>
      <c r="M52" s="44">
        <f>'Property % affected'!M52*'Population Estimate'!G51</f>
        <v>119.75019197973633</v>
      </c>
      <c r="N52" s="45">
        <f>'Property % affected'!N52*'Population Estimate'!B51</f>
        <v>35065.279273854438</v>
      </c>
      <c r="O52" s="45">
        <f>'Property % affected'!O52*'Population Estimate'!C51</f>
        <v>71828.841669257687</v>
      </c>
      <c r="P52" s="45">
        <f>'Property % affected'!P52*'Population Estimate'!D51</f>
        <v>54450.822509439829</v>
      </c>
      <c r="Q52" s="45">
        <f>'Property % affected'!Q52*'Population Estimate'!E51</f>
        <v>26782.504751676759</v>
      </c>
      <c r="R52" s="45">
        <f>'Property % affected'!R52*'Population Estimate'!F51</f>
        <v>17178.140315362562</v>
      </c>
      <c r="S52" s="45">
        <f>'Property % affected'!S52*'Population Estimate'!G51</f>
        <v>9379.4239200783886</v>
      </c>
      <c r="U52">
        <v>2071</v>
      </c>
      <c r="V52" s="43">
        <f>'Population Estimate'!J51*Assumptions!C$41*'Property % affected'!B52</f>
        <v>560.25437915769498</v>
      </c>
      <c r="W52" s="43">
        <f>'Population Estimate'!K51*Assumptions!D$41*'Property % affected'!C52</f>
        <v>810.18247010497703</v>
      </c>
      <c r="X52" s="43">
        <f>'Population Estimate'!L51*Assumptions!E$41*'Property % affected'!D52</f>
        <v>875.7162950066969</v>
      </c>
      <c r="Y52" s="43">
        <f>'Population Estimate'!M51*Assumptions!F$41*'Property % affected'!E52</f>
        <v>937.9780534757025</v>
      </c>
      <c r="Z52" s="43">
        <f>'Population Estimate'!N51*Assumptions!G$41*'Property % affected'!F52</f>
        <v>702.46718759766998</v>
      </c>
      <c r="AA52" s="43">
        <f>'Population Estimate'!O51*Assumptions!H$41*'Property % affected'!G52</f>
        <v>375.70481570082137</v>
      </c>
      <c r="AB52" s="44">
        <f>'Population Estimate'!J51*Assumptions!C$41*'Property % affected'!H52</f>
        <v>381.75406916355348</v>
      </c>
      <c r="AC52" s="44">
        <f>'Population Estimate'!K51*Assumptions!D$41*'Property % affected'!I52</f>
        <v>457.53588744644929</v>
      </c>
      <c r="AD52" s="44">
        <f>'Population Estimate'!L51*Assumptions!E$41*'Property % affected'!J52</f>
        <v>295.94084084261021</v>
      </c>
      <c r="AE52" s="44">
        <f>'Population Estimate'!M51*Assumptions!F$41*'Property % affected'!K52</f>
        <v>354.70362259873923</v>
      </c>
      <c r="AF52" s="44">
        <f>'Population Estimate'!N51*Assumptions!G$41*'Property % affected'!L52</f>
        <v>286.45192818933322</v>
      </c>
      <c r="AG52" s="44">
        <f>'Population Estimate'!O51*Assumptions!H$41*'Property % affected'!M52</f>
        <v>109.52759812759659</v>
      </c>
      <c r="AH52" s="45">
        <f>'Population Estimate'!J51*Assumptions!C$41*'Property % affected'!N52</f>
        <v>32644.921912787624</v>
      </c>
      <c r="AI52" s="45">
        <f>'Population Estimate'!K51*Assumptions!D$41*'Property % affected'!O52</f>
        <v>65593.521791136693</v>
      </c>
      <c r="AJ52" s="45">
        <f>'Population Estimate'!L51*Assumptions!E$41*'Property % affected'!P52</f>
        <v>49201.857966133044</v>
      </c>
      <c r="AK52" s="45">
        <f>'Population Estimate'!M51*Assumptions!F$41*'Property % affected'!Q52</f>
        <v>26713.58847546727</v>
      </c>
      <c r="AL52" s="45">
        <f>'Population Estimate'!N51*Assumptions!G$41*'Property % affected'!R52</f>
        <v>16827.242755065381</v>
      </c>
      <c r="AM52" s="45">
        <f>'Population Estimate'!O51*Assumptions!H$41*'Property % affected'!S52</f>
        <v>8578.7400988931131</v>
      </c>
    </row>
    <row r="53" spans="1:39" x14ac:dyDescent="0.35">
      <c r="A53">
        <v>2072</v>
      </c>
      <c r="B53" s="43">
        <f>'Property % affected'!B53*'Population Estimate'!B52</f>
        <v>619.21160814920461</v>
      </c>
      <c r="C53" s="43">
        <f>'Property % affected'!C53*'Population Estimate'!C52</f>
        <v>912.87837069329771</v>
      </c>
      <c r="D53" s="43">
        <f>'Property % affected'!D53*'Population Estimate'!D52</f>
        <v>997.19142175343484</v>
      </c>
      <c r="E53" s="43">
        <f>'Property % affected'!E53*'Population Estimate'!E52</f>
        <v>967.61768599486106</v>
      </c>
      <c r="F53" s="43">
        <f>'Property % affected'!F53*'Population Estimate'!F52</f>
        <v>737.87261132408673</v>
      </c>
      <c r="G53" s="43">
        <f>'Property % affected'!G53*'Population Estimate'!G52</f>
        <v>422.6604174200375</v>
      </c>
      <c r="H53" s="44">
        <f>'Property % affected'!H53*'Population Estimate'!B52</f>
        <v>412.53207472255542</v>
      </c>
      <c r="I53" s="44">
        <f>'Property % affected'!I53*'Population Estimate'!C52</f>
        <v>504.05213177893876</v>
      </c>
      <c r="J53" s="44">
        <f>'Property % affected'!J53*'Population Estimate'!D52</f>
        <v>329.48847089299079</v>
      </c>
      <c r="K53" s="44">
        <f>'Property % affected'!K53*'Population Estimate'!E52</f>
        <v>357.76426662784928</v>
      </c>
      <c r="L53" s="44">
        <f>'Property % affected'!L53*'Population Estimate'!F52</f>
        <v>294.18959862322811</v>
      </c>
      <c r="M53" s="44">
        <f>'Property % affected'!M53*'Population Estimate'!G52</f>
        <v>120.4726868439278</v>
      </c>
      <c r="N53" s="45">
        <f>'Property % affected'!N53*'Population Estimate'!B52</f>
        <v>35552.400949107643</v>
      </c>
      <c r="O53" s="45">
        <f>'Property % affected'!O53*'Population Estimate'!C52</f>
        <v>72826.677317796653</v>
      </c>
      <c r="P53" s="45">
        <f>'Property % affected'!P53*'Population Estimate'!D52</f>
        <v>55207.245285159494</v>
      </c>
      <c r="Q53" s="45">
        <f>'Property % affected'!Q53*'Population Estimate'!E52</f>
        <v>27154.563347880252</v>
      </c>
      <c r="R53" s="45">
        <f>'Property % affected'!R53*'Population Estimate'!F52</f>
        <v>17416.776500826891</v>
      </c>
      <c r="S53" s="45">
        <f>'Property % affected'!S53*'Population Estimate'!G52</f>
        <v>9509.7214904235752</v>
      </c>
      <c r="U53">
        <v>2072</v>
      </c>
      <c r="V53" s="43">
        <f>'Population Estimate'!J52*Assumptions!C$41*'Property % affected'!B53</f>
        <v>576.47094259975268</v>
      </c>
      <c r="W53" s="43">
        <f>'Population Estimate'!K52*Assumptions!D$41*'Property % affected'!C53</f>
        <v>833.6332023345991</v>
      </c>
      <c r="X53" s="43">
        <f>'Population Estimate'!L52*Assumptions!E$41*'Property % affected'!D53</f>
        <v>901.06390384925555</v>
      </c>
      <c r="Y53" s="43">
        <f>'Population Estimate'!M52*Assumptions!F$41*'Property % affected'!E53</f>
        <v>965.12782896574822</v>
      </c>
      <c r="Z53" s="43">
        <f>'Population Estimate'!N52*Assumptions!G$41*'Property % affected'!F53</f>
        <v>722.80010089103496</v>
      </c>
      <c r="AA53" s="43">
        <f>'Population Estimate'!O52*Assumptions!H$41*'Property % affected'!G53</f>
        <v>386.57959188455925</v>
      </c>
      <c r="AB53" s="44">
        <f>'Population Estimate'!J52*Assumptions!C$41*'Property % affected'!H53</f>
        <v>384.05732521513062</v>
      </c>
      <c r="AC53" s="44">
        <f>'Population Estimate'!K52*Assumptions!D$41*'Property % affected'!I53</f>
        <v>460.29636175883502</v>
      </c>
      <c r="AD53" s="44">
        <f>'Population Estimate'!L52*Assumptions!E$41*'Property % affected'!J53</f>
        <v>297.72635562198917</v>
      </c>
      <c r="AE53" s="44">
        <f>'Population Estimate'!M52*Assumptions!F$41*'Property % affected'!K53</f>
        <v>356.84367382872858</v>
      </c>
      <c r="AF53" s="44">
        <f>'Population Estimate'!N52*Assumptions!G$41*'Property % affected'!L53</f>
        <v>288.18019303411575</v>
      </c>
      <c r="AG53" s="44">
        <f>'Population Estimate'!O52*Assumptions!H$41*'Property % affected'!M53</f>
        <v>110.18841650146446</v>
      </c>
      <c r="AH53" s="45">
        <f>'Population Estimate'!J52*Assumptions!C$41*'Property % affected'!N53</f>
        <v>33098.420341431949</v>
      </c>
      <c r="AI53" s="45">
        <f>'Population Estimate'!K52*Assumptions!D$41*'Property % affected'!O53</f>
        <v>66504.737297823973</v>
      </c>
      <c r="AJ53" s="45">
        <f>'Population Estimate'!L52*Assumptions!E$41*'Property % affected'!P53</f>
        <v>49885.362902479137</v>
      </c>
      <c r="AK53" s="45">
        <f>'Population Estimate'!M52*Assumptions!F$41*'Property % affected'!Q53</f>
        <v>27084.689696950965</v>
      </c>
      <c r="AL53" s="45">
        <f>'Population Estimate'!N52*Assumptions!G$41*'Property % affected'!R53</f>
        <v>17061.00432350245</v>
      </c>
      <c r="AM53" s="45">
        <f>'Population Estimate'!O52*Assumptions!H$41*'Property % affected'!S53</f>
        <v>8697.9146879758973</v>
      </c>
    </row>
    <row r="54" spans="1:39" x14ac:dyDescent="0.35">
      <c r="A54">
        <v>2073</v>
      </c>
      <c r="B54" s="43">
        <f>'Property % affected'!B54*'Population Estimate'!B53</f>
        <v>637.13468863044409</v>
      </c>
      <c r="C54" s="43">
        <f>'Property % affected'!C54*'Population Estimate'!C53</f>
        <v>939.3016358456141</v>
      </c>
      <c r="D54" s="43">
        <f>'Property % affected'!D54*'Population Estimate'!D53</f>
        <v>1026.055128234502</v>
      </c>
      <c r="E54" s="43">
        <f>'Property % affected'!E54*'Population Estimate'!E53</f>
        <v>995.62538067131106</v>
      </c>
      <c r="F54" s="43">
        <f>'Property % affected'!F54*'Population Estimate'!F53</f>
        <v>759.23033463485046</v>
      </c>
      <c r="G54" s="43">
        <f>'Property % affected'!G54*'Population Estimate'!G53</f>
        <v>434.89432353219195</v>
      </c>
      <c r="H54" s="44">
        <f>'Property % affected'!H54*'Population Estimate'!B53</f>
        <v>415.02102526512937</v>
      </c>
      <c r="I54" s="44">
        <f>'Property % affected'!I54*'Population Estimate'!C53</f>
        <v>507.09325489093072</v>
      </c>
      <c r="J54" s="44">
        <f>'Property % affected'!J54*'Population Estimate'!D53</f>
        <v>331.47639027829558</v>
      </c>
      <c r="K54" s="44">
        <f>'Property % affected'!K54*'Population Estimate'!E53</f>
        <v>359.92278379560122</v>
      </c>
      <c r="L54" s="44">
        <f>'Property % affected'!L54*'Population Estimate'!F53</f>
        <v>295.96454754472796</v>
      </c>
      <c r="M54" s="44">
        <f>'Property % affected'!M54*'Population Estimate'!G53</f>
        <v>121.19954077277004</v>
      </c>
      <c r="N54" s="45">
        <f>'Property % affected'!N54*'Population Estimate'!B53</f>
        <v>36046.289646652287</v>
      </c>
      <c r="O54" s="45">
        <f>'Property % affected'!O54*'Population Estimate'!C53</f>
        <v>73838.374751634634</v>
      </c>
      <c r="P54" s="45">
        <f>'Property % affected'!P54*'Population Estimate'!D53</f>
        <v>55974.176174241955</v>
      </c>
      <c r="Q54" s="45">
        <f>'Property % affected'!Q54*'Population Estimate'!E53</f>
        <v>27531.790527093159</v>
      </c>
      <c r="R54" s="45">
        <f>'Property % affected'!R54*'Population Estimate'!F53</f>
        <v>17658.727784897215</v>
      </c>
      <c r="S54" s="45">
        <f>'Property % affected'!S54*'Population Estimate'!G53</f>
        <v>9641.8291353514342</v>
      </c>
      <c r="U54">
        <v>2073</v>
      </c>
      <c r="V54" s="43">
        <f>'Population Estimate'!J53*Assumptions!C$41*'Property % affected'!B54</f>
        <v>593.15689448329942</v>
      </c>
      <c r="W54" s="43">
        <f>'Population Estimate'!K53*Assumptions!D$41*'Property % affected'!C54</f>
        <v>857.76271602691361</v>
      </c>
      <c r="X54" s="43">
        <f>'Population Estimate'!L53*Assumptions!E$41*'Property % affected'!D54</f>
        <v>927.14519924954845</v>
      </c>
      <c r="Y54" s="43">
        <f>'Population Estimate'!M53*Assumptions!F$41*'Property % affected'!E54</f>
        <v>993.06345472854707</v>
      </c>
      <c r="Z54" s="43">
        <f>'Population Estimate'!N53*Assumptions!G$41*'Property % affected'!F54</f>
        <v>743.72155037554819</v>
      </c>
      <c r="AA54" s="43">
        <f>'Population Estimate'!O53*Assumptions!H$41*'Property % affected'!G54</f>
        <v>397.76913847342433</v>
      </c>
      <c r="AB54" s="44">
        <f>'Population Estimate'!J53*Assumptions!C$41*'Property % affected'!H54</f>
        <v>386.37447761744153</v>
      </c>
      <c r="AC54" s="44">
        <f>'Population Estimate'!K53*Assumptions!D$41*'Property % affected'!I54</f>
        <v>463.07349097991437</v>
      </c>
      <c r="AD54" s="44">
        <f>'Population Estimate'!L53*Assumptions!E$41*'Property % affected'!J54</f>
        <v>299.52264303760955</v>
      </c>
      <c r="AE54" s="44">
        <f>'Population Estimate'!M53*Assumptions!F$41*'Property % affected'!K54</f>
        <v>358.99663673758221</v>
      </c>
      <c r="AF54" s="44">
        <f>'Population Estimate'!N53*Assumptions!G$41*'Property % affected'!L54</f>
        <v>289.91888510622601</v>
      </c>
      <c r="AG54" s="44">
        <f>'Population Estimate'!O53*Assumptions!H$41*'Property % affected'!M54</f>
        <v>110.85322182410786</v>
      </c>
      <c r="AH54" s="45">
        <f>'Population Estimate'!J53*Assumptions!C$41*'Property % affected'!N54</f>
        <v>33558.218703197024</v>
      </c>
      <c r="AI54" s="45">
        <f>'Population Estimate'!K53*Assumptions!D$41*'Property % affected'!O54</f>
        <v>67428.611275606498</v>
      </c>
      <c r="AJ54" s="45">
        <f>'Population Estimate'!L53*Assumptions!E$41*'Property % affected'!P54</f>
        <v>50578.362988344386</v>
      </c>
      <c r="AK54" s="45">
        <f>'Population Estimate'!M53*Assumptions!F$41*'Property % affected'!Q54</f>
        <v>27460.94620173602</v>
      </c>
      <c r="AL54" s="45">
        <f>'Population Estimate'!N53*Assumptions!G$41*'Property % affected'!R54</f>
        <v>17298.013273086472</v>
      </c>
      <c r="AM54" s="45">
        <f>'Population Estimate'!O53*Assumptions!H$41*'Property % affected'!S54</f>
        <v>8818.744832830198</v>
      </c>
    </row>
    <row r="55" spans="1:39" x14ac:dyDescent="0.35">
      <c r="A55">
        <v>2074</v>
      </c>
      <c r="B55" s="43">
        <f>'Property % affected'!B55*'Population Estimate'!B54</f>
        <v>655.57655269020358</v>
      </c>
      <c r="C55" s="43">
        <f>'Property % affected'!C55*'Population Estimate'!C54</f>
        <v>966.48972242839011</v>
      </c>
      <c r="D55" s="43">
        <f>'Property % affected'!D55*'Population Estimate'!D54</f>
        <v>1055.7542947221946</v>
      </c>
      <c r="E55" s="43">
        <f>'Property % affected'!E55*'Population Estimate'!E54</f>
        <v>1024.4437580920337</v>
      </c>
      <c r="F55" s="43">
        <f>'Property % affected'!F55*'Population Estimate'!F54</f>
        <v>781.20625726351614</v>
      </c>
      <c r="G55" s="43">
        <f>'Property % affected'!G55*'Population Estimate'!G54</f>
        <v>447.48234006631247</v>
      </c>
      <c r="H55" s="44">
        <f>'Property % affected'!H55*'Population Estimate'!B54</f>
        <v>417.52499251836161</v>
      </c>
      <c r="I55" s="44">
        <f>'Property % affected'!I55*'Population Estimate'!C54</f>
        <v>510.15272616415285</v>
      </c>
      <c r="J55" s="44">
        <f>'Property % affected'!J55*'Population Estimate'!D54</f>
        <v>333.4763034777443</v>
      </c>
      <c r="K55" s="44">
        <f>'Property % affected'!K55*'Population Estimate'!E54</f>
        <v>362.0943240536896</v>
      </c>
      <c r="L55" s="44">
        <f>'Property % affected'!L55*'Population Estimate'!F54</f>
        <v>297.75020535494673</v>
      </c>
      <c r="M55" s="44">
        <f>'Property % affected'!M55*'Population Estimate'!G54</f>
        <v>121.93078006602735</v>
      </c>
      <c r="N55" s="45">
        <f>'Property % affected'!N55*'Population Estimate'!B54</f>
        <v>36547.039372961532</v>
      </c>
      <c r="O55" s="45">
        <f>'Property % affected'!O55*'Population Estimate'!C54</f>
        <v>74864.126536643511</v>
      </c>
      <c r="P55" s="45">
        <f>'Property % affected'!P55*'Population Estimate'!D54</f>
        <v>56751.761153844411</v>
      </c>
      <c r="Q55" s="45">
        <f>'Property % affected'!Q55*'Population Estimate'!E54</f>
        <v>27914.258090506457</v>
      </c>
      <c r="R55" s="45">
        <f>'Property % affected'!R55*'Population Estimate'!F54</f>
        <v>17904.040220433224</v>
      </c>
      <c r="S55" s="45">
        <f>'Property % affected'!S55*'Population Estimate'!G54</f>
        <v>9775.7720001504513</v>
      </c>
      <c r="U55">
        <v>2074</v>
      </c>
      <c r="V55" s="43">
        <f>'Population Estimate'!J54*Assumptions!C$41*'Property % affected'!B55</f>
        <v>610.32582125714055</v>
      </c>
      <c r="W55" s="43">
        <f>'Population Estimate'!K54*Assumptions!D$41*'Property % affected'!C55</f>
        <v>882.59065851188757</v>
      </c>
      <c r="X55" s="43">
        <f>'Population Estimate'!L54*Assumptions!E$41*'Property % affected'!D55</f>
        <v>953.9814177655619</v>
      </c>
      <c r="Y55" s="43">
        <f>'Population Estimate'!M54*Assumptions!F$41*'Property % affected'!E55</f>
        <v>1021.8076772008565</v>
      </c>
      <c r="Z55" s="43">
        <f>'Population Estimate'!N54*Assumptions!G$41*'Property % affected'!F55</f>
        <v>765.24857123172217</v>
      </c>
      <c r="AA55" s="43">
        <f>'Population Estimate'!O54*Assumptions!H$41*'Property % affected'!G55</f>
        <v>409.28256649703872</v>
      </c>
      <c r="AB55" s="44">
        <f>'Population Estimate'!J54*Assumptions!C$41*'Property % affected'!H55</f>
        <v>388.70561021203895</v>
      </c>
      <c r="AC55" s="44">
        <f>'Population Estimate'!K54*Assumptions!D$41*'Property % affected'!I55</f>
        <v>465.86737559458635</v>
      </c>
      <c r="AD55" s="44">
        <f>'Population Estimate'!L54*Assumptions!E$41*'Property % affected'!J55</f>
        <v>301.32976808456016</v>
      </c>
      <c r="AE55" s="44">
        <f>'Population Estimate'!M54*Assumptions!F$41*'Property % affected'!K55</f>
        <v>361.1625892259824</v>
      </c>
      <c r="AF55" s="44">
        <f>'Population Estimate'!N54*Assumptions!G$41*'Property % affected'!L55</f>
        <v>291.66806731677985</v>
      </c>
      <c r="AG55" s="44">
        <f>'Population Estimate'!O54*Assumptions!H$41*'Property % affected'!M55</f>
        <v>111.52203815018564</v>
      </c>
      <c r="AH55" s="45">
        <f>'Population Estimate'!J54*Assumptions!C$41*'Property % affected'!N55</f>
        <v>34024.404515822323</v>
      </c>
      <c r="AI55" s="45">
        <f>'Population Estimate'!K54*Assumptions!D$41*'Property % affected'!O55</f>
        <v>68365.319574093141</v>
      </c>
      <c r="AJ55" s="45">
        <f>'Population Estimate'!L54*Assumptions!E$41*'Property % affected'!P55</f>
        <v>51280.990128942045</v>
      </c>
      <c r="AK55" s="45">
        <f>'Population Estimate'!M54*Assumptions!F$41*'Property % affected'!Q55</f>
        <v>27842.429606255828</v>
      </c>
      <c r="AL55" s="45">
        <f>'Population Estimate'!N54*Assumptions!G$41*'Property % affected'!R55</f>
        <v>17538.314715956229</v>
      </c>
      <c r="AM55" s="45">
        <f>'Population Estimate'!O54*Assumptions!H$41*'Property % affected'!S55</f>
        <v>8941.2535321920168</v>
      </c>
    </row>
    <row r="56" spans="1:39" x14ac:dyDescent="0.35">
      <c r="A56">
        <v>2075</v>
      </c>
      <c r="B56" s="43">
        <f>'Property % affected'!B56*'Population Estimate'!B55</f>
        <v>674.55221651956867</v>
      </c>
      <c r="C56" s="43">
        <f>'Property % affected'!C56*'Population Estimate'!C55</f>
        <v>994.46476819852819</v>
      </c>
      <c r="D56" s="43">
        <f>'Property % affected'!D56*'Population Estimate'!D55</f>
        <v>1086.3131036070572</v>
      </c>
      <c r="E56" s="43">
        <f>'Property % affected'!E56*'Population Estimate'!E55</f>
        <v>1054.096283469695</v>
      </c>
      <c r="F56" s="43">
        <f>'Property % affected'!F56*'Population Estimate'!F55</f>
        <v>803.8182729898233</v>
      </c>
      <c r="G56" s="43">
        <f>'Property % affected'!G56*'Population Estimate'!G55</f>
        <v>460.43471674883949</v>
      </c>
      <c r="H56" s="44">
        <f>'Property % affected'!H56*'Population Estimate'!B55</f>
        <v>420.04406708332874</v>
      </c>
      <c r="I56" s="44">
        <f>'Property % affected'!I56*'Population Estimate'!C55</f>
        <v>513.23065629949031</v>
      </c>
      <c r="J56" s="44">
        <f>'Property % affected'!J56*'Population Estimate'!D55</f>
        <v>335.4882828542199</v>
      </c>
      <c r="K56" s="44">
        <f>'Property % affected'!K56*'Population Estimate'!E55</f>
        <v>364.27896597498142</v>
      </c>
      <c r="L56" s="44">
        <f>'Property % affected'!L56*'Population Estimate'!F55</f>
        <v>299.5466366643621</v>
      </c>
      <c r="M56" s="44">
        <f>'Property % affected'!M56*'Population Estimate'!G55</f>
        <v>122.66643118213973</v>
      </c>
      <c r="N56" s="45">
        <f>'Property % affected'!N56*'Population Estimate'!B55</f>
        <v>37054.745440432562</v>
      </c>
      <c r="O56" s="45">
        <f>'Property % affected'!O56*'Population Estimate'!C55</f>
        <v>75904.127913791803</v>
      </c>
      <c r="P56" s="45">
        <f>'Property % affected'!P56*'Population Estimate'!D55</f>
        <v>57540.148229017206</v>
      </c>
      <c r="Q56" s="45">
        <f>'Property % affected'!Q56*'Population Estimate'!E55</f>
        <v>28302.03883676268</v>
      </c>
      <c r="R56" s="45">
        <f>'Property % affected'!R56*'Population Estimate'!F55</f>
        <v>18152.76050005413</v>
      </c>
      <c r="S56" s="45">
        <f>'Property % affected'!S56*'Population Estimate'!G55</f>
        <v>9911.5755794237357</v>
      </c>
      <c r="U56">
        <v>2075</v>
      </c>
      <c r="V56" s="43">
        <f>'Population Estimate'!J55*Assumptions!C$41*'Property % affected'!B56</f>
        <v>627.99170262985263</v>
      </c>
      <c r="W56" s="43">
        <f>'Population Estimate'!K55*Assumptions!D$41*'Property % affected'!C56</f>
        <v>908.13724581147017</v>
      </c>
      <c r="X56" s="43">
        <f>'Population Estimate'!L55*Assumptions!E$41*'Property % affected'!D56</f>
        <v>981.59441064747034</v>
      </c>
      <c r="Y56" s="43">
        <f>'Population Estimate'!M55*Assumptions!F$41*'Property % affected'!E56</f>
        <v>1051.383901215065</v>
      </c>
      <c r="Z56" s="43">
        <f>'Population Estimate'!N55*Assumptions!G$41*'Property % affected'!F56</f>
        <v>787.39869172338251</v>
      </c>
      <c r="AA56" s="43">
        <f>'Population Estimate'!O55*Assumptions!H$41*'Property % affected'!G56</f>
        <v>421.12925070378407</v>
      </c>
      <c r="AB56" s="44">
        <f>'Population Estimate'!J55*Assumptions!C$41*'Property % affected'!H56</f>
        <v>391.05080734632099</v>
      </c>
      <c r="AC56" s="44">
        <f>'Population Estimate'!K55*Assumptions!D$41*'Property % affected'!I56</f>
        <v>468.67811669401101</v>
      </c>
      <c r="AD56" s="44">
        <f>'Population Estimate'!L55*Assumptions!E$41*'Property % affected'!J56</f>
        <v>303.14779615006796</v>
      </c>
      <c r="AE56" s="44">
        <f>'Population Estimate'!M55*Assumptions!F$41*'Property % affected'!K56</f>
        <v>363.34160966461371</v>
      </c>
      <c r="AF56" s="44">
        <f>'Population Estimate'!N55*Assumptions!G$41*'Property % affected'!L56</f>
        <v>293.42780295645787</v>
      </c>
      <c r="AG56" s="44">
        <f>'Population Estimate'!O55*Assumptions!H$41*'Property % affected'!M56</f>
        <v>112.19488967948681</v>
      </c>
      <c r="AH56" s="45">
        <f>'Population Estimate'!J55*Assumptions!C$41*'Property % affected'!N56</f>
        <v>34497.066512830817</v>
      </c>
      <c r="AI56" s="45">
        <f>'Population Estimate'!K55*Assumptions!D$41*'Property % affected'!O56</f>
        <v>69315.040485769568</v>
      </c>
      <c r="AJ56" s="45">
        <f>'Population Estimate'!L55*Assumptions!E$41*'Property % affected'!P56</f>
        <v>51993.378061893149</v>
      </c>
      <c r="AK56" s="45">
        <f>'Population Estimate'!M55*Assumptions!F$41*'Property % affected'!Q56</f>
        <v>28229.212521828722</v>
      </c>
      <c r="AL56" s="45">
        <f>'Population Estimate'!N55*Assumptions!G$41*'Property % affected'!R56</f>
        <v>17781.954390941642</v>
      </c>
      <c r="AM56" s="45">
        <f>'Population Estimate'!O55*Assumptions!H$41*'Property % affected'!S56</f>
        <v>9065.4641042923977</v>
      </c>
    </row>
    <row r="57" spans="1:39" x14ac:dyDescent="0.35">
      <c r="A57">
        <v>2076</v>
      </c>
      <c r="B57" s="43">
        <f>'Property % affected'!B57*'Population Estimate'!B56</f>
        <v>694.07713095328745</v>
      </c>
      <c r="C57" s="43">
        <f>'Property % affected'!C57*'Population Estimate'!C56</f>
        <v>1023.2495516903201</v>
      </c>
      <c r="D57" s="43">
        <f>'Property % affected'!D57*'Population Estimate'!D56</f>
        <v>1117.7564372389468</v>
      </c>
      <c r="E57" s="43">
        <f>'Property % affected'!E57*'Population Estimate'!E56</f>
        <v>1084.6071012175596</v>
      </c>
      <c r="F57" s="43">
        <f>'Property % affected'!F57*'Population Estimate'!F56</f>
        <v>827.08479352897916</v>
      </c>
      <c r="G57" s="43">
        <f>'Property % affected'!G57*'Population Estimate'!G56</f>
        <v>473.76199998455303</v>
      </c>
      <c r="H57" s="44">
        <f>'Property % affected'!H57*'Population Estimate'!B56</f>
        <v>422.5783401077357</v>
      </c>
      <c r="I57" s="44">
        <f>'Property % affected'!I57*'Population Estimate'!C56</f>
        <v>516.32715666572551</v>
      </c>
      <c r="J57" s="44">
        <f>'Property % affected'!J57*'Population Estimate'!D56</f>
        <v>337.51240120719598</v>
      </c>
      <c r="K57" s="44">
        <f>'Property % affected'!K57*'Population Estimate'!E56</f>
        <v>366.47678860640093</v>
      </c>
      <c r="L57" s="44">
        <f>'Property % affected'!L57*'Population Estimate'!F56</f>
        <v>301.35390647326938</v>
      </c>
      <c r="M57" s="44">
        <f>'Property % affected'!M57*'Population Estimate'!G56</f>
        <v>123.40652073918018</v>
      </c>
      <c r="N57" s="45">
        <f>'Property % affected'!N57*'Population Estimate'!B56</f>
        <v>37569.504485528298</v>
      </c>
      <c r="O57" s="45">
        <f>'Property % affected'!O57*'Population Estimate'!C56</f>
        <v>76958.576836306704</v>
      </c>
      <c r="P57" s="45">
        <f>'Property % affected'!P57*'Population Estimate'!D56</f>
        <v>58339.487460874858</v>
      </c>
      <c r="Q57" s="45">
        <f>'Property % affected'!Q57*'Population Estimate'!E56</f>
        <v>28695.206575812314</v>
      </c>
      <c r="R57" s="45">
        <f>'Property % affected'!R57*'Population Estimate'!F56</f>
        <v>18404.93596502611</v>
      </c>
      <c r="S57" s="45">
        <f>'Property % affected'!S57*'Population Estimate'!G56</f>
        <v>10049.265721941658</v>
      </c>
      <c r="U57">
        <v>2076</v>
      </c>
      <c r="V57" s="43">
        <f>'Population Estimate'!J56*Assumptions!C$41*'Property % affected'!B57</f>
        <v>646.16892295268815</v>
      </c>
      <c r="W57" s="43">
        <f>'Population Estimate'!K56*Assumptions!D$41*'Property % affected'!C57</f>
        <v>934.42327910038114</v>
      </c>
      <c r="X57" s="43">
        <f>'Population Estimate'!L56*Assumptions!E$41*'Property % affected'!D57</f>
        <v>1010.0066616299005</v>
      </c>
      <c r="Y57" s="43">
        <f>'Population Estimate'!M56*Assumptions!F$41*'Property % affected'!E57</f>
        <v>1081.8162090564522</v>
      </c>
      <c r="Z57" s="43">
        <f>'Population Estimate'!N56*Assumptions!G$41*'Property % affected'!F57</f>
        <v>810.18994746996407</v>
      </c>
      <c r="AA57" s="43">
        <f>'Population Estimate'!O56*Assumptions!H$41*'Property % affected'!G57</f>
        <v>433.31883719414139</v>
      </c>
      <c r="AB57" s="44">
        <f>'Population Estimate'!J56*Assumptions!C$41*'Property % affected'!H57</f>
        <v>393.41015387658331</v>
      </c>
      <c r="AC57" s="44">
        <f>'Population Estimate'!K56*Assumptions!D$41*'Property % affected'!I57</f>
        <v>471.50581597926697</v>
      </c>
      <c r="AD57" s="44">
        <f>'Population Estimate'!L56*Assumptions!E$41*'Property % affected'!J57</f>
        <v>304.97679301586379</v>
      </c>
      <c r="AE57" s="44">
        <f>'Population Estimate'!M56*Assumptions!F$41*'Property % affected'!K57</f>
        <v>365.53377689699829</v>
      </c>
      <c r="AF57" s="44">
        <f>'Population Estimate'!N56*Assumptions!G$41*'Property % affected'!L57</f>
        <v>295.19815569779541</v>
      </c>
      <c r="AG57" s="44">
        <f>'Population Estimate'!O56*Assumptions!H$41*'Property % affected'!M57</f>
        <v>112.8718007578062</v>
      </c>
      <c r="AH57" s="45">
        <f>'Population Estimate'!J56*Assumptions!C$41*'Property % affected'!N57</f>
        <v>34976.294660418418</v>
      </c>
      <c r="AI57" s="45">
        <f>'Population Estimate'!K56*Assumptions!D$41*'Property % affected'!O57</f>
        <v>70277.954779934284</v>
      </c>
      <c r="AJ57" s="45">
        <f>'Population Estimate'!L56*Assumptions!E$41*'Property % affected'!P57</f>
        <v>52715.662382681876</v>
      </c>
      <c r="AK57" s="45">
        <f>'Population Estimate'!M56*Assumptions!F$41*'Property % affected'!Q57</f>
        <v>28621.368568478701</v>
      </c>
      <c r="AL57" s="45">
        <f>'Population Estimate'!N56*Assumptions!G$41*'Property % affected'!R57</f>
        <v>18028.978672269706</v>
      </c>
      <c r="AM57" s="45">
        <f>'Population Estimate'!O56*Assumptions!H$41*'Property % affected'!S57</f>
        <v>9191.4001912958029</v>
      </c>
    </row>
    <row r="58" spans="1:39" x14ac:dyDescent="0.35">
      <c r="A58">
        <v>2077</v>
      </c>
      <c r="B58" s="43">
        <f>'Property % affected'!B58*'Population Estimate'!B57</f>
        <v>714.16719405053141</v>
      </c>
      <c r="C58" s="43">
        <f>'Property % affected'!C58*'Population Estimate'!C57</f>
        <v>1052.8675107627516</v>
      </c>
      <c r="D58" s="43">
        <f>'Property % affected'!D58*'Population Estimate'!D57</f>
        <v>1150.1098981873558</v>
      </c>
      <c r="E58" s="43">
        <f>'Property % affected'!E58*'Population Estimate'!E57</f>
        <v>1116.0010546089532</v>
      </c>
      <c r="F58" s="43">
        <f>'Property % affected'!F58*'Population Estimate'!F57</f>
        <v>851.02476352330325</v>
      </c>
      <c r="G58" s="43">
        <f>'Property % affected'!G58*'Population Estimate'!G57</f>
        <v>487.47504144392752</v>
      </c>
      <c r="H58" s="44">
        <f>'Property % affected'!H58*'Population Estimate'!B57</f>
        <v>425.12790328921318</v>
      </c>
      <c r="I58" s="44">
        <f>'Property % affected'!I58*'Population Estimate'!C57</f>
        <v>519.44233930356791</v>
      </c>
      <c r="J58" s="44">
        <f>'Property % affected'!J58*'Population Estimate'!D57</f>
        <v>339.54873177537064</v>
      </c>
      <c r="K58" s="44">
        <f>'Property % affected'!K58*'Population Estimate'!E57</f>
        <v>368.6878714717904</v>
      </c>
      <c r="L58" s="44">
        <f>'Property % affected'!L58*'Population Estimate'!F57</f>
        <v>303.17208017413333</v>
      </c>
      <c r="M58" s="44">
        <f>'Property % affected'!M58*'Population Estimate'!G57</f>
        <v>124.15107551581789</v>
      </c>
      <c r="N58" s="45">
        <f>'Property % affected'!N58*'Population Estimate'!B57</f>
        <v>38091.414487171132</v>
      </c>
      <c r="O58" s="45">
        <f>'Property % affected'!O58*'Population Estimate'!C57</f>
        <v>78027.674007352398</v>
      </c>
      <c r="P58" s="45">
        <f>'Property % affected'!P58*'Population Estimate'!D57</f>
        <v>59149.930995158778</v>
      </c>
      <c r="Q58" s="45">
        <f>'Property % affected'!Q58*'Population Estimate'!E57</f>
        <v>29093.836142962777</v>
      </c>
      <c r="R58" s="45">
        <f>'Property % affected'!R58*'Population Estimate'!F57</f>
        <v>18660.614614273218</v>
      </c>
      <c r="S58" s="45">
        <f>'Property % affected'!S58*'Population Estimate'!G57</f>
        <v>10188.868635561879</v>
      </c>
      <c r="U58">
        <v>2077</v>
      </c>
      <c r="V58" s="43">
        <f>'Population Estimate'!J57*Assumptions!C$41*'Property % affected'!B58</f>
        <v>664.87228293195733</v>
      </c>
      <c r="W58" s="43">
        <f>'Population Estimate'!K57*Assumptions!D$41*'Property % affected'!C58</f>
        <v>961.47016164335855</v>
      </c>
      <c r="X58" s="43">
        <f>'Population Estimate'!L57*Assumptions!E$41*'Property % affected'!D58</f>
        <v>1039.2413052391955</v>
      </c>
      <c r="Y58" s="43">
        <f>'Population Estimate'!M57*Assumptions!F$41*'Property % affected'!E58</f>
        <v>1113.1293800720639</v>
      </c>
      <c r="Z58" s="43">
        <f>'Population Estimate'!N57*Assumptions!G$41*'Property % affected'!F58</f>
        <v>833.64089613192175</v>
      </c>
      <c r="AA58" s="43">
        <f>'Population Estimate'!O57*Assumptions!H$41*'Property % affected'!G58</f>
        <v>445.86125127497718</v>
      </c>
      <c r="AB58" s="44">
        <f>'Population Estimate'!J57*Assumptions!C$41*'Property % affected'!H58</f>
        <v>395.7837351710894</v>
      </c>
      <c r="AC58" s="44">
        <f>'Population Estimate'!K57*Assumptions!D$41*'Property % affected'!I58</f>
        <v>474.35057576503056</v>
      </c>
      <c r="AD58" s="44">
        <f>'Population Estimate'!L57*Assumptions!E$41*'Property % affected'!J58</f>
        <v>306.8168248605628</v>
      </c>
      <c r="AE58" s="44">
        <f>'Population Estimate'!M57*Assumptions!F$41*'Property % affected'!K58</f>
        <v>367.73917024234902</v>
      </c>
      <c r="AF58" s="44">
        <f>'Population Estimate'!N57*Assumptions!G$41*'Property % affected'!L58</f>
        <v>296.97918959748665</v>
      </c>
      <c r="AG58" s="44">
        <f>'Population Estimate'!O57*Assumptions!H$41*'Property % affected'!M58</f>
        <v>113.55279587782533</v>
      </c>
      <c r="AH58" s="45">
        <f>'Population Estimate'!J57*Assumptions!C$41*'Property % affected'!N58</f>
        <v>35462.180174578207</v>
      </c>
      <c r="AI58" s="45">
        <f>'Population Estimate'!K57*Assumptions!D$41*'Property % affected'!O58</f>
        <v>71254.24573710619</v>
      </c>
      <c r="AJ58" s="45">
        <f>'Population Estimate'!L57*Assumptions!E$41*'Property % affected'!P58</f>
        <v>53447.980570464897</v>
      </c>
      <c r="AK58" s="45">
        <f>'Population Estimate'!M57*Assumptions!F$41*'Property % affected'!Q58</f>
        <v>29018.972388948274</v>
      </c>
      <c r="AL58" s="45">
        <f>'Population Estimate'!N57*Assumptions!G$41*'Property % affected'!R58</f>
        <v>18279.434578391312</v>
      </c>
      <c r="AM58" s="45">
        <f>'Population Estimate'!O57*Assumptions!H$41*'Property % affected'!S58</f>
        <v>9319.0857638001416</v>
      </c>
    </row>
    <row r="59" spans="1:39" x14ac:dyDescent="0.35">
      <c r="A59">
        <v>2078</v>
      </c>
      <c r="B59" s="43">
        <f>'Property % affected'!B59*'Population Estimate'!B58</f>
        <v>734.83876403980753</v>
      </c>
      <c r="C59" s="43">
        <f>'Property % affected'!C59*'Population Estimate'!C58</f>
        <v>1083.3427616836545</v>
      </c>
      <c r="D59" s="43">
        <f>'Property % affected'!D59*'Population Estimate'!D58</f>
        <v>1183.3998300881722</v>
      </c>
      <c r="E59" s="43">
        <f>'Property % affected'!E59*'Population Estimate'!E58</f>
        <v>1148.3037060057668</v>
      </c>
      <c r="F59" s="43">
        <f>'Property % affected'!F59*'Population Estimate'!F58</f>
        <v>875.65767596780074</v>
      </c>
      <c r="G59" s="43">
        <f>'Property % affected'!G59*'Population Estimate'!G58</f>
        <v>501.58500689904821</v>
      </c>
      <c r="H59" s="44">
        <f>'Property % affected'!H59*'Population Estimate'!B58</f>
        <v>427.6928488786358</v>
      </c>
      <c r="I59" s="44">
        <f>'Property % affected'!I59*'Population Estimate'!C58</f>
        <v>522.57631692970767</v>
      </c>
      <c r="J59" s="44">
        <f>'Property % affected'!J59*'Population Estimate'!D58</f>
        <v>341.59734823931711</v>
      </c>
      <c r="K59" s="44">
        <f>'Property % affected'!K59*'Population Estimate'!E58</f>
        <v>370.91229457478738</v>
      </c>
      <c r="L59" s="44">
        <f>'Property % affected'!L59*'Population Estimate'!F58</f>
        <v>305.00122355395456</v>
      </c>
      <c r="M59" s="44">
        <f>'Property % affected'!M59*'Population Estimate'!G58</f>
        <v>124.90012245228714</v>
      </c>
      <c r="N59" s="45">
        <f>'Property % affected'!N59*'Population Estimate'!B58</f>
        <v>38620.574785392128</v>
      </c>
      <c r="O59" s="45">
        <f>'Property % affected'!O59*'Population Estimate'!C58</f>
        <v>79111.622918231704</v>
      </c>
      <c r="P59" s="45">
        <f>'Property % affected'!P59*'Population Estimate'!D58</f>
        <v>59971.633091196476</v>
      </c>
      <c r="Q59" s="45">
        <f>'Property % affected'!Q59*'Population Estimate'!E58</f>
        <v>29498.003413122511</v>
      </c>
      <c r="R59" s="45">
        <f>'Property % affected'!R59*'Population Estimate'!F58</f>
        <v>18919.845113513446</v>
      </c>
      <c r="S59" s="45">
        <f>'Property % affected'!S59*'Population Estimate'!G58</f>
        <v>10330.410892217753</v>
      </c>
      <c r="U59">
        <v>2078</v>
      </c>
      <c r="V59" s="43">
        <f>'Population Estimate'!J58*Assumptions!C$41*'Property % affected'!B59</f>
        <v>684.11701168042623</v>
      </c>
      <c r="W59" s="43">
        <f>'Population Estimate'!K58*Assumptions!D$41*'Property % affected'!C59</f>
        <v>989.29991622265516</v>
      </c>
      <c r="X59" s="43">
        <f>'Population Estimate'!L58*Assumptions!E$41*'Property % affected'!D59</f>
        <v>1069.3221456305826</v>
      </c>
      <c r="Y59" s="43">
        <f>'Population Estimate'!M58*Assumptions!F$41*'Property % affected'!E59</f>
        <v>1145.3489108471658</v>
      </c>
      <c r="Z59" s="43">
        <f>'Population Estimate'!N58*Assumptions!G$41*'Property % affected'!F59</f>
        <v>857.77063252120581</v>
      </c>
      <c r="AA59" s="43">
        <f>'Population Estimate'!O58*Assumptions!H$41*'Property % affected'!G59</f>
        <v>458.76670554117368</v>
      </c>
      <c r="AB59" s="44">
        <f>'Population Estimate'!J58*Assumptions!C$41*'Property % affected'!H59</f>
        <v>398.17163711315897</v>
      </c>
      <c r="AC59" s="44">
        <f>'Population Estimate'!K58*Assumptions!D$41*'Property % affected'!I59</f>
        <v>477.21249898327881</v>
      </c>
      <c r="AD59" s="44">
        <f>'Population Estimate'!L58*Assumptions!E$41*'Property % affected'!J59</f>
        <v>308.66795826205919</v>
      </c>
      <c r="AE59" s="44">
        <f>'Population Estimate'!M58*Assumptions!F$41*'Property % affected'!K59</f>
        <v>369.95786949843949</v>
      </c>
      <c r="AF59" s="44">
        <f>'Population Estimate'!N58*Assumptions!G$41*'Property % affected'!L59</f>
        <v>298.77096909870232</v>
      </c>
      <c r="AG59" s="44">
        <f>'Population Estimate'!O58*Assumptions!H$41*'Property % affected'!M59</f>
        <v>114.23789967999873</v>
      </c>
      <c r="AH59" s="45">
        <f>'Population Estimate'!J58*Assumptions!C$41*'Property % affected'!N59</f>
        <v>35954.815538462266</v>
      </c>
      <c r="AI59" s="45">
        <f>'Population Estimate'!K58*Assumptions!D$41*'Property % affected'!O59</f>
        <v>72244.099183910002</v>
      </c>
      <c r="AJ59" s="45">
        <f>'Population Estimate'!L58*Assumptions!E$41*'Property % affected'!P59</f>
        <v>54190.472014238985</v>
      </c>
      <c r="AK59" s="45">
        <f>'Population Estimate'!M58*Assumptions!F$41*'Property % affected'!Q59</f>
        <v>29422.099662905883</v>
      </c>
      <c r="AL59" s="45">
        <f>'Population Estimate'!N58*Assumptions!G$41*'Property % affected'!R59</f>
        <v>18533.369780930734</v>
      </c>
      <c r="AM59" s="45">
        <f>'Population Estimate'!O58*Assumptions!H$41*'Property % affected'!S59</f>
        <v>9448.5451253993378</v>
      </c>
    </row>
    <row r="60" spans="1:39" x14ac:dyDescent="0.35">
      <c r="A60">
        <v>2079</v>
      </c>
      <c r="B60" s="43">
        <f>'Property % affected'!B60*'Population Estimate'!B59</f>
        <v>756.10867263855971</v>
      </c>
      <c r="C60" s="43">
        <f>'Property % affected'!C60*'Population Estimate'!C59</f>
        <v>1114.7001187662522</v>
      </c>
      <c r="D60" s="43">
        <f>'Property % affected'!D60*'Population Estimate'!D59</f>
        <v>1217.6533390938437</v>
      </c>
      <c r="E60" s="43">
        <f>'Property % affected'!E60*'Population Estimate'!E59</f>
        <v>1181.5413576724768</v>
      </c>
      <c r="F60" s="43">
        <f>'Property % affected'!F60*'Population Estimate'!F59</f>
        <v>901.00358808223291</v>
      </c>
      <c r="G60" s="43">
        <f>'Property % affected'!G60*'Population Estimate'!G59</f>
        <v>516.10338531528168</v>
      </c>
      <c r="H60" s="44">
        <f>'Property % affected'!H60*'Population Estimate'!B59</f>
        <v>430.27326968346017</v>
      </c>
      <c r="I60" s="44">
        <f>'Property % affected'!I60*'Population Estimate'!C59</f>
        <v>525.72920294089408</v>
      </c>
      <c r="J60" s="44">
        <f>'Property % affected'!J60*'Population Estimate'!D59</f>
        <v>343.65832472414888</v>
      </c>
      <c r="K60" s="44">
        <f>'Property % affected'!K60*'Population Estimate'!E59</f>
        <v>373.15013840171923</v>
      </c>
      <c r="L60" s="44">
        <f>'Property % affected'!L60*'Population Estimate'!F59</f>
        <v>306.84140279664956</v>
      </c>
      <c r="M60" s="44">
        <f>'Property % affected'!M60*'Population Estimate'!G59</f>
        <v>125.65368865136206</v>
      </c>
      <c r="N60" s="45">
        <f>'Property % affected'!N60*'Population Estimate'!B59</f>
        <v>39157.086100239394</v>
      </c>
      <c r="O60" s="45">
        <f>'Property % affected'!O60*'Population Estimate'!C59</f>
        <v>80210.629887118557</v>
      </c>
      <c r="P60" s="45">
        <f>'Property % affected'!P60*'Population Estimate'!D59</f>
        <v>60804.750151263281</v>
      </c>
      <c r="Q60" s="45">
        <f>'Property % affected'!Q60*'Population Estimate'!E59</f>
        <v>29907.785315242971</v>
      </c>
      <c r="R60" s="45">
        <f>'Property % affected'!R60*'Population Estimate'!F59</f>
        <v>19182.676804521769</v>
      </c>
      <c r="S60" s="45">
        <f>'Property % affected'!S60*'Population Estimate'!G59</f>
        <v>10473.919432975998</v>
      </c>
      <c r="U60">
        <v>2079</v>
      </c>
      <c r="V60" s="43">
        <f>'Population Estimate'!J59*Assumptions!C$41*'Property % affected'!B60</f>
        <v>703.9187791175425</v>
      </c>
      <c r="W60" s="43">
        <f>'Population Estimate'!K59*Assumptions!D$41*'Property % affected'!C60</f>
        <v>1017.9352030699739</v>
      </c>
      <c r="X60" s="43">
        <f>'Population Estimate'!L59*Assumptions!E$41*'Property % affected'!D60</f>
        <v>1100.2736759705797</v>
      </c>
      <c r="Y60" s="43">
        <f>'Population Estimate'!M59*Assumptions!F$41*'Property % affected'!E60</f>
        <v>1178.5010359657035</v>
      </c>
      <c r="Z60" s="43">
        <f>'Population Estimate'!N59*Assumptions!G$41*'Property % affected'!F60</f>
        <v>882.59880414911333</v>
      </c>
      <c r="AA60" s="43">
        <f>'Population Estimate'!O59*Assumptions!H$41*'Property % affected'!G60</f>
        <v>472.04570819117913</v>
      </c>
      <c r="AB60" s="44">
        <f>'Population Estimate'!J59*Assumptions!C$41*'Property % affected'!H60</f>
        <v>400.57394610427644</v>
      </c>
      <c r="AC60" s="44">
        <f>'Population Estimate'!K59*Assumptions!D$41*'Property % affected'!I60</f>
        <v>480.0916891870134</v>
      </c>
      <c r="AD60" s="44">
        <f>'Population Estimate'!L59*Assumptions!E$41*'Property % affected'!J60</f>
        <v>310.5302601999345</v>
      </c>
      <c r="AE60" s="44">
        <f>'Population Estimate'!M59*Assumptions!F$41*'Property % affected'!K60</f>
        <v>372.18995494449086</v>
      </c>
      <c r="AF60" s="44">
        <f>'Population Estimate'!N59*Assumptions!G$41*'Property % affected'!L60</f>
        <v>300.57355903342113</v>
      </c>
      <c r="AG60" s="44">
        <f>'Population Estimate'!O59*Assumptions!H$41*'Property % affected'!M60</f>
        <v>114.92713695344533</v>
      </c>
      <c r="AH60" s="45">
        <f>'Population Estimate'!J59*Assumptions!C$41*'Property % affected'!N60</f>
        <v>36454.294519985036</v>
      </c>
      <c r="AI60" s="45">
        <f>'Population Estimate'!K59*Assumptions!D$41*'Property % affected'!O60</f>
        <v>73247.703528446495</v>
      </c>
      <c r="AJ60" s="45">
        <f>'Population Estimate'!L59*Assumptions!E$41*'Property % affected'!P60</f>
        <v>54943.278039372271</v>
      </c>
      <c r="AK60" s="45">
        <f>'Population Estimate'!M59*Assumptions!F$41*'Property % affected'!Q60</f>
        <v>29830.82712135074</v>
      </c>
      <c r="AL60" s="45">
        <f>'Population Estimate'!N59*Assumptions!G$41*'Property % affected'!R60</f>
        <v>18790.832613759383</v>
      </c>
      <c r="AM60" s="45">
        <f>'Population Estimate'!O59*Assumptions!H$41*'Property % affected'!S60</f>
        <v>9579.8029173092382</v>
      </c>
    </row>
    <row r="61" spans="1:39" x14ac:dyDescent="0.35">
      <c r="A61">
        <v>2080</v>
      </c>
      <c r="B61" s="43">
        <f>'Property % affected'!B61*'Population Estimate'!B60</f>
        <v>1033.7698224530438</v>
      </c>
      <c r="C61" s="43">
        <f>'Property % affected'!C61*'Population Estimate'!C60</f>
        <v>1524.0446057100403</v>
      </c>
      <c r="D61" s="43">
        <f>'Property % affected'!D61*'Population Estimate'!D60</f>
        <v>1664.8047056142234</v>
      </c>
      <c r="E61" s="43">
        <f>'Property % affected'!E61*'Population Estimate'!E60</f>
        <v>1615.4315427696292</v>
      </c>
      <c r="F61" s="43">
        <f>'Property % affected'!F61*'Population Estimate'!F60</f>
        <v>1231.8736088966591</v>
      </c>
      <c r="G61" s="43">
        <f>'Property % affected'!G61*'Population Estimate'!G60</f>
        <v>705.62886568004797</v>
      </c>
      <c r="H61" s="44">
        <f>'Property % affected'!H61*'Population Estimate'!B60</f>
        <v>575.18057949823924</v>
      </c>
      <c r="I61" s="44">
        <f>'Property % affected'!I61*'Population Estimate'!C60</f>
        <v>702.78413490373237</v>
      </c>
      <c r="J61" s="44">
        <f>'Property % affected'!J61*'Population Estimate'!D60</f>
        <v>459.39547792417346</v>
      </c>
      <c r="K61" s="44">
        <f>'Property % affected'!K61*'Population Estimate'!E60</f>
        <v>498.81953625342635</v>
      </c>
      <c r="L61" s="44">
        <f>'Property % affected'!L61*'Population Estimate'!F60</f>
        <v>410.17936346468281</v>
      </c>
      <c r="M61" s="44">
        <f>'Property % affected'!M61*'Population Estimate'!G60</f>
        <v>167.97130230225866</v>
      </c>
      <c r="N61" s="45">
        <f>'Property % affected'!N61*'Population Estimate'!B60</f>
        <v>52753.280081813122</v>
      </c>
      <c r="O61" s="45">
        <f>'Property % affected'!O61*'Population Estimate'!C60</f>
        <v>108061.50930490065</v>
      </c>
      <c r="P61" s="45">
        <f>'Property % affected'!P61*'Population Estimate'!D60</f>
        <v>81917.485045309571</v>
      </c>
      <c r="Q61" s="45">
        <f>'Property % affected'!Q61*'Population Estimate'!E60</f>
        <v>40292.420414605476</v>
      </c>
      <c r="R61" s="45">
        <f>'Property % affected'!R61*'Population Estimate'!F60</f>
        <v>25843.320404315018</v>
      </c>
      <c r="S61" s="45">
        <f>'Property % affected'!S61*'Population Estimate'!G60</f>
        <v>14110.692608425485</v>
      </c>
      <c r="U61">
        <v>2080</v>
      </c>
      <c r="V61" s="43">
        <f>'Population Estimate'!J60*Assumptions!C$41*'Property % affected'!B61</f>
        <v>962.41455447180249</v>
      </c>
      <c r="W61" s="43">
        <f>'Population Estimate'!K60*Assumptions!D$41*'Property % affected'!C61</f>
        <v>1391.7453035873098</v>
      </c>
      <c r="X61" s="43">
        <f>'Population Estimate'!L60*Assumptions!E$41*'Property % affected'!D61</f>
        <v>1504.3204288196093</v>
      </c>
      <c r="Y61" s="43">
        <f>'Population Estimate'!M60*Assumptions!F$41*'Property % affected'!E61</f>
        <v>1611.2747423720841</v>
      </c>
      <c r="Z61" s="43">
        <f>'Population Estimate'!N60*Assumptions!G$41*'Property % affected'!F61</f>
        <v>1206.7101490563794</v>
      </c>
      <c r="AA61" s="43">
        <f>'Population Estimate'!O60*Assumptions!H$41*'Property % affected'!G61</f>
        <v>645.39215803941374</v>
      </c>
      <c r="AB61" s="44">
        <f>'Population Estimate'!J60*Assumptions!C$41*'Property % affected'!H61</f>
        <v>535.47912614152085</v>
      </c>
      <c r="AC61" s="44">
        <f>'Population Estimate'!K60*Assumptions!D$41*'Property % affected'!I61</f>
        <v>641.77683220252754</v>
      </c>
      <c r="AD61" s="44">
        <f>'Population Estimate'!L60*Assumptions!E$41*'Property % affected'!J61</f>
        <v>415.11055321874011</v>
      </c>
      <c r="AE61" s="44">
        <f>'Population Estimate'!M60*Assumptions!F$41*'Property % affected'!K61</f>
        <v>497.53598248361044</v>
      </c>
      <c r="AF61" s="44">
        <f>'Population Estimate'!N60*Assumptions!G$41*'Property % affected'!L61</f>
        <v>401.80063705532365</v>
      </c>
      <c r="AG61" s="44">
        <f>'Population Estimate'!O60*Assumptions!H$41*'Property % affected'!M61</f>
        <v>153.63226556366592</v>
      </c>
      <c r="AH61" s="45">
        <f>'Population Estimate'!J60*Assumptions!C$41*'Property % affected'!N61</f>
        <v>49112.020339683011</v>
      </c>
      <c r="AI61" s="45">
        <f>'Population Estimate'!K60*Assumptions!D$41*'Property % affected'!O61</f>
        <v>98680.903111483698</v>
      </c>
      <c r="AJ61" s="45">
        <f>'Population Estimate'!L60*Assumptions!E$41*'Property % affected'!P61</f>
        <v>74020.782026633417</v>
      </c>
      <c r="AK61" s="45">
        <f>'Population Estimate'!M60*Assumptions!F$41*'Property % affected'!Q61</f>
        <v>40188.74065798123</v>
      </c>
      <c r="AL61" s="45">
        <f>'Population Estimate'!N60*Assumptions!G$41*'Property % affected'!R61</f>
        <v>25315.419367685201</v>
      </c>
      <c r="AM61" s="45">
        <f>'Population Estimate'!O60*Assumptions!H$41*'Property % affected'!S61</f>
        <v>12906.119345338499</v>
      </c>
    </row>
    <row r="62" spans="1:39" x14ac:dyDescent="0.35">
      <c r="A62">
        <v>2081</v>
      </c>
      <c r="B62" s="43">
        <f>'Property % affected'!B62*'Population Estimate'!B61</f>
        <v>1063.6922907709145</v>
      </c>
      <c r="C62" s="43">
        <f>'Property % affected'!C62*'Population Estimate'!C61</f>
        <v>1568.1580780119962</v>
      </c>
      <c r="D62" s="43">
        <f>'Property % affected'!D62*'Population Estimate'!D61</f>
        <v>1712.9924791177841</v>
      </c>
      <c r="E62" s="43">
        <f>'Property % affected'!E62*'Population Estimate'!E61</f>
        <v>1662.1902100361119</v>
      </c>
      <c r="F62" s="43">
        <f>'Property % affected'!F62*'Population Estimate'!F61</f>
        <v>1267.5301914677814</v>
      </c>
      <c r="G62" s="43">
        <f>'Property % affected'!G62*'Population Estimate'!G61</f>
        <v>726.0532937479752</v>
      </c>
      <c r="H62" s="44">
        <f>'Property % affected'!H62*'Population Estimate'!B61</f>
        <v>578.65084545606294</v>
      </c>
      <c r="I62" s="44">
        <f>'Property % affected'!I62*'Population Estimate'!C61</f>
        <v>707.02427781881931</v>
      </c>
      <c r="J62" s="44">
        <f>'Property % affected'!J62*'Population Estimate'!D61</f>
        <v>462.16717179744222</v>
      </c>
      <c r="K62" s="44">
        <f>'Property % affected'!K62*'Population Estimate'!E61</f>
        <v>501.8290892833075</v>
      </c>
      <c r="L62" s="44">
        <f>'Property % affected'!L62*'Population Estimate'!F61</f>
        <v>412.65411927593624</v>
      </c>
      <c r="M62" s="44">
        <f>'Property % affected'!M62*'Population Estimate'!G61</f>
        <v>168.98473201989506</v>
      </c>
      <c r="N62" s="45">
        <f>'Property % affected'!N62*'Population Estimate'!B61</f>
        <v>53486.120849110681</v>
      </c>
      <c r="O62" s="45">
        <f>'Property % affected'!O62*'Population Estimate'!C61</f>
        <v>109562.68381521585</v>
      </c>
      <c r="P62" s="45">
        <f>'Property % affected'!P62*'Population Estimate'!D61</f>
        <v>83055.470636017664</v>
      </c>
      <c r="Q62" s="45">
        <f>'Property % affected'!Q62*'Population Estimate'!E61</f>
        <v>40852.15676175055</v>
      </c>
      <c r="R62" s="45">
        <f>'Property % affected'!R62*'Population Estimate'!F61</f>
        <v>26202.331990423849</v>
      </c>
      <c r="S62" s="45">
        <f>'Property % affected'!S62*'Population Estimate'!G61</f>
        <v>14306.716263868733</v>
      </c>
      <c r="U62">
        <v>2081</v>
      </c>
      <c r="V62" s="43">
        <f>'Population Estimate'!J61*Assumptions!C$41*'Property % affected'!B62</f>
        <v>990.27164450225575</v>
      </c>
      <c r="W62" s="43">
        <f>'Population Estimate'!K61*Assumptions!D$41*'Property % affected'!C62</f>
        <v>1432.0293724860494</v>
      </c>
      <c r="X62" s="43">
        <f>'Population Estimate'!L61*Assumptions!E$41*'Property % affected'!D62</f>
        <v>1547.862984806075</v>
      </c>
      <c r="Y62" s="43">
        <f>'Population Estimate'!M61*Assumptions!F$41*'Property % affected'!E62</f>
        <v>1657.9130910478152</v>
      </c>
      <c r="Z62" s="43">
        <f>'Population Estimate'!N61*Assumptions!G$41*'Property % affected'!F62</f>
        <v>1241.6383752627821</v>
      </c>
      <c r="AA62" s="43">
        <f>'Population Estimate'!O61*Assumptions!H$41*'Property % affected'!G62</f>
        <v>664.0730345576618</v>
      </c>
      <c r="AB62" s="44">
        <f>'Population Estimate'!J61*Assumptions!C$41*'Property % affected'!H62</f>
        <v>538.70985932134272</v>
      </c>
      <c r="AC62" s="44">
        <f>'Population Estimate'!K61*Assumptions!D$41*'Property % affected'!I62</f>
        <v>645.64889668574654</v>
      </c>
      <c r="AD62" s="44">
        <f>'Population Estimate'!L61*Assumptions!E$41*'Property % affected'!J62</f>
        <v>417.61506062548364</v>
      </c>
      <c r="AE62" s="44">
        <f>'Population Estimate'!M61*Assumptions!F$41*'Property % affected'!K62</f>
        <v>500.53779138388927</v>
      </c>
      <c r="AF62" s="44">
        <f>'Population Estimate'!N61*Assumptions!G$41*'Property % affected'!L62</f>
        <v>404.22484107455779</v>
      </c>
      <c r="AG62" s="44">
        <f>'Population Estimate'!O61*Assumptions!H$41*'Property % affected'!M62</f>
        <v>154.55918284879752</v>
      </c>
      <c r="AH62" s="45">
        <f>'Population Estimate'!J61*Assumptions!C$41*'Property % affected'!N62</f>
        <v>49794.277265004981</v>
      </c>
      <c r="AI62" s="45">
        <f>'Population Estimate'!K61*Assumptions!D$41*'Property % affected'!O62</f>
        <v>100051.76362748726</v>
      </c>
      <c r="AJ62" s="45">
        <f>'Population Estimate'!L61*Assumptions!E$41*'Property % affected'!P62</f>
        <v>75049.067786537562</v>
      </c>
      <c r="AK62" s="45">
        <f>'Population Estimate'!M61*Assumptions!F$41*'Property % affected'!Q62</f>
        <v>40747.036701276389</v>
      </c>
      <c r="AL62" s="45">
        <f>'Population Estimate'!N61*Assumptions!G$41*'Property % affected'!R62</f>
        <v>25667.0974306436</v>
      </c>
      <c r="AM62" s="45">
        <f>'Population Estimate'!O61*Assumptions!H$41*'Property % affected'!S62</f>
        <v>13085.409247107706</v>
      </c>
    </row>
    <row r="63" spans="1:39" x14ac:dyDescent="0.35">
      <c r="A63">
        <v>2082</v>
      </c>
      <c r="B63" s="43">
        <f>'Property % affected'!B63*'Population Estimate'!B62</f>
        <v>1094.4808649576037</v>
      </c>
      <c r="C63" s="43">
        <f>'Property % affected'!C63*'Population Estimate'!C62</f>
        <v>1613.548414804168</v>
      </c>
      <c r="D63" s="43">
        <f>'Property % affected'!D63*'Population Estimate'!D62</f>
        <v>1762.5750477630213</v>
      </c>
      <c r="E63" s="43">
        <f>'Property % affected'!E63*'Population Estimate'!E62</f>
        <v>1710.3023069631236</v>
      </c>
      <c r="F63" s="43">
        <f>'Property % affected'!F63*'Population Estimate'!F62</f>
        <v>1304.2188538492585</v>
      </c>
      <c r="G63" s="43">
        <f>'Property % affected'!G63*'Population Estimate'!G62</f>
        <v>747.06890690227237</v>
      </c>
      <c r="H63" s="44">
        <f>'Property % affected'!H63*'Population Estimate'!B62</f>
        <v>582.1420487442615</v>
      </c>
      <c r="I63" s="44">
        <f>'Property % affected'!I63*'Population Estimate'!C62</f>
        <v>711.29000300170026</v>
      </c>
      <c r="J63" s="44">
        <f>'Property % affected'!J63*'Population Estimate'!D62</f>
        <v>464.95558827094612</v>
      </c>
      <c r="K63" s="44">
        <f>'Property % affected'!K63*'Population Estimate'!E62</f>
        <v>504.85680000105242</v>
      </c>
      <c r="L63" s="44">
        <f>'Property % affected'!L63*'Population Estimate'!F62</f>
        <v>415.14380615606046</v>
      </c>
      <c r="M63" s="44">
        <f>'Property % affected'!M63*'Population Estimate'!G62</f>
        <v>170.00427611408577</v>
      </c>
      <c r="N63" s="45">
        <f>'Property % affected'!N63*'Population Estimate'!B62</f>
        <v>54229.142131996668</v>
      </c>
      <c r="O63" s="45">
        <f>'Property % affected'!O63*'Population Estimate'!C62</f>
        <v>111084.71241987894</v>
      </c>
      <c r="P63" s="45">
        <f>'Property % affected'!P63*'Population Estimate'!D62</f>
        <v>84209.264954300117</v>
      </c>
      <c r="Q63" s="45">
        <f>'Property % affected'!Q63*'Population Estimate'!E62</f>
        <v>41419.66888347287</v>
      </c>
      <c r="R63" s="45">
        <f>'Property % affected'!R63*'Population Estimate'!F62</f>
        <v>26566.330912406855</v>
      </c>
      <c r="S63" s="45">
        <f>'Property % affected'!S63*'Population Estimate'!G62</f>
        <v>14505.463050951204</v>
      </c>
      <c r="U63">
        <v>2082</v>
      </c>
      <c r="V63" s="43">
        <f>'Population Estimate'!J62*Assumptions!C$41*'Property % affected'!B63</f>
        <v>1018.9350580253857</v>
      </c>
      <c r="W63" s="43">
        <f>'Population Estimate'!K62*Assumptions!D$41*'Property % affected'!C63</f>
        <v>1473.47946379051</v>
      </c>
      <c r="X63" s="43">
        <f>'Population Estimate'!L62*Assumptions!E$41*'Property % affected'!D63</f>
        <v>1592.6658801095584</v>
      </c>
      <c r="Y63" s="43">
        <f>'Population Estimate'!M62*Assumptions!F$41*'Property % affected'!E63</f>
        <v>1705.9013867623719</v>
      </c>
      <c r="Z63" s="43">
        <f>'Population Estimate'!N62*Assumptions!G$41*'Property % affected'!F63</f>
        <v>1277.577599003994</v>
      </c>
      <c r="AA63" s="43">
        <f>'Population Estimate'!O62*Assumptions!H$41*'Property % affected'!G63</f>
        <v>683.29462906131312</v>
      </c>
      <c r="AB63" s="44">
        <f>'Population Estimate'!J62*Assumptions!C$41*'Property % affected'!H63</f>
        <v>541.96008464636634</v>
      </c>
      <c r="AC63" s="44">
        <f>'Population Estimate'!K62*Assumptions!D$41*'Property % affected'!I63</f>
        <v>649.54432269061908</v>
      </c>
      <c r="AD63" s="44">
        <f>'Population Estimate'!L62*Assumptions!E$41*'Property % affected'!J63</f>
        <v>420.13467860289762</v>
      </c>
      <c r="AE63" s="44">
        <f>'Population Estimate'!M62*Assumptions!F$41*'Property % affected'!K63</f>
        <v>503.55771124898456</v>
      </c>
      <c r="AF63" s="44">
        <f>'Population Estimate'!N62*Assumptions!G$41*'Property % affected'!L63</f>
        <v>406.66367116598997</v>
      </c>
      <c r="AG63" s="44">
        <f>'Population Estimate'!O62*Assumptions!H$41*'Property % affected'!M63</f>
        <v>155.49169255066738</v>
      </c>
      <c r="AH63" s="45">
        <f>'Population Estimate'!J62*Assumptions!C$41*'Property % affected'!N63</f>
        <v>50486.012002661497</v>
      </c>
      <c r="AI63" s="45">
        <f>'Population Estimate'!K62*Assumptions!D$41*'Property % affected'!O63</f>
        <v>101441.66793509678</v>
      </c>
      <c r="AJ63" s="45">
        <f>'Population Estimate'!L62*Assumptions!E$41*'Property % affected'!P63</f>
        <v>76091.638340185717</v>
      </c>
      <c r="AK63" s="45">
        <f>'Population Estimate'!M62*Assumptions!F$41*'Property % affected'!Q63</f>
        <v>41313.088510660651</v>
      </c>
      <c r="AL63" s="45">
        <f>'Population Estimate'!N62*Assumptions!G$41*'Property % affected'!R63</f>
        <v>26023.660953256836</v>
      </c>
      <c r="AM63" s="45">
        <f>'Population Estimate'!O62*Assumptions!H$41*'Property % affected'!S63</f>
        <v>13267.18981768419</v>
      </c>
    </row>
    <row r="64" spans="1:39" x14ac:dyDescent="0.35">
      <c r="A64">
        <v>2083</v>
      </c>
      <c r="B64" s="43">
        <f>'Property % affected'!B64*'Population Estimate'!B63</f>
        <v>1126.1606144481602</v>
      </c>
      <c r="C64" s="43">
        <f>'Property % affected'!C64*'Population Estimate'!C63</f>
        <v>1660.2525749302206</v>
      </c>
      <c r="D64" s="43">
        <f>'Property % affected'!D64*'Population Estimate'!D63</f>
        <v>1813.5927838963996</v>
      </c>
      <c r="E64" s="43">
        <f>'Property % affected'!E64*'Population Estimate'!E63</f>
        <v>1759.8070085732443</v>
      </c>
      <c r="F64" s="43">
        <f>'Property % affected'!F64*'Population Estimate'!F63</f>
        <v>1341.9694695920066</v>
      </c>
      <c r="G64" s="43">
        <f>'Property % affected'!G64*'Population Estimate'!G63</f>
        <v>768.69281699572514</v>
      </c>
      <c r="H64" s="44">
        <f>'Property % affected'!H64*'Population Estimate'!B63</f>
        <v>585.65431568508438</v>
      </c>
      <c r="I64" s="44">
        <f>'Property % affected'!I64*'Population Estimate'!C63</f>
        <v>715.58146479915945</v>
      </c>
      <c r="J64" s="44">
        <f>'Property % affected'!J64*'Population Estimate'!D63</f>
        <v>467.76082823799118</v>
      </c>
      <c r="K64" s="44">
        <f>'Property % affected'!K64*'Population Estimate'!E63</f>
        <v>507.90277795835391</v>
      </c>
      <c r="L64" s="44">
        <f>'Property % affected'!L64*'Population Estimate'!F63</f>
        <v>417.6485141894255</v>
      </c>
      <c r="M64" s="44">
        <f>'Property % affected'!M64*'Population Estimate'!G63</f>
        <v>171.02997147500676</v>
      </c>
      <c r="N64" s="45">
        <f>'Property % affected'!N64*'Population Estimate'!B63</f>
        <v>54982.485356688427</v>
      </c>
      <c r="O64" s="45">
        <f>'Property % affected'!O64*'Population Estimate'!C63</f>
        <v>112627.88482088532</v>
      </c>
      <c r="P64" s="45">
        <f>'Property % affected'!P64*'Population Estimate'!D63</f>
        <v>85379.087612663105</v>
      </c>
      <c r="Q64" s="45">
        <f>'Property % affected'!Q64*'Population Estimate'!E63</f>
        <v>41995.064799683205</v>
      </c>
      <c r="R64" s="45">
        <f>'Property % affected'!R64*'Population Estimate'!F63</f>
        <v>26935.386453596624</v>
      </c>
      <c r="S64" s="45">
        <f>'Property % affected'!S64*'Population Estimate'!G63</f>
        <v>14706.970799015009</v>
      </c>
      <c r="U64">
        <v>2083</v>
      </c>
      <c r="V64" s="43">
        <f>'Population Estimate'!J63*Assumptions!C$41*'Property % affected'!B64</f>
        <v>1048.4281340753178</v>
      </c>
      <c r="W64" s="43">
        <f>'Population Estimate'!K63*Assumptions!D$41*'Property % affected'!C64</f>
        <v>1516.129328020133</v>
      </c>
      <c r="X64" s="43">
        <f>'Population Estimate'!L63*Assumptions!E$41*'Property % affected'!D64</f>
        <v>1638.7655952525749</v>
      </c>
      <c r="Y64" s="43">
        <f>'Population Estimate'!M63*Assumptions!F$41*'Property % affected'!E64</f>
        <v>1755.2787037338462</v>
      </c>
      <c r="Z64" s="43">
        <f>'Population Estimate'!N63*Assumptions!G$41*'Property % affected'!F64</f>
        <v>1314.5570836044496</v>
      </c>
      <c r="AA64" s="43">
        <f>'Population Estimate'!O63*Assumptions!H$41*'Property % affected'!G64</f>
        <v>703.07259263287676</v>
      </c>
      <c r="AB64" s="44">
        <f>'Population Estimate'!J63*Assumptions!C$41*'Property % affected'!H64</f>
        <v>545.22991971953286</v>
      </c>
      <c r="AC64" s="44">
        <f>'Population Estimate'!K63*Assumptions!D$41*'Property % affected'!I64</f>
        <v>653.46325116539003</v>
      </c>
      <c r="AD64" s="44">
        <f>'Population Estimate'!L63*Assumptions!E$41*'Property % affected'!J64</f>
        <v>422.66949831834893</v>
      </c>
      <c r="AE64" s="44">
        <f>'Population Estimate'!M63*Assumptions!F$41*'Property % affected'!K64</f>
        <v>506.5958513486928</v>
      </c>
      <c r="AF64" s="44">
        <f>'Population Estimate'!N63*Assumptions!G$41*'Property % affected'!L64</f>
        <v>409.11721557383862</v>
      </c>
      <c r="AG64" s="44">
        <f>'Population Estimate'!O63*Assumptions!H$41*'Property % affected'!M64</f>
        <v>156.4298284102851</v>
      </c>
      <c r="AH64" s="45">
        <f>'Population Estimate'!J63*Assumptions!C$41*'Property % affected'!N64</f>
        <v>51187.356217020213</v>
      </c>
      <c r="AI64" s="45">
        <f>'Population Estimate'!K63*Assumptions!D$41*'Property % affected'!O64</f>
        <v>102850.88058784952</v>
      </c>
      <c r="AJ64" s="45">
        <f>'Population Estimate'!L63*Assumptions!E$41*'Property % affected'!P64</f>
        <v>77148.6921298206</v>
      </c>
      <c r="AK64" s="45">
        <f>'Population Estimate'!M63*Assumptions!F$41*'Property % affected'!Q64</f>
        <v>41887.003828089844</v>
      </c>
      <c r="AL64" s="45">
        <f>'Population Estimate'!N63*Assumptions!G$41*'Property % affected'!R64</f>
        <v>26385.177803608123</v>
      </c>
      <c r="AM64" s="45">
        <f>'Population Estimate'!O63*Assumptions!H$41*'Property % affected'!S64</f>
        <v>13451.495657070771</v>
      </c>
    </row>
    <row r="65" spans="1:39" x14ac:dyDescent="0.35">
      <c r="A65">
        <v>2084</v>
      </c>
      <c r="B65" s="43">
        <f>'Property % affected'!B65*'Population Estimate'!B64</f>
        <v>1158.7573343124504</v>
      </c>
      <c r="C65" s="43">
        <f>'Property % affected'!C65*'Population Estimate'!C64</f>
        <v>1708.3085870075795</v>
      </c>
      <c r="D65" s="43">
        <f>'Property % affected'!D65*'Population Estimate'!D64</f>
        <v>1866.0872284419831</v>
      </c>
      <c r="E65" s="43">
        <f>'Property % affected'!E65*'Population Estimate'!E64</f>
        <v>1810.7446238101136</v>
      </c>
      <c r="F65" s="43">
        <f>'Property % affected'!F65*'Population Estimate'!F64</f>
        <v>1380.8127769368975</v>
      </c>
      <c r="G65" s="43">
        <f>'Property % affected'!G65*'Population Estimate'!G64</f>
        <v>790.94263118371305</v>
      </c>
      <c r="H65" s="44">
        <f>'Property % affected'!H65*'Population Estimate'!B64</f>
        <v>589.18777336292806</v>
      </c>
      <c r="I65" s="44">
        <f>'Property % affected'!I65*'Population Estimate'!C64</f>
        <v>719.89881848921016</v>
      </c>
      <c r="J65" s="44">
        <f>'Property % affected'!J65*'Population Estimate'!D64</f>
        <v>470.58299320060837</v>
      </c>
      <c r="K65" s="44">
        <f>'Property % affected'!K65*'Population Estimate'!E64</f>
        <v>510.96713336786831</v>
      </c>
      <c r="L65" s="44">
        <f>'Property % affected'!L65*'Population Estimate'!F64</f>
        <v>420.16833400391164</v>
      </c>
      <c r="M65" s="44">
        <f>'Property % affected'!M65*'Population Estimate'!G64</f>
        <v>172.06185521540539</v>
      </c>
      <c r="N65" s="45">
        <f>'Property % affected'!N65*'Population Estimate'!B64</f>
        <v>55746.293914075439</v>
      </c>
      <c r="O65" s="45">
        <f>'Property % affected'!O65*'Population Estimate'!C64</f>
        <v>114192.49474472765</v>
      </c>
      <c r="P65" s="45">
        <f>'Property % affected'!P65*'Population Estimate'!D64</f>
        <v>86565.161274437181</v>
      </c>
      <c r="Q65" s="45">
        <f>'Property % affected'!Q65*'Population Estimate'!E64</f>
        <v>42578.454030888963</v>
      </c>
      <c r="R65" s="45">
        <f>'Property % affected'!R65*'Population Estimate'!F64</f>
        <v>27309.568859799561</v>
      </c>
      <c r="S65" s="45">
        <f>'Property % affected'!S65*'Population Estimate'!G64</f>
        <v>14911.277862921899</v>
      </c>
      <c r="U65">
        <v>2084</v>
      </c>
      <c r="V65" s="43">
        <f>'Population Estimate'!J64*Assumptions!C$41*'Property % affected'!B65</f>
        <v>1078.7748872345378</v>
      </c>
      <c r="W65" s="43">
        <f>'Population Estimate'!K64*Assumptions!D$41*'Property % affected'!C65</f>
        <v>1560.0136926031762</v>
      </c>
      <c r="X65" s="43">
        <f>'Population Estimate'!L64*Assumptions!E$41*'Property % affected'!D65</f>
        <v>1686.1996666863918</v>
      </c>
      <c r="Y65" s="43">
        <f>'Population Estimate'!M64*Assumptions!F$41*'Property % affected'!E65</f>
        <v>1806.085247183604</v>
      </c>
      <c r="Z65" s="43">
        <f>'Population Estimate'!N64*Assumptions!G$41*'Property % affected'!F65</f>
        <v>1352.6069394155327</v>
      </c>
      <c r="AA65" s="43">
        <f>'Population Estimate'!O64*Assumptions!H$41*'Property % affected'!G65</f>
        <v>723.42302937545855</v>
      </c>
      <c r="AB65" s="44">
        <f>'Population Estimate'!J64*Assumptions!C$41*'Property % affected'!H65</f>
        <v>548.51948285332355</v>
      </c>
      <c r="AC65" s="44">
        <f>'Population Estimate'!K64*Assumptions!D$41*'Property % affected'!I65</f>
        <v>657.40582390869497</v>
      </c>
      <c r="AD65" s="44">
        <f>'Population Estimate'!L64*Assumptions!E$41*'Property % affected'!J65</f>
        <v>425.21961148924947</v>
      </c>
      <c r="AE65" s="44">
        <f>'Population Estimate'!M64*Assumptions!F$41*'Property % affected'!K65</f>
        <v>509.65232161207291</v>
      </c>
      <c r="AF65" s="44">
        <f>'Population Estimate'!N64*Assumptions!G$41*'Property % affected'!L65</f>
        <v>411.58556307472969</v>
      </c>
      <c r="AG65" s="44">
        <f>'Population Estimate'!O64*Assumptions!H$41*'Property % affected'!M65</f>
        <v>157.37362437223152</v>
      </c>
      <c r="AH65" s="45">
        <f>'Population Estimate'!J64*Assumptions!C$41*'Property % affected'!N65</f>
        <v>51898.443401510704</v>
      </c>
      <c r="AI65" s="45">
        <f>'Population Estimate'!K64*Assumptions!D$41*'Property % affected'!O65</f>
        <v>104279.66981442152</v>
      </c>
      <c r="AJ65" s="45">
        <f>'Population Estimate'!L64*Assumptions!E$41*'Property % affected'!P65</f>
        <v>78220.430354415133</v>
      </c>
      <c r="AK65" s="45">
        <f>'Population Estimate'!M64*Assumptions!F$41*'Property % affected'!Q65</f>
        <v>42468.891892255087</v>
      </c>
      <c r="AL65" s="45">
        <f>'Population Estimate'!N64*Assumptions!G$41*'Property % affected'!R65</f>
        <v>26751.716792594048</v>
      </c>
      <c r="AM65" s="45">
        <f>'Population Estimate'!O64*Assumptions!H$41*'Property % affected'!S65</f>
        <v>13638.361845928403</v>
      </c>
    </row>
    <row r="66" spans="1:39" x14ac:dyDescent="0.35">
      <c r="A66">
        <v>2085</v>
      </c>
      <c r="B66" s="43">
        <f>'Property % affected'!B66*'Population Estimate'!B65</f>
        <v>1192.2975662586575</v>
      </c>
      <c r="C66" s="43">
        <f>'Property % affected'!C66*'Population Estimate'!C65</f>
        <v>1757.7555803920307</v>
      </c>
      <c r="D66" s="43">
        <f>'Property % affected'!D66*'Population Estimate'!D65</f>
        <v>1920.1011247259153</v>
      </c>
      <c r="E66" s="43">
        <f>'Property % affected'!E66*'Population Estimate'!E65</f>
        <v>1863.1566283597758</v>
      </c>
      <c r="F66" s="43">
        <f>'Property % affected'!F66*'Population Estimate'!F65</f>
        <v>1420.7804038432073</v>
      </c>
      <c r="G66" s="43">
        <f>'Property % affected'!G66*'Population Estimate'!G65</f>
        <v>813.83646626074051</v>
      </c>
      <c r="H66" s="44">
        <f>'Property % affected'!H66*'Population Estimate'!B65</f>
        <v>592.74254962893303</v>
      </c>
      <c r="I66" s="44">
        <f>'Property % affected'!I66*'Population Estimate'!C65</f>
        <v>724.24222028671181</v>
      </c>
      <c r="J66" s="44">
        <f>'Property % affected'!J66*'Population Estimate'!D65</f>
        <v>473.42218527322581</v>
      </c>
      <c r="K66" s="44">
        <f>'Property % affected'!K66*'Population Estimate'!E65</f>
        <v>514.04997710720352</v>
      </c>
      <c r="L66" s="44">
        <f>'Property % affected'!L66*'Population Estimate'!F65</f>
        <v>422.70335677418893</v>
      </c>
      <c r="M66" s="44">
        <f>'Property % affected'!M66*'Population Estimate'!G65</f>
        <v>173.09996467194321</v>
      </c>
      <c r="N66" s="45">
        <f>'Property % affected'!N66*'Population Estimate'!B65</f>
        <v>56520.713187012181</v>
      </c>
      <c r="O66" s="45">
        <f>'Property % affected'!O66*'Population Estimate'!C65</f>
        <v>115778.83999830365</v>
      </c>
      <c r="P66" s="45">
        <f>'Property % affected'!P66*'Population Estimate'!D65</f>
        <v>87767.711696159022</v>
      </c>
      <c r="Q66" s="45">
        <f>'Property % affected'!Q66*'Population Estimate'!E65</f>
        <v>43169.947619040235</v>
      </c>
      <c r="R66" s="45">
        <f>'Property % affected'!R66*'Population Estimate'!F65</f>
        <v>27688.949352666408</v>
      </c>
      <c r="S66" s="45">
        <f>'Property % affected'!S66*'Population Estimate'!G65</f>
        <v>15118.42313035368</v>
      </c>
      <c r="U66">
        <v>2085</v>
      </c>
      <c r="V66" s="43">
        <f>'Population Estimate'!J65*Assumptions!C$41*'Property % affected'!B66</f>
        <v>1110.0000271876397</v>
      </c>
      <c r="W66" s="43">
        <f>'Population Estimate'!K65*Assumptions!D$41*'Property % affected'!C66</f>
        <v>1605.168290153332</v>
      </c>
      <c r="X66" s="43">
        <f>'Population Estimate'!L65*Assumptions!E$41*'Property % affected'!D66</f>
        <v>1735.0067173548869</v>
      </c>
      <c r="Y66" s="43">
        <f>'Population Estimate'!M65*Assumptions!F$41*'Property % affected'!E66</f>
        <v>1858.362386073175</v>
      </c>
      <c r="Z66" s="43">
        <f>'Population Estimate'!N65*Assumptions!G$41*'Property % affected'!F66</f>
        <v>1391.7581483327688</v>
      </c>
      <c r="AA66" s="43">
        <f>'Population Estimate'!O65*Assumptions!H$41*'Property % affected'!G66</f>
        <v>744.36250952543992</v>
      </c>
      <c r="AB66" s="44">
        <f>'Population Estimate'!J65*Assumptions!C$41*'Property % affected'!H66</f>
        <v>551.82889307403968</v>
      </c>
      <c r="AC66" s="44">
        <f>'Population Estimate'!K65*Assumptions!D$41*'Property % affected'!I66</f>
        <v>661.3721835746901</v>
      </c>
      <c r="AD66" s="44">
        <f>'Population Estimate'!L65*Assumptions!E$41*'Property % affected'!J66</f>
        <v>427.78511038637401</v>
      </c>
      <c r="AE66" s="44">
        <f>'Population Estimate'!M65*Assumptions!F$41*'Property % affected'!K66</f>
        <v>512.72723263142473</v>
      </c>
      <c r="AF66" s="44">
        <f>'Population Estimate'!N65*Assumptions!G$41*'Property % affected'!L66</f>
        <v>414.06880298091011</v>
      </c>
      <c r="AG66" s="44">
        <f>'Population Estimate'!O65*Assumptions!H$41*'Property % affected'!M66</f>
        <v>158.32311458588705</v>
      </c>
      <c r="AH66" s="45">
        <f>'Population Estimate'!J65*Assumptions!C$41*'Property % affected'!N66</f>
        <v>52619.408904033524</v>
      </c>
      <c r="AI66" s="45">
        <f>'Population Estimate'!K65*Assumptions!D$41*'Property % affected'!O66</f>
        <v>105728.30756968187</v>
      </c>
      <c r="AJ66" s="45">
        <f>'Population Estimate'!L65*Assumptions!E$41*'Property % affected'!P66</f>
        <v>79307.057007968688</v>
      </c>
      <c r="AK66" s="45">
        <f>'Population Estimate'!M65*Assumptions!F$41*'Property % affected'!Q66</f>
        <v>43058.863459375272</v>
      </c>
      <c r="AL66" s="45">
        <f>'Population Estimate'!N65*Assumptions!G$41*'Property % affected'!R66</f>
        <v>27123.347687021982</v>
      </c>
      <c r="AM66" s="45">
        <f>'Population Estimate'!O65*Assumptions!H$41*'Property % affected'!S66</f>
        <v>13827.823952253384</v>
      </c>
    </row>
    <row r="67" spans="1:39" x14ac:dyDescent="0.35">
      <c r="A67">
        <v>2086</v>
      </c>
      <c r="B67" s="43">
        <f>'Property % affected'!B67*'Population Estimate'!B66</f>
        <v>1226.8086202447294</v>
      </c>
      <c r="C67" s="43">
        <f>'Property % affected'!C67*'Population Estimate'!C66</f>
        <v>1808.633817038593</v>
      </c>
      <c r="D67" s="43">
        <f>'Property % affected'!D67*'Population Estimate'!D66</f>
        <v>1975.6784532799502</v>
      </c>
      <c r="E67" s="43">
        <f>'Property % affected'!E67*'Population Estimate'!E66</f>
        <v>1917.0856984220418</v>
      </c>
      <c r="F67" s="43">
        <f>'Property % affected'!F67*'Population Estimate'!F66</f>
        <v>1461.9048937415189</v>
      </c>
      <c r="G67" s="43">
        <f>'Property % affected'!G67*'Population Estimate'!G66</f>
        <v>837.39296341194347</v>
      </c>
      <c r="H67" s="44">
        <f>'Property % affected'!H67*'Population Estimate'!B66</f>
        <v>596.31877310561117</v>
      </c>
      <c r="I67" s="44">
        <f>'Property % affected'!I67*'Population Estimate'!C66</f>
        <v>728.61182734902297</v>
      </c>
      <c r="J67" s="44">
        <f>'Property % affected'!J67*'Population Estimate'!D66</f>
        <v>476.27850718636387</v>
      </c>
      <c r="K67" s="44">
        <f>'Property % affected'!K67*'Population Estimate'!E66</f>
        <v>517.15142072293099</v>
      </c>
      <c r="L67" s="44">
        <f>'Property % affected'!L67*'Population Estimate'!F66</f>
        <v>425.25367422501625</v>
      </c>
      <c r="M67" s="44">
        <f>'Property % affected'!M67*'Population Estimate'!G66</f>
        <v>174.14433740654698</v>
      </c>
      <c r="N67" s="45">
        <f>'Property % affected'!N67*'Population Estimate'!B66</f>
        <v>57305.8905779903</v>
      </c>
      <c r="O67" s="45">
        <f>'Property % affected'!O67*'Population Estimate'!C66</f>
        <v>117387.22252560036</v>
      </c>
      <c r="P67" s="45">
        <f>'Property % affected'!P67*'Population Estimate'!D66</f>
        <v>88986.967770541771</v>
      </c>
      <c r="Q67" s="45">
        <f>'Property % affected'!Q67*'Population Estimate'!E66</f>
        <v>43769.658148665476</v>
      </c>
      <c r="R67" s="45">
        <f>'Property % affected'!R67*'Population Estimate'!F66</f>
        <v>28073.600143248565</v>
      </c>
      <c r="S67" s="45">
        <f>'Property % affected'!S67*'Population Estimate'!G66</f>
        <v>15328.446029214092</v>
      </c>
      <c r="U67">
        <v>2086</v>
      </c>
      <c r="V67" s="43">
        <f>'Population Estimate'!J66*Assumptions!C$41*'Property % affected'!B67</f>
        <v>1142.1289788410591</v>
      </c>
      <c r="W67" s="43">
        <f>'Population Estimate'!K66*Assumptions!D$41*'Property % affected'!C67</f>
        <v>1651.6298875648247</v>
      </c>
      <c r="X67" s="43">
        <f>'Population Estimate'!L66*Assumptions!E$41*'Property % affected'!D67</f>
        <v>1785.2264881430813</v>
      </c>
      <c r="Y67" s="43">
        <f>'Population Estimate'!M66*Assumptions!F$41*'Property % affected'!E67</f>
        <v>1912.1526867887126</v>
      </c>
      <c r="Z67" s="43">
        <f>'Population Estimate'!N66*Assumptions!G$41*'Property % affected'!F67</f>
        <v>1432.0425890226761</v>
      </c>
      <c r="AA67" s="43">
        <f>'Population Estimate'!O66*Assumptions!H$41*'Property % affected'!G67</f>
        <v>765.90808294470776</v>
      </c>
      <c r="AB67" s="44">
        <f>'Population Estimate'!J66*Assumptions!C$41*'Property % affected'!H67</f>
        <v>555.15827012611089</v>
      </c>
      <c r="AC67" s="44">
        <f>'Population Estimate'!K66*Assumptions!D$41*'Property % affected'!I67</f>
        <v>665.36247367821386</v>
      </c>
      <c r="AD67" s="44">
        <f>'Population Estimate'!L66*Assumptions!E$41*'Property % affected'!J67</f>
        <v>430.36608783719959</v>
      </c>
      <c r="AE67" s="44">
        <f>'Population Estimate'!M66*Assumptions!F$41*'Property % affected'!K67</f>
        <v>515.82069566628968</v>
      </c>
      <c r="AF67" s="44">
        <f>'Population Estimate'!N66*Assumptions!G$41*'Property % affected'!L67</f>
        <v>416.56702514347876</v>
      </c>
      <c r="AG67" s="44">
        <f>'Population Estimate'!O66*Assumptions!H$41*'Property % affected'!M67</f>
        <v>159.2783334066674</v>
      </c>
      <c r="AH67" s="45">
        <f>'Population Estimate'!J66*Assumptions!C$41*'Property % affected'!N67</f>
        <v>53350.389952722304</v>
      </c>
      <c r="AI67" s="45">
        <f>'Population Estimate'!K66*Assumptions!D$41*'Property % affected'!O67</f>
        <v>107197.06958645643</v>
      </c>
      <c r="AJ67" s="45">
        <f>'Population Estimate'!L66*Assumptions!E$41*'Property % affected'!P67</f>
        <v>80408.778918335141</v>
      </c>
      <c r="AK67" s="45">
        <f>'Population Estimate'!M66*Assumptions!F$41*'Property % affected'!Q67</f>
        <v>43657.030824278292</v>
      </c>
      <c r="AL67" s="45">
        <f>'Population Estimate'!N66*Assumptions!G$41*'Property % affected'!R67</f>
        <v>27500.141222889502</v>
      </c>
      <c r="AM67" s="45">
        <f>'Population Estimate'!O66*Assumptions!H$41*'Property % affected'!S67</f>
        <v>14019.918038147363</v>
      </c>
    </row>
    <row r="68" spans="1:39" x14ac:dyDescent="0.35">
      <c r="A68">
        <v>2087</v>
      </c>
      <c r="B68" s="43">
        <f>'Property % affected'!B68*'Population Estimate'!B67</f>
        <v>1262.3185967153679</v>
      </c>
      <c r="C68" s="43">
        <f>'Property % affected'!C68*'Population Estimate'!C67</f>
        <v>1860.984724284606</v>
      </c>
      <c r="D68" s="43">
        <f>'Property % affected'!D68*'Population Estimate'!D67</f>
        <v>2032.8644676523654</v>
      </c>
      <c r="E68" s="43">
        <f>'Property % affected'!E68*'Population Estimate'!E67</f>
        <v>1972.5757454593568</v>
      </c>
      <c r="F68" s="43">
        <f>'Property % affected'!F68*'Population Estimate'!F67</f>
        <v>1504.2197320320395</v>
      </c>
      <c r="G68" s="43">
        <f>'Property % affected'!G68*'Population Estimate'!G67</f>
        <v>861.63130339157647</v>
      </c>
      <c r="H68" s="44">
        <f>'Property % affected'!H68*'Population Estimate'!B67</f>
        <v>599.91657319149897</v>
      </c>
      <c r="I68" s="44">
        <f>'Property % affected'!I68*'Population Estimate'!C67</f>
        <v>733.00779778168749</v>
      </c>
      <c r="J68" s="44">
        <f>'Property % affected'!J68*'Population Estimate'!D67</f>
        <v>479.15206229035192</v>
      </c>
      <c r="K68" s="44">
        <f>'Property % affected'!K68*'Population Estimate'!E67</f>
        <v>520.27157643462169</v>
      </c>
      <c r="L68" s="44">
        <f>'Property % affected'!L68*'Population Estimate'!F67</f>
        <v>427.81937863456005</v>
      </c>
      <c r="M68" s="44">
        <f>'Property % affected'!M68*'Population Estimate'!G67</f>
        <v>175.19501120776766</v>
      </c>
      <c r="N68" s="45">
        <f>'Property % affected'!N68*'Population Estimate'!B67</f>
        <v>58101.975537195001</v>
      </c>
      <c r="O68" s="45">
        <f>'Property % affected'!O68*'Population Estimate'!C67</f>
        <v>119017.9484651661</v>
      </c>
      <c r="P68" s="45">
        <f>'Property % affected'!P68*'Population Estimate'!D67</f>
        <v>90223.161570042212</v>
      </c>
      <c r="Q68" s="45">
        <f>'Property % affected'!Q68*'Population Estimate'!E67</f>
        <v>44377.699768300765</v>
      </c>
      <c r="R68" s="45">
        <f>'Property % affected'!R68*'Population Estimate'!F67</f>
        <v>28463.594445742674</v>
      </c>
      <c r="S68" s="45">
        <f>'Property % affected'!S68*'Population Estimate'!G67</f>
        <v>15541.386535133481</v>
      </c>
      <c r="U68">
        <v>2087</v>
      </c>
      <c r="V68" s="43">
        <f>'Population Estimate'!J67*Assumptions!C$41*'Property % affected'!B68</f>
        <v>1175.1879030251669</v>
      </c>
      <c r="W68" s="43">
        <f>'Population Estimate'!K67*Assumptions!D$41*'Property % affected'!C68</f>
        <v>1699.4363159496611</v>
      </c>
      <c r="X68" s="43">
        <f>'Population Estimate'!L67*Assumptions!E$41*'Property % affected'!D68</f>
        <v>1836.899870235942</v>
      </c>
      <c r="Y68" s="43">
        <f>'Population Estimate'!M67*Assumptions!F$41*'Property % affected'!E68</f>
        <v>1967.4999478004502</v>
      </c>
      <c r="Z68" s="43">
        <f>'Population Estimate'!N67*Assumptions!G$41*'Property % affected'!F68</f>
        <v>1473.4930628797988</v>
      </c>
      <c r="AA68" s="43">
        <f>'Population Estimate'!O67*Assumptions!H$41*'Property % affected'!G68</f>
        <v>788.07729300341498</v>
      </c>
      <c r="AB68" s="44">
        <f>'Population Estimate'!J67*Assumptions!C$41*'Property % affected'!H68</f>
        <v>558.50773447642621</v>
      </c>
      <c r="AC68" s="44">
        <f>'Population Estimate'!K67*Assumptions!D$41*'Property % affected'!I68</f>
        <v>669.37683859998003</v>
      </c>
      <c r="AD68" s="44">
        <f>'Population Estimate'!L67*Assumptions!E$41*'Property % affected'!J68</f>
        <v>432.96263722926375</v>
      </c>
      <c r="AE68" s="44">
        <f>'Population Estimate'!M67*Assumptions!F$41*'Property % affected'!K68</f>
        <v>518.93282264747745</v>
      </c>
      <c r="AF68" s="44">
        <f>'Population Estimate'!N67*Assumptions!G$41*'Property % affected'!L68</f>
        <v>419.08031995563738</v>
      </c>
      <c r="AG68" s="44">
        <f>'Population Estimate'!O67*Assumptions!H$41*'Property % affected'!M68</f>
        <v>160.23931539726632</v>
      </c>
      <c r="AH68" s="45">
        <f>'Population Estimate'!J67*Assumptions!C$41*'Property % affected'!N68</f>
        <v>54091.52568206354</v>
      </c>
      <c r="AI68" s="45">
        <f>'Population Estimate'!K67*Assumptions!D$41*'Property % affected'!O68</f>
        <v>108686.23542801083</v>
      </c>
      <c r="AJ68" s="45">
        <f>'Population Estimate'!L67*Assumptions!E$41*'Property % affected'!P68</f>
        <v>81525.805786590267</v>
      </c>
      <c r="AK68" s="45">
        <f>'Population Estimate'!M67*Assumptions!F$41*'Property % affected'!Q68</f>
        <v>44263.507841775208</v>
      </c>
      <c r="AL68" s="45">
        <f>'Population Estimate'!N67*Assumptions!G$41*'Property % affected'!R68</f>
        <v>27882.169118848171</v>
      </c>
      <c r="AM68" s="45">
        <f>'Population Estimate'!O67*Assumptions!H$41*'Property % affected'!S68</f>
        <v>14214.680666681375</v>
      </c>
    </row>
    <row r="69" spans="1:39" x14ac:dyDescent="0.35">
      <c r="A69">
        <v>2088</v>
      </c>
      <c r="B69" s="43">
        <f>'Property % affected'!B69*'Population Estimate'!B68</f>
        <v>1298.8564094826684</v>
      </c>
      <c r="C69" s="43">
        <f>'Property % affected'!C69*'Population Estimate'!C68</f>
        <v>1914.8509285817208</v>
      </c>
      <c r="D69" s="43">
        <f>'Property % affected'!D69*'Population Estimate'!D68</f>
        <v>2091.7057312554302</v>
      </c>
      <c r="E69" s="43">
        <f>'Property % affected'!E69*'Population Estimate'!E68</f>
        <v>2029.6719519514834</v>
      </c>
      <c r="F69" s="43">
        <f>'Property % affected'!F69*'Population Estimate'!F68</f>
        <v>1547.7593733499107</v>
      </c>
      <c r="G69" s="43">
        <f>'Property % affected'!G69*'Population Estimate'!G68</f>
        <v>886.57122214084063</v>
      </c>
      <c r="H69" s="44">
        <f>'Property % affected'!H69*'Population Estimate'!B68</f>
        <v>603.53608006583909</v>
      </c>
      <c r="I69" s="44">
        <f>'Property % affected'!I69*'Population Estimate'!C68</f>
        <v>737.43029064415555</v>
      </c>
      <c r="J69" s="44">
        <f>'Property % affected'!J69*'Population Estimate'!D68</f>
        <v>482.04295455906839</v>
      </c>
      <c r="K69" s="44">
        <f>'Property % affected'!K69*'Population Estimate'!E68</f>
        <v>523.4105571389066</v>
      </c>
      <c r="L69" s="44">
        <f>'Property % affected'!L69*'Population Estimate'!F68</f>
        <v>430.40056283773322</v>
      </c>
      <c r="M69" s="44">
        <f>'Property % affected'!M69*'Population Estimate'!G68</f>
        <v>176.25202409214782</v>
      </c>
      <c r="N69" s="45">
        <f>'Property % affected'!N69*'Population Estimate'!B68</f>
        <v>58909.119590951414</v>
      </c>
      <c r="O69" s="45">
        <f>'Property % affected'!O69*'Population Estimate'!C68</f>
        <v>120671.32820838066</v>
      </c>
      <c r="P69" s="45">
        <f>'Property % affected'!P69*'Population Estimate'!D68</f>
        <v>91476.528391033411</v>
      </c>
      <c r="Q69" s="45">
        <f>'Property % affected'!Q69*'Population Estimate'!E68</f>
        <v>44994.188212216774</v>
      </c>
      <c r="R69" s="45">
        <f>'Property % affected'!R69*'Population Estimate'!F68</f>
        <v>28859.006491426178</v>
      </c>
      <c r="S69" s="45">
        <f>'Property % affected'!S69*'Population Estimate'!G68</f>
        <v>15757.285179077739</v>
      </c>
      <c r="U69">
        <v>2088</v>
      </c>
      <c r="V69" s="43">
        <f>'Population Estimate'!J68*Assumptions!C$41*'Property % affected'!B69</f>
        <v>1209.2037177955897</v>
      </c>
      <c r="W69" s="43">
        <f>'Population Estimate'!K68*Assumptions!D$41*'Property % affected'!C69</f>
        <v>1748.6265014414153</v>
      </c>
      <c r="X69" s="43">
        <f>'Population Estimate'!L68*Assumptions!E$41*'Property % affected'!D69</f>
        <v>1890.068938413817</v>
      </c>
      <c r="Y69" s="43">
        <f>'Population Estimate'!M68*Assumptions!F$41*'Property % affected'!E69</f>
        <v>2024.4492353253772</v>
      </c>
      <c r="Z69" s="43">
        <f>'Population Estimate'!N68*Assumptions!G$41*'Property % affected'!F69</f>
        <v>1516.1433207350728</v>
      </c>
      <c r="AA69" s="43">
        <f>'Population Estimate'!O68*Assumptions!H$41*'Property % affected'!G69</f>
        <v>810.88819086457727</v>
      </c>
      <c r="AB69" s="44">
        <f>'Population Estimate'!J68*Assumptions!C$41*'Property % affected'!H69</f>
        <v>561.87740731869371</v>
      </c>
      <c r="AC69" s="44">
        <f>'Population Estimate'!K68*Assumptions!D$41*'Property % affected'!I69</f>
        <v>673.41542359180244</v>
      </c>
      <c r="AD69" s="44">
        <f>'Population Estimate'!L68*Assumptions!E$41*'Property % affected'!J69</f>
        <v>435.57485251354376</v>
      </c>
      <c r="AE69" s="44">
        <f>'Population Estimate'!M68*Assumptions!F$41*'Property % affected'!K69</f>
        <v>522.06372618111538</v>
      </c>
      <c r="AF69" s="44">
        <f>'Population Estimate'!N68*Assumptions!G$41*'Property % affected'!L69</f>
        <v>421.6087783559621</v>
      </c>
      <c r="AG69" s="44">
        <f>'Population Estimate'!O68*Assumptions!H$41*'Property % affected'!M69</f>
        <v>161.20609532890666</v>
      </c>
      <c r="AH69" s="45">
        <f>'Population Estimate'!J68*Assumptions!C$41*'Property % affected'!N69</f>
        <v>54842.957159379504</v>
      </c>
      <c r="AI69" s="45">
        <f>'Population Estimate'!K68*Assumptions!D$41*'Property % affected'!O69</f>
        <v>110196.08854126219</v>
      </c>
      <c r="AJ69" s="45">
        <f>'Population Estimate'!L68*Assumptions!E$41*'Property % affected'!P69</f>
        <v>82658.35022694619</v>
      </c>
      <c r="AK69" s="45">
        <f>'Population Estimate'!M68*Assumptions!F$41*'Property % affected'!Q69</f>
        <v>44878.409948331246</v>
      </c>
      <c r="AL69" s="45">
        <f>'Population Estimate'!N68*Assumptions!G$41*'Property % affected'!R69</f>
        <v>28269.504089854483</v>
      </c>
      <c r="AM69" s="45">
        <f>'Population Estimate'!O68*Assumptions!H$41*'Property % affected'!S69</f>
        <v>14412.148908855232</v>
      </c>
    </row>
    <row r="70" spans="1:39" x14ac:dyDescent="0.35">
      <c r="A70">
        <v>2089</v>
      </c>
      <c r="B70" s="43">
        <f>'Property % affected'!B70*'Population Estimate'!B69</f>
        <v>1336.4518092690398</v>
      </c>
      <c r="C70" s="43">
        <f>'Property % affected'!C70*'Population Estimate'!C69</f>
        <v>1970.2762902042637</v>
      </c>
      <c r="D70" s="43">
        <f>'Property % affected'!D70*'Population Estimate'!D69</f>
        <v>2152.250155279417</v>
      </c>
      <c r="E70" s="43">
        <f>'Property % affected'!E70*'Population Estimate'!E69</f>
        <v>2088.4208081850938</v>
      </c>
      <c r="F70" s="43">
        <f>'Property % affected'!F70*'Population Estimate'!F69</f>
        <v>1592.5592696197145</v>
      </c>
      <c r="G70" s="43">
        <f>'Property % affected'!G70*'Population Estimate'!G69</f>
        <v>912.23302685777048</v>
      </c>
      <c r="H70" s="44">
        <f>'Property % affected'!H70*'Population Estimate'!B69</f>
        <v>607.17742469329141</v>
      </c>
      <c r="I70" s="44">
        <f>'Property % affected'!I70*'Population Estimate'!C69</f>
        <v>741.87946595553854</v>
      </c>
      <c r="J70" s="44">
        <f>'Property % affected'!J70*'Population Estimate'!D69</f>
        <v>484.9512885937022</v>
      </c>
      <c r="K70" s="44">
        <f>'Property % affected'!K70*'Population Estimate'!E69</f>
        <v>526.56847641356171</v>
      </c>
      <c r="L70" s="44">
        <f>'Property % affected'!L70*'Population Estimate'!F69</f>
        <v>432.99732022955425</v>
      </c>
      <c r="M70" s="44">
        <f>'Property % affected'!M70*'Population Estimate'!G69</f>
        <v>177.3154143055971</v>
      </c>
      <c r="N70" s="45">
        <f>'Property % affected'!N70*'Population Estimate'!B69</f>
        <v>59727.47637056595</v>
      </c>
      <c r="O70" s="45">
        <f>'Property % affected'!O70*'Population Estimate'!C69</f>
        <v>122347.67645853493</v>
      </c>
      <c r="P70" s="45">
        <f>'Property % affected'!P70*'Population Estimate'!D69</f>
        <v>92747.306798590929</v>
      </c>
      <c r="Q70" s="45">
        <f>'Property % affected'!Q70*'Population Estimate'!E69</f>
        <v>45619.240822447537</v>
      </c>
      <c r="R70" s="45">
        <f>'Property % affected'!R70*'Population Estimate'!F69</f>
        <v>29259.911542786453</v>
      </c>
      <c r="S70" s="45">
        <f>'Property % affected'!S70*'Population Estimate'!G69</f>
        <v>15976.183055062949</v>
      </c>
      <c r="U70">
        <v>2089</v>
      </c>
      <c r="V70" s="43">
        <f>'Population Estimate'!J69*Assumptions!C$41*'Property % affected'!B70</f>
        <v>1244.2041203510953</v>
      </c>
      <c r="W70" s="43">
        <f>'Population Estimate'!K69*Assumptions!D$41*'Property % affected'!C70</f>
        <v>1799.240496890626</v>
      </c>
      <c r="X70" s="43">
        <f>'Population Estimate'!L69*Assumptions!E$41*'Property % affected'!D70</f>
        <v>1944.7769853116044</v>
      </c>
      <c r="Y70" s="43">
        <f>'Population Estimate'!M69*Assumptions!F$41*'Property % affected'!E70</f>
        <v>2083.0469200221678</v>
      </c>
      <c r="Z70" s="43">
        <f>'Population Estimate'!N69*Assumptions!G$41*'Property % affected'!F70</f>
        <v>1560.0280903372607</v>
      </c>
      <c r="AA70" s="43">
        <f>'Population Estimate'!O69*Assumptions!H$41*'Property % affected'!G70</f>
        <v>834.35935018213695</v>
      </c>
      <c r="AB70" s="44">
        <f>'Population Estimate'!J69*Assumptions!C$41*'Property % affected'!H70</f>
        <v>565.26741057782556</v>
      </c>
      <c r="AC70" s="44">
        <f>'Population Estimate'!K69*Assumptions!D$41*'Property % affected'!I70</f>
        <v>677.47837478184908</v>
      </c>
      <c r="AD70" s="44">
        <f>'Population Estimate'!L69*Assumptions!E$41*'Property % affected'!J70</f>
        <v>438.20282820785604</v>
      </c>
      <c r="AE70" s="44">
        <f>'Population Estimate'!M69*Assumptions!F$41*'Property % affected'!K70</f>
        <v>525.21351955272291</v>
      </c>
      <c r="AF70" s="44">
        <f>'Population Estimate'!N69*Assumptions!G$41*'Property % affected'!L70</f>
        <v>424.15249183169288</v>
      </c>
      <c r="AG70" s="44">
        <f>'Population Estimate'!O69*Assumptions!H$41*'Property % affected'!M70</f>
        <v>162.17870818259794</v>
      </c>
      <c r="AH70" s="45">
        <f>'Population Estimate'!J69*Assumptions!C$41*'Property % affected'!N70</f>
        <v>55604.827411678809</v>
      </c>
      <c r="AI70" s="45">
        <f>'Population Estimate'!K69*Assumptions!D$41*'Property % affected'!O70</f>
        <v>111726.9163107303</v>
      </c>
      <c r="AJ70" s="45">
        <f>'Population Estimate'!L69*Assumptions!E$41*'Property % affected'!P70</f>
        <v>83806.627807220269</v>
      </c>
      <c r="AK70" s="45">
        <f>'Population Estimate'!M69*Assumptions!F$41*'Property % affected'!Q70</f>
        <v>45501.854184037984</v>
      </c>
      <c r="AL70" s="45">
        <f>'Population Estimate'!N69*Assumptions!G$41*'Property % affected'!R70</f>
        <v>28662.219861010348</v>
      </c>
      <c r="AM70" s="45">
        <f>'Population Estimate'!O69*Assumptions!H$41*'Property % affected'!S70</f>
        <v>14612.360350653582</v>
      </c>
    </row>
    <row r="71" spans="1:39" x14ac:dyDescent="0.35">
      <c r="A71">
        <v>2090</v>
      </c>
      <c r="B71" s="43">
        <f>'Property % affected'!B71*'Population Estimate'!B70</f>
        <v>1803.9582085256134</v>
      </c>
      <c r="C71" s="43">
        <f>'Property % affected'!C71*'Population Estimate'!C70</f>
        <v>2659.5018706446021</v>
      </c>
      <c r="D71" s="43">
        <f>'Property % affected'!D71*'Population Estimate'!D70</f>
        <v>2905.1323119090748</v>
      </c>
      <c r="E71" s="43">
        <f>'Property % affected'!E71*'Population Estimate'!E70</f>
        <v>2818.9747162239646</v>
      </c>
      <c r="F71" s="43">
        <f>'Property % affected'!F71*'Population Estimate'!F70</f>
        <v>2149.6550396122043</v>
      </c>
      <c r="G71" s="43">
        <f>'Property % affected'!G71*'Population Estimate'!G70</f>
        <v>1231.3427580963832</v>
      </c>
      <c r="H71" s="44">
        <f>'Property % affected'!H71*'Population Estimate'!B70</f>
        <v>801.32557023552704</v>
      </c>
      <c r="I71" s="44">
        <f>'Property % affected'!I71*'Population Estimate'!C70</f>
        <v>979.0992911226042</v>
      </c>
      <c r="J71" s="44">
        <f>'Property % affected'!J71*'Population Estimate'!D70</f>
        <v>640.01699019870614</v>
      </c>
      <c r="K71" s="44">
        <f>'Property % affected'!K71*'Population Estimate'!E70</f>
        <v>694.94149069078844</v>
      </c>
      <c r="L71" s="44">
        <f>'Property % affected'!L71*'Population Estimate'!F70</f>
        <v>571.45046971842112</v>
      </c>
      <c r="M71" s="44">
        <f>'Property % affected'!M71*'Population Estimate'!G70</f>
        <v>234.01294201897423</v>
      </c>
      <c r="N71" s="45">
        <f>'Property % affected'!N71*'Population Estimate'!B70</f>
        <v>79441.384722226518</v>
      </c>
      <c r="O71" s="45">
        <f>'Property % affected'!O71*'Population Estimate'!C70</f>
        <v>162730.27802331158</v>
      </c>
      <c r="P71" s="45">
        <f>'Property % affected'!P71*'Population Estimate'!D70</f>
        <v>123359.88273846134</v>
      </c>
      <c r="Q71" s="45">
        <f>'Property % affected'!Q71*'Population Estimate'!E70</f>
        <v>60676.524124798132</v>
      </c>
      <c r="R71" s="45">
        <f>'Property % affected'!R71*'Population Estimate'!F70</f>
        <v>38917.564093739544</v>
      </c>
      <c r="S71" s="45">
        <f>'Property % affected'!S71*'Population Estimate'!G70</f>
        <v>21249.350911725884</v>
      </c>
      <c r="U71">
        <v>2090</v>
      </c>
      <c r="V71" s="43">
        <f>'Population Estimate'!J70*Assumptions!C$41*'Property % affected'!B71</f>
        <v>1679.4412042558815</v>
      </c>
      <c r="W71" s="43">
        <f>'Population Estimate'!K70*Assumptions!D$41*'Property % affected'!C71</f>
        <v>2428.6357659635955</v>
      </c>
      <c r="X71" s="43">
        <f>'Population Estimate'!L70*Assumptions!E$41*'Property % affected'!D71</f>
        <v>2625.0826120871484</v>
      </c>
      <c r="Y71" s="43">
        <f>'Population Estimate'!M70*Assumptions!F$41*'Property % affected'!E71</f>
        <v>2811.7209794292862</v>
      </c>
      <c r="Z71" s="43">
        <f>'Population Estimate'!N70*Assumptions!G$41*'Property % affected'!F71</f>
        <v>2105.7440751519907</v>
      </c>
      <c r="AA71" s="43">
        <f>'Population Estimate'!O70*Assumptions!H$41*'Property % affected'!G71</f>
        <v>1126.2279628656349</v>
      </c>
      <c r="AB71" s="44">
        <f>'Population Estimate'!J70*Assumptions!C$41*'Property % affected'!H71</f>
        <v>746.01461071390258</v>
      </c>
      <c r="AC71" s="44">
        <f>'Population Estimate'!K70*Assumptions!D$41*'Property % affected'!I71</f>
        <v>894.10561545257224</v>
      </c>
      <c r="AD71" s="44">
        <f>'Population Estimate'!L70*Assumptions!E$41*'Property % affected'!J71</f>
        <v>578.32046599864407</v>
      </c>
      <c r="AE71" s="44">
        <f>'Population Estimate'!M70*Assumptions!F$41*'Property % affected'!K71</f>
        <v>693.1532793130275</v>
      </c>
      <c r="AF71" s="44">
        <f>'Population Estimate'!N70*Assumptions!G$41*'Property % affected'!L71</f>
        <v>559.77746135001576</v>
      </c>
      <c r="AG71" s="44">
        <f>'Population Estimate'!O70*Assumptions!H$41*'Property % affected'!M71</f>
        <v>214.03619523589526</v>
      </c>
      <c r="AH71" s="45">
        <f>'Population Estimate'!J70*Assumptions!C$41*'Property % affected'!N71</f>
        <v>73957.996474149797</v>
      </c>
      <c r="AI71" s="45">
        <f>'Population Estimate'!K70*Assumptions!D$41*'Property % affected'!O71</f>
        <v>148603.98399224429</v>
      </c>
      <c r="AJ71" s="45">
        <f>'Population Estimate'!L70*Assumptions!E$41*'Property % affected'!P71</f>
        <v>111468.20469359045</v>
      </c>
      <c r="AK71" s="45">
        <f>'Population Estimate'!M70*Assumptions!F$41*'Property % affected'!Q71</f>
        <v>60520.392346430577</v>
      </c>
      <c r="AL71" s="45">
        <f>'Population Estimate'!N70*Assumptions!G$41*'Property % affected'!R71</f>
        <v>38122.595718671066</v>
      </c>
      <c r="AM71" s="45">
        <f>'Population Estimate'!O70*Assumptions!H$41*'Property % affected'!S71</f>
        <v>19435.37900570234</v>
      </c>
    </row>
    <row r="72" spans="1:39" x14ac:dyDescent="0.35">
      <c r="A72">
        <v>2091</v>
      </c>
      <c r="B72" s="43">
        <f>'Property % affected'!B72*'Population Estimate'!B71</f>
        <v>1856.1737802795685</v>
      </c>
      <c r="C72" s="43">
        <f>'Property % affected'!C72*'Population Estimate'!C71</f>
        <v>2736.481154366435</v>
      </c>
      <c r="D72" s="43">
        <f>'Property % affected'!D72*'Population Estimate'!D71</f>
        <v>2989.2213689450477</v>
      </c>
      <c r="E72" s="43">
        <f>'Property % affected'!E72*'Population Estimate'!E71</f>
        <v>2900.5699415855761</v>
      </c>
      <c r="F72" s="43">
        <f>'Property % affected'!F72*'Population Estimate'!F71</f>
        <v>2211.8768064118144</v>
      </c>
      <c r="G72" s="43">
        <f>'Property % affected'!G72*'Population Estimate'!G71</f>
        <v>1266.9839751906773</v>
      </c>
      <c r="H72" s="44">
        <f>'Property % affected'!H72*'Population Estimate'!B71</f>
        <v>806.1602481551954</v>
      </c>
      <c r="I72" s="44">
        <f>'Property % affected'!I72*'Population Estimate'!C71</f>
        <v>985.00654018563125</v>
      </c>
      <c r="J72" s="44">
        <f>'Property % affected'!J72*'Population Estimate'!D71</f>
        <v>643.87843693853347</v>
      </c>
      <c r="K72" s="44">
        <f>'Property % affected'!K72*'Population Estimate'!E71</f>
        <v>699.13431618557024</v>
      </c>
      <c r="L72" s="44">
        <f>'Property % affected'!L72*'Population Estimate'!F71</f>
        <v>574.89823061705272</v>
      </c>
      <c r="M72" s="44">
        <f>'Property % affected'!M72*'Population Estimate'!G71</f>
        <v>235.42482408753625</v>
      </c>
      <c r="N72" s="45">
        <f>'Property % affected'!N72*'Population Estimate'!B71</f>
        <v>80544.972693339019</v>
      </c>
      <c r="O72" s="45">
        <f>'Property % affected'!O72*'Population Estimate'!C71</f>
        <v>164990.902985858</v>
      </c>
      <c r="P72" s="45">
        <f>'Property % affected'!P72*'Population Estimate'!D71</f>
        <v>125073.57999064337</v>
      </c>
      <c r="Q72" s="45">
        <f>'Property % affected'!Q72*'Population Estimate'!E71</f>
        <v>61519.43342688524</v>
      </c>
      <c r="R72" s="45">
        <f>'Property % affected'!R72*'Population Estimate'!F71</f>
        <v>39458.201140148361</v>
      </c>
      <c r="S72" s="45">
        <f>'Property % affected'!S72*'Population Estimate'!G71</f>
        <v>21544.543752864363</v>
      </c>
      <c r="U72">
        <v>2091</v>
      </c>
      <c r="V72" s="43">
        <f>'Population Estimate'!J71*Assumptions!C$41*'Property % affected'!B72</f>
        <v>1728.0526312240504</v>
      </c>
      <c r="W72" s="43">
        <f>'Population Estimate'!K71*Assumptions!D$41*'Property % affected'!C72</f>
        <v>2498.9326301052206</v>
      </c>
      <c r="X72" s="43">
        <f>'Population Estimate'!L71*Assumptions!E$41*'Property % affected'!D72</f>
        <v>2701.0656303431665</v>
      </c>
      <c r="Y72" s="43">
        <f>'Population Estimate'!M71*Assumptions!F$41*'Property % affected'!E72</f>
        <v>2893.1062453737136</v>
      </c>
      <c r="Z72" s="43">
        <f>'Population Estimate'!N71*Assumptions!G$41*'Property % affected'!F72</f>
        <v>2166.6948390510229</v>
      </c>
      <c r="AA72" s="43">
        <f>'Population Estimate'!O71*Assumptions!H$41*'Property % affected'!G72</f>
        <v>1158.8266321299213</v>
      </c>
      <c r="AB72" s="44">
        <f>'Population Estimate'!J71*Assumptions!C$41*'Property % affected'!H72</f>
        <v>750.51557823589042</v>
      </c>
      <c r="AC72" s="44">
        <f>'Population Estimate'!K71*Assumptions!D$41*'Property % affected'!I72</f>
        <v>899.50006789168447</v>
      </c>
      <c r="AD72" s="44">
        <f>'Population Estimate'!L71*Assumptions!E$41*'Property % affected'!J72</f>
        <v>581.80967599182338</v>
      </c>
      <c r="AE72" s="44">
        <f>'Population Estimate'!M71*Assumptions!F$41*'Property % affected'!K72</f>
        <v>697.33531590204507</v>
      </c>
      <c r="AF72" s="44">
        <f>'Population Estimate'!N71*Assumptions!G$41*'Property % affected'!L72</f>
        <v>563.15479489937627</v>
      </c>
      <c r="AG72" s="44">
        <f>'Population Estimate'!O71*Assumptions!H$41*'Property % affected'!M72</f>
        <v>215.32755059201185</v>
      </c>
      <c r="AH72" s="45">
        <f>'Population Estimate'!J71*Assumptions!C$41*'Property % affected'!N72</f>
        <v>74985.410026441721</v>
      </c>
      <c r="AI72" s="45">
        <f>'Population Estimate'!K71*Assumptions!D$41*'Property % affected'!O72</f>
        <v>150668.36856669077</v>
      </c>
      <c r="AJ72" s="45">
        <f>'Population Estimate'!L71*Assumptions!E$41*'Property % affected'!P72</f>
        <v>113016.70451256371</v>
      </c>
      <c r="AK72" s="45">
        <f>'Population Estimate'!M71*Assumptions!F$41*'Property % affected'!Q72</f>
        <v>61361.132688936763</v>
      </c>
      <c r="AL72" s="45">
        <f>'Population Estimate'!N71*Assumptions!G$41*'Property % affected'!R72</f>
        <v>38652.1891819499</v>
      </c>
      <c r="AM72" s="45">
        <f>'Population Estimate'!O71*Assumptions!H$41*'Property % affected'!S72</f>
        <v>19705.372417318995</v>
      </c>
    </row>
    <row r="73" spans="1:39" x14ac:dyDescent="0.35">
      <c r="A73">
        <v>2092</v>
      </c>
      <c r="B73" s="43">
        <f>'Property % affected'!B73*'Population Estimate'!B72</f>
        <v>1909.9007317987016</v>
      </c>
      <c r="C73" s="43">
        <f>'Property % affected'!C73*'Population Estimate'!C72</f>
        <v>2815.6886035156863</v>
      </c>
      <c r="D73" s="43">
        <f>'Property % affected'!D73*'Population Estimate'!D72</f>
        <v>3075.7443838025674</v>
      </c>
      <c r="E73" s="43">
        <f>'Property % affected'!E73*'Population Estimate'!E72</f>
        <v>2984.5269408089753</v>
      </c>
      <c r="F73" s="43">
        <f>'Property % affected'!F73*'Population Estimate'!F72</f>
        <v>2275.8995823000096</v>
      </c>
      <c r="G73" s="43">
        <f>'Property % affected'!G73*'Population Estimate'!G72</f>
        <v>1303.6568273415874</v>
      </c>
      <c r="H73" s="44">
        <f>'Property % affected'!H73*'Population Estimate'!B72</f>
        <v>811.02409538064262</v>
      </c>
      <c r="I73" s="44">
        <f>'Property % affected'!I73*'Population Estimate'!C72</f>
        <v>990.94942975193374</v>
      </c>
      <c r="J73" s="44">
        <f>'Property % affected'!J73*'Population Estimate'!D72</f>
        <v>647.76318113944831</v>
      </c>
      <c r="K73" s="44">
        <f>'Property % affected'!K73*'Population Estimate'!E72</f>
        <v>703.35243846557103</v>
      </c>
      <c r="L73" s="44">
        <f>'Property % affected'!L73*'Population Estimate'!F72</f>
        <v>578.3667930651518</v>
      </c>
      <c r="M73" s="44">
        <f>'Property % affected'!M73*'Population Estimate'!G72</f>
        <v>236.84522453528839</v>
      </c>
      <c r="N73" s="45">
        <f>'Property % affected'!N73*'Population Estimate'!B72</f>
        <v>81663.891545380175</v>
      </c>
      <c r="O73" s="45">
        <f>'Property % affected'!O73*'Population Estimate'!C72</f>
        <v>167282.93221614955</v>
      </c>
      <c r="P73" s="45">
        <f>'Property % affected'!P73*'Population Estimate'!D72</f>
        <v>126811.08367168168</v>
      </c>
      <c r="Q73" s="45">
        <f>'Property % affected'!Q73*'Population Estimate'!E72</f>
        <v>62374.05230037235</v>
      </c>
      <c r="R73" s="45">
        <f>'Property % affected'!R73*'Population Estimate'!F72</f>
        <v>40006.348636472416</v>
      </c>
      <c r="S73" s="45">
        <f>'Property % affected'!S73*'Population Estimate'!G72</f>
        <v>21843.837369307526</v>
      </c>
      <c r="U73">
        <v>2092</v>
      </c>
      <c r="V73" s="43">
        <f>'Population Estimate'!J72*Assumptions!C$41*'Property % affected'!B73</f>
        <v>1778.0711159837597</v>
      </c>
      <c r="W73" s="43">
        <f>'Population Estimate'!K72*Assumptions!D$41*'Property % affected'!C73</f>
        <v>2571.2642370342992</v>
      </c>
      <c r="X73" s="43">
        <f>'Population Estimate'!L72*Assumptions!E$41*'Property % affected'!D73</f>
        <v>2779.2479771219191</v>
      </c>
      <c r="Y73" s="43">
        <f>'Population Estimate'!M72*Assumptions!F$41*'Property % affected'!E73</f>
        <v>2976.8472079044341</v>
      </c>
      <c r="Z73" s="43">
        <f>'Population Estimate'!N72*Assumptions!G$41*'Property % affected'!F73</f>
        <v>2229.4098228586904</v>
      </c>
      <c r="AA73" s="43">
        <f>'Population Estimate'!O72*Assumptions!H$41*'Property % affected'!G73</f>
        <v>1192.3688699015095</v>
      </c>
      <c r="AB73" s="44">
        <f>'Population Estimate'!J72*Assumptions!C$41*'Property % affected'!H73</f>
        <v>755.04370167190837</v>
      </c>
      <c r="AC73" s="44">
        <f>'Population Estimate'!K72*Assumptions!D$41*'Property % affected'!I73</f>
        <v>904.92706695237541</v>
      </c>
      <c r="AD73" s="44">
        <f>'Population Estimate'!L72*Assumptions!E$41*'Property % affected'!J73</f>
        <v>585.31993761137983</v>
      </c>
      <c r="AE73" s="44">
        <f>'Population Estimate'!M72*Assumptions!F$41*'Property % affected'!K73</f>
        <v>701.542584183033</v>
      </c>
      <c r="AF73" s="44">
        <f>'Population Estimate'!N72*Assumptions!G$41*'Property % affected'!L73</f>
        <v>566.55250508533106</v>
      </c>
      <c r="AG73" s="44">
        <f>'Population Estimate'!O72*Assumptions!H$41*'Property % affected'!M73</f>
        <v>216.6266971474343</v>
      </c>
      <c r="AH73" s="45">
        <f>'Population Estimate'!J72*Assumptions!C$41*'Property % affected'!N73</f>
        <v>76027.09625589849</v>
      </c>
      <c r="AI73" s="45">
        <f>'Population Estimate'!K72*Assumptions!D$41*'Property % affected'!O73</f>
        <v>152761.43126642518</v>
      </c>
      <c r="AJ73" s="45">
        <f>'Population Estimate'!L72*Assumptions!E$41*'Property % affected'!P73</f>
        <v>114586.71586207564</v>
      </c>
      <c r="AK73" s="45">
        <f>'Population Estimate'!M72*Assumptions!F$41*'Property % affected'!Q73</f>
        <v>62213.552471977142</v>
      </c>
      <c r="AL73" s="45">
        <f>'Population Estimate'!N72*Assumptions!G$41*'Property % affected'!R73</f>
        <v>39189.139679319938</v>
      </c>
      <c r="AM73" s="45">
        <f>'Population Estimate'!O72*Assumptions!H$41*'Property % affected'!S73</f>
        <v>19979.116537491169</v>
      </c>
    </row>
    <row r="74" spans="1:39" x14ac:dyDescent="0.35">
      <c r="A74">
        <v>2093</v>
      </c>
      <c r="B74" s="43">
        <f>'Property % affected'!B74*'Population Estimate'!B73</f>
        <v>1965.182809971496</v>
      </c>
      <c r="C74" s="43">
        <f>'Property % affected'!C74*'Population Estimate'!C73</f>
        <v>2897.1887123423921</v>
      </c>
      <c r="D74" s="43">
        <f>'Property % affected'!D74*'Population Estimate'!D73</f>
        <v>3164.7718073926794</v>
      </c>
      <c r="E74" s="43">
        <f>'Property % affected'!E74*'Population Estimate'!E73</f>
        <v>3070.914075440432</v>
      </c>
      <c r="F74" s="43">
        <f>'Property % affected'!F74*'Population Estimate'!F73</f>
        <v>2341.7754974862651</v>
      </c>
      <c r="G74" s="43">
        <f>'Property % affected'!G74*'Population Estimate'!G73</f>
        <v>1341.3911752266324</v>
      </c>
      <c r="H74" s="44">
        <f>'Property % affected'!H74*'Population Estimate'!B73</f>
        <v>815.91728790051116</v>
      </c>
      <c r="I74" s="44">
        <f>'Property % affected'!I74*'Population Estimate'!C73</f>
        <v>996.92817485315561</v>
      </c>
      <c r="J74" s="44">
        <f>'Property % affected'!J74*'Population Estimate'!D73</f>
        <v>651.67136336319595</v>
      </c>
      <c r="K74" s="44">
        <f>'Property % affected'!K74*'Population Estimate'!E73</f>
        <v>707.59601015515887</v>
      </c>
      <c r="L74" s="44">
        <f>'Property % affected'!L74*'Population Estimate'!F73</f>
        <v>581.85628256575467</v>
      </c>
      <c r="M74" s="44">
        <f>'Property % affected'!M74*'Population Estimate'!G73</f>
        <v>238.27419475659693</v>
      </c>
      <c r="N74" s="45">
        <f>'Property % affected'!N74*'Population Estimate'!B73</f>
        <v>82798.35425268118</v>
      </c>
      <c r="O74" s="45">
        <f>'Property % affected'!O74*'Population Estimate'!C73</f>
        <v>169606.80197763068</v>
      </c>
      <c r="P74" s="45">
        <f>'Property % affected'!P74*'Population Estimate'!D73</f>
        <v>128572.72449696623</v>
      </c>
      <c r="Q74" s="45">
        <f>'Property % affected'!Q74*'Population Estimate'!E73</f>
        <v>63240.543412894149</v>
      </c>
      <c r="R74" s="45">
        <f>'Property % affected'!R74*'Population Estimate'!F73</f>
        <v>40562.110916771526</v>
      </c>
      <c r="S74" s="45">
        <f>'Property % affected'!S74*'Population Estimate'!G73</f>
        <v>22147.288728419611</v>
      </c>
      <c r="U74">
        <v>2093</v>
      </c>
      <c r="V74" s="43">
        <f>'Population Estimate'!J73*Assumptions!C$41*'Property % affected'!B74</f>
        <v>1829.5373858238834</v>
      </c>
      <c r="W74" s="43">
        <f>'Population Estimate'!K73*Assumptions!D$41*'Property % affected'!C74</f>
        <v>2645.6894823824023</v>
      </c>
      <c r="X74" s="43">
        <f>'Population Estimate'!L73*Assumptions!E$41*'Property % affected'!D74</f>
        <v>2859.6933119892124</v>
      </c>
      <c r="Y74" s="43">
        <f>'Population Estimate'!M73*Assumptions!F$41*'Property % affected'!E74</f>
        <v>3063.0120526609744</v>
      </c>
      <c r="Z74" s="43">
        <f>'Population Estimate'!N73*Assumptions!G$41*'Property % affected'!F74</f>
        <v>2293.9400919216268</v>
      </c>
      <c r="AA74" s="43">
        <f>'Population Estimate'!O73*Assumptions!H$41*'Property % affected'!G74</f>
        <v>1226.8819877715794</v>
      </c>
      <c r="AB74" s="44">
        <f>'Population Estimate'!J73*Assumptions!C$41*'Property % affected'!H74</f>
        <v>759.59914486310083</v>
      </c>
      <c r="AC74" s="44">
        <f>'Population Estimate'!K73*Assumptions!D$41*'Property % affected'!I74</f>
        <v>910.38680899981682</v>
      </c>
      <c r="AD74" s="44">
        <f>'Population Estimate'!L73*Assumptions!E$41*'Property % affected'!J74</f>
        <v>588.85137786915129</v>
      </c>
      <c r="AE74" s="44">
        <f>'Population Estimate'!M73*Assumptions!F$41*'Property % affected'!K74</f>
        <v>705.77523638762921</v>
      </c>
      <c r="AF74" s="44">
        <f>'Population Estimate'!N73*Assumptions!G$41*'Property % affected'!L74</f>
        <v>569.97071484726803</v>
      </c>
      <c r="AG74" s="44">
        <f>'Population Estimate'!O73*Assumptions!H$41*'Property % affected'!M74</f>
        <v>217.9336819091979</v>
      </c>
      <c r="AH74" s="45">
        <f>'Population Estimate'!J73*Assumptions!C$41*'Property % affected'!N74</f>
        <v>77083.253436441009</v>
      </c>
      <c r="AI74" s="45">
        <f>'Population Estimate'!K73*Assumptions!D$41*'Property % affected'!O74</f>
        <v>154883.57048372398</v>
      </c>
      <c r="AJ74" s="45">
        <f>'Population Estimate'!L73*Assumptions!E$41*'Property % affected'!P74</f>
        <v>116178.53757712807</v>
      </c>
      <c r="AK74" s="45">
        <f>'Population Estimate'!M73*Assumptions!F$41*'Property % affected'!Q74</f>
        <v>63077.813944612848</v>
      </c>
      <c r="AL74" s="45">
        <f>'Population Estimate'!N73*Assumptions!G$41*'Property % affected'!R74</f>
        <v>39733.549413611043</v>
      </c>
      <c r="AM74" s="45">
        <f>'Population Estimate'!O73*Assumptions!H$41*'Property % affected'!S74</f>
        <v>20256.66347050757</v>
      </c>
    </row>
    <row r="75" spans="1:39" x14ac:dyDescent="0.35">
      <c r="A75">
        <v>2094</v>
      </c>
      <c r="B75" s="43">
        <f>'Property % affected'!B75*'Population Estimate'!B74</f>
        <v>2022.065027940155</v>
      </c>
      <c r="C75" s="43">
        <f>'Property % affected'!C75*'Population Estimate'!C74</f>
        <v>2981.0478418827065</v>
      </c>
      <c r="D75" s="43">
        <f>'Property % affected'!D75*'Population Estimate'!D74</f>
        <v>3256.3761298281006</v>
      </c>
      <c r="E75" s="43">
        <f>'Property % affected'!E75*'Population Estimate'!E74</f>
        <v>3159.8016857512303</v>
      </c>
      <c r="F75" s="43">
        <f>'Property % affected'!F75*'Population Estimate'!F74</f>
        <v>2409.5581910890101</v>
      </c>
      <c r="G75" s="43">
        <f>'Property % affected'!G75*'Population Estimate'!G74</f>
        <v>1380.2177438406657</v>
      </c>
      <c r="H75" s="44">
        <f>'Property % affected'!H75*'Population Estimate'!B74</f>
        <v>820.84000276524284</v>
      </c>
      <c r="I75" s="44">
        <f>'Property % affected'!I75*'Population Estimate'!C74</f>
        <v>1002.9429918183013</v>
      </c>
      <c r="J75" s="44">
        <f>'Property % affected'!J75*'Population Estimate'!D74</f>
        <v>655.60312501958003</v>
      </c>
      <c r="K75" s="44">
        <f>'Property % affected'!K75*'Population Estimate'!E74</f>
        <v>711.86518479953838</v>
      </c>
      <c r="L75" s="44">
        <f>'Property % affected'!L75*'Population Estimate'!F74</f>
        <v>585.36682537910099</v>
      </c>
      <c r="M75" s="44">
        <f>'Property % affected'!M75*'Population Estimate'!G74</f>
        <v>239.71178645590814</v>
      </c>
      <c r="N75" s="45">
        <f>'Property % affected'!N75*'Population Estimate'!B74</f>
        <v>83948.576748181105</v>
      </c>
      <c r="O75" s="45">
        <f>'Property % affected'!O75*'Population Estimate'!C74</f>
        <v>171962.95459425295</v>
      </c>
      <c r="P75" s="45">
        <f>'Property % affected'!P75*'Population Estimate'!D74</f>
        <v>130358.83777613608</v>
      </c>
      <c r="Q75" s="45">
        <f>'Property % affected'!Q75*'Population Estimate'!E74</f>
        <v>64119.071691839919</v>
      </c>
      <c r="R75" s="45">
        <f>'Property % affected'!R75*'Population Estimate'!F74</f>
        <v>41125.59376449883</v>
      </c>
      <c r="S75" s="45">
        <f>'Property % affected'!S75*'Population Estimate'!G74</f>
        <v>22454.955588947036</v>
      </c>
      <c r="U75">
        <v>2094</v>
      </c>
      <c r="V75" s="43">
        <f>'Population Estimate'!J74*Assumptions!C$41*'Property % affected'!B75</f>
        <v>1882.4933468847041</v>
      </c>
      <c r="W75" s="43">
        <f>'Population Estimate'!K74*Assumptions!D$41*'Property % affected'!C75</f>
        <v>2722.2689665152025</v>
      </c>
      <c r="X75" s="43">
        <f>'Population Estimate'!L74*Assumptions!E$41*'Property % affected'!D75</f>
        <v>2942.467137137035</v>
      </c>
      <c r="Y75" s="43">
        <f>'Population Estimate'!M74*Assumptions!F$41*'Property % affected'!E75</f>
        <v>3151.6709389162529</v>
      </c>
      <c r="Z75" s="43">
        <f>'Population Estimate'!N74*Assumptions!G$41*'Property % affected'!F75</f>
        <v>2360.3381896729625</v>
      </c>
      <c r="AA75" s="43">
        <f>'Population Estimate'!O74*Assumptions!H$41*'Property % affected'!G75</f>
        <v>1262.3940878653393</v>
      </c>
      <c r="AB75" s="44">
        <f>'Population Estimate'!J74*Assumptions!C$41*'Property % affected'!H75</f>
        <v>764.182072639122</v>
      </c>
      <c r="AC75" s="44">
        <f>'Population Estimate'!K74*Assumptions!D$41*'Property % affected'!I75</f>
        <v>915.87949158391905</v>
      </c>
      <c r="AD75" s="44">
        <f>'Population Estimate'!L74*Assumptions!E$41*'Property % affected'!J75</f>
        <v>592.40412454328214</v>
      </c>
      <c r="AE75" s="44">
        <f>'Population Estimate'!M74*Assumptions!F$41*'Property % affected'!K75</f>
        <v>710.03342566593835</v>
      </c>
      <c r="AF75" s="44">
        <f>'Population Estimate'!N74*Assumptions!G$41*'Property % affected'!L75</f>
        <v>573.40954786631141</v>
      </c>
      <c r="AG75" s="44">
        <f>'Population Estimate'!O74*Assumptions!H$41*'Property % affected'!M75</f>
        <v>219.24855216794765</v>
      </c>
      <c r="AH75" s="45">
        <f>'Population Estimate'!J74*Assumptions!C$41*'Property % affected'!N75</f>
        <v>78154.082596382272</v>
      </c>
      <c r="AI75" s="45">
        <f>'Population Estimate'!K74*Assumptions!D$41*'Property % affected'!O75</f>
        <v>157035.19014527005</v>
      </c>
      <c r="AJ75" s="45">
        <f>'Population Estimate'!L74*Assumptions!E$41*'Property % affected'!P75</f>
        <v>117792.47264409432</v>
      </c>
      <c r="AK75" s="45">
        <f>'Population Estimate'!M74*Assumptions!F$41*'Property % affected'!Q75</f>
        <v>63954.081609844885</v>
      </c>
      <c r="AL75" s="45">
        <f>'Population Estimate'!N74*Assumptions!G$41*'Property % affected'!R75</f>
        <v>40285.522007439678</v>
      </c>
      <c r="AM75" s="45">
        <f>'Population Estimate'!O74*Assumptions!H$41*'Property % affected'!S75</f>
        <v>20538.06604448198</v>
      </c>
    </row>
    <row r="76" spans="1:39" x14ac:dyDescent="0.35">
      <c r="A76">
        <v>2095</v>
      </c>
      <c r="B76" s="43">
        <f>'Property % affected'!B76*'Population Estimate'!B75</f>
        <v>2080.5937017523192</v>
      </c>
      <c r="C76" s="43">
        <f>'Property % affected'!C76*'Population Estimate'!C75</f>
        <v>3067.3342739930263</v>
      </c>
      <c r="D76" s="43">
        <f>'Property % affected'!D76*'Population Estimate'!D75</f>
        <v>3350.6319394479228</v>
      </c>
      <c r="E76" s="43">
        <f>'Property % affected'!E76*'Population Estimate'!E75</f>
        <v>3251.262148011861</v>
      </c>
      <c r="F76" s="43">
        <f>'Property % affected'!F76*'Population Estimate'!F75</f>
        <v>2479.3028548109983</v>
      </c>
      <c r="G76" s="43">
        <f>'Property % affected'!G76*'Population Estimate'!G75</f>
        <v>1420.1681475135406</v>
      </c>
      <c r="H76" s="44">
        <f>'Property % affected'!H76*'Population Estimate'!B75</f>
        <v>825.79241809348832</v>
      </c>
      <c r="I76" s="44">
        <f>'Property % affected'!I76*'Population Estimate'!C75</f>
        <v>1008.9940982815642</v>
      </c>
      <c r="J76" s="44">
        <f>'Property % affected'!J76*'Population Estimate'!D75</f>
        <v>659.55860837157888</v>
      </c>
      <c r="K76" s="44">
        <f>'Property % affected'!K76*'Population Estimate'!E75</f>
        <v>716.1601168703063</v>
      </c>
      <c r="L76" s="44">
        <f>'Property % affected'!L76*'Population Estimate'!F75</f>
        <v>588.89854852720259</v>
      </c>
      <c r="M76" s="44">
        <f>'Property % affected'!M76*'Population Estimate'!G75</f>
        <v>241.15805164961955</v>
      </c>
      <c r="N76" s="45">
        <f>'Property % affected'!N76*'Population Estimate'!B75</f>
        <v>85114.77796452753</v>
      </c>
      <c r="O76" s="45">
        <f>'Property % affected'!O76*'Population Estimate'!C75</f>
        <v>174351.83853466704</v>
      </c>
      <c r="P76" s="45">
        <f>'Property % affected'!P76*'Population Estimate'!D75</f>
        <v>132169.76347690247</v>
      </c>
      <c r="Q76" s="45">
        <f>'Property % affected'!Q76*'Population Estimate'!E75</f>
        <v>65009.804355745975</v>
      </c>
      <c r="R76" s="45">
        <f>'Property % affected'!R76*'Population Estimate'!F75</f>
        <v>41696.904432635529</v>
      </c>
      <c r="S76" s="45">
        <f>'Property % affected'!S76*'Population Estimate'!G75</f>
        <v>22766.896512012219</v>
      </c>
      <c r="U76">
        <v>2095</v>
      </c>
      <c r="V76" s="43">
        <f>'Population Estimate'!J75*Assumptions!C$41*'Property % affected'!B76</f>
        <v>1936.9821182797677</v>
      </c>
      <c r="W76" s="43">
        <f>'Population Estimate'!K75*Assumptions!D$41*'Property % affected'!C76</f>
        <v>2801.0650438760058</v>
      </c>
      <c r="X76" s="43">
        <f>'Population Estimate'!L75*Assumptions!E$41*'Property % affected'!D76</f>
        <v>3027.6368507183747</v>
      </c>
      <c r="Y76" s="43">
        <f>'Population Estimate'!M75*Assumptions!F$41*'Property % affected'!E76</f>
        <v>3242.8960567033978</v>
      </c>
      <c r="Z76" s="43">
        <f>'Population Estimate'!N75*Assumptions!G$41*'Property % affected'!F76</f>
        <v>2428.6581804155417</v>
      </c>
      <c r="AA76" s="43">
        <f>'Population Estimate'!O75*Assumptions!H$41*'Property % affected'!G76</f>
        <v>1298.9340857240347</v>
      </c>
      <c r="AB76" s="44">
        <f>'Population Estimate'!J75*Assumptions!C$41*'Property % affected'!H76</f>
        <v>768.792650824102</v>
      </c>
      <c r="AC76" s="44">
        <f>'Population Estimate'!K75*Assumptions!D$41*'Property % affected'!I76</f>
        <v>921.4053134464815</v>
      </c>
      <c r="AD76" s="44">
        <f>'Population Estimate'!L75*Assumptions!E$41*'Property % affected'!J76</f>
        <v>595.97830618284706</v>
      </c>
      <c r="AE76" s="44">
        <f>'Population Estimate'!M75*Assumptions!F$41*'Property % affected'!K76</f>
        <v>714.31730609207341</v>
      </c>
      <c r="AF76" s="44">
        <f>'Population Estimate'!N75*Assumptions!G$41*'Property % affected'!L76</f>
        <v>576.86912856979666</v>
      </c>
      <c r="AG76" s="44">
        <f>'Population Estimate'!O75*Assumptions!H$41*'Property % affected'!M76</f>
        <v>220.57135549964968</v>
      </c>
      <c r="AH76" s="45">
        <f>'Population Estimate'!J75*Assumptions!C$41*'Property % affected'!N76</f>
        <v>79239.787556690775</v>
      </c>
      <c r="AI76" s="45">
        <f>'Population Estimate'!K75*Assumptions!D$41*'Property % affected'!O76</f>
        <v>159216.69978903633</v>
      </c>
      <c r="AJ76" s="45">
        <f>'Population Estimate'!L75*Assumptions!E$41*'Property % affected'!P76</f>
        <v>119428.82825838977</v>
      </c>
      <c r="AK76" s="45">
        <f>'Population Estimate'!M75*Assumptions!F$41*'Property % affected'!Q76</f>
        <v>64842.522255925731</v>
      </c>
      <c r="AL76" s="45">
        <f>'Population Estimate'!N75*Assumptions!G$41*'Property % affected'!R76</f>
        <v>40845.16252293234</v>
      </c>
      <c r="AM76" s="45">
        <f>'Population Estimate'!O75*Assumptions!H$41*'Property % affected'!S76</f>
        <v>20823.377821408532</v>
      </c>
    </row>
    <row r="77" spans="1:39" x14ac:dyDescent="0.35">
      <c r="A77">
        <v>2096</v>
      </c>
      <c r="B77" s="43">
        <f>'Property % affected'!B77*'Population Estimate'!B76</f>
        <v>2140.8164880736649</v>
      </c>
      <c r="C77" s="43">
        <f>'Property % affected'!C77*'Population Estimate'!C76</f>
        <v>3156.1182669481354</v>
      </c>
      <c r="D77" s="43">
        <f>'Property % affected'!D77*'Population Estimate'!D76</f>
        <v>3447.6159835507679</v>
      </c>
      <c r="E77" s="43">
        <f>'Property % affected'!E77*'Population Estimate'!E76</f>
        <v>3345.36993342402</v>
      </c>
      <c r="F77" s="43">
        <f>'Property % affected'!F77*'Population Estimate'!F76</f>
        <v>2551.0662778788619</v>
      </c>
      <c r="G77" s="43">
        <f>'Property % affected'!G77*'Population Estimate'!G76</f>
        <v>1461.2749156519124</v>
      </c>
      <c r="H77" s="44">
        <f>'Property % affected'!H77*'Population Estimate'!B76</f>
        <v>830.77471307854989</v>
      </c>
      <c r="I77" s="44">
        <f>'Property % affected'!I77*'Population Estimate'!C76</f>
        <v>1015.0817131902007</v>
      </c>
      <c r="J77" s="44">
        <f>'Property % affected'!J77*'Population Estimate'!D76</f>
        <v>663.5379565404935</v>
      </c>
      <c r="K77" s="44">
        <f>'Property % affected'!K77*'Population Estimate'!E76</f>
        <v>720.48096177104014</v>
      </c>
      <c r="L77" s="44">
        <f>'Property % affected'!L77*'Population Estimate'!F76</f>
        <v>592.45157979844032</v>
      </c>
      <c r="M77" s="44">
        <f>'Property % affected'!M77*'Population Estimate'!G76</f>
        <v>242.61304266796179</v>
      </c>
      <c r="N77" s="45">
        <f>'Property % affected'!N77*'Population Estimate'!B76</f>
        <v>86297.179875747999</v>
      </c>
      <c r="O77" s="45">
        <f>'Property % affected'!O77*'Population Estimate'!C76</f>
        <v>176773.90849758362</v>
      </c>
      <c r="P77" s="45">
        <f>'Property % affected'!P77*'Population Estimate'!D76</f>
        <v>134005.84628975758</v>
      </c>
      <c r="Q77" s="45">
        <f>'Property % affected'!Q77*'Population Estimate'!E76</f>
        <v>65912.910946123709</v>
      </c>
      <c r="R77" s="45">
        <f>'Property % affected'!R77*'Population Estimate'!F76</f>
        <v>42276.151664105404</v>
      </c>
      <c r="S77" s="45">
        <f>'Property % affected'!S77*'Population Estimate'!G76</f>
        <v>23083.170872259998</v>
      </c>
      <c r="U77">
        <v>2096</v>
      </c>
      <c r="V77" s="43">
        <f>'Population Estimate'!J76*Assumptions!C$41*'Property % affected'!B77</f>
        <v>1993.0480672053966</v>
      </c>
      <c r="W77" s="43">
        <f>'Population Estimate'!K76*Assumptions!D$41*'Property % affected'!C77</f>
        <v>2882.1418737575259</v>
      </c>
      <c r="X77" s="43">
        <f>'Population Estimate'!L76*Assumptions!E$41*'Property % affected'!D77</f>
        <v>3115.2718017258112</v>
      </c>
      <c r="Y77" s="43">
        <f>'Population Estimate'!M76*Assumptions!F$41*'Property % affected'!E77</f>
        <v>3336.7616855961028</v>
      </c>
      <c r="Z77" s="43">
        <f>'Population Estimate'!N76*Assumptions!G$41*'Property % affected'!F77</f>
        <v>2498.9556933434951</v>
      </c>
      <c r="AA77" s="43">
        <f>'Population Estimate'!O76*Assumptions!H$41*'Property % affected'!G77</f>
        <v>1336.531733849273</v>
      </c>
      <c r="AB77" s="44">
        <f>'Population Estimate'!J76*Assumptions!C$41*'Property % affected'!H77</f>
        <v>773.43104624264606</v>
      </c>
      <c r="AC77" s="44">
        <f>'Population Estimate'!K76*Assumptions!D$41*'Property % affected'!I77</f>
        <v>926.96447452838163</v>
      </c>
      <c r="AD77" s="44">
        <f>'Population Estimate'!L76*Assumptions!E$41*'Property % affected'!J77</f>
        <v>599.57405211250284</v>
      </c>
      <c r="AE77" s="44">
        <f>'Population Estimate'!M76*Assumptions!F$41*'Property % affected'!K77</f>
        <v>718.6270326697304</v>
      </c>
      <c r="AF77" s="44">
        <f>'Population Estimate'!N76*Assumptions!G$41*'Property % affected'!L77</f>
        <v>580.34958213577352</v>
      </c>
      <c r="AG77" s="44">
        <f>'Population Estimate'!O76*Assumptions!H$41*'Property % affected'!M77</f>
        <v>221.90213976731263</v>
      </c>
      <c r="AH77" s="45">
        <f>'Population Estimate'!J76*Assumptions!C$41*'Property % affected'!N77</f>
        <v>80340.574969785899</v>
      </c>
      <c r="AI77" s="45">
        <f>'Population Estimate'!K76*Assumptions!D$41*'Property % affected'!O77</f>
        <v>161428.51464223649</v>
      </c>
      <c r="AJ77" s="45">
        <f>'Population Estimate'!L76*Assumptions!E$41*'Property % affected'!P77</f>
        <v>121087.91588294299</v>
      </c>
      <c r="AK77" s="45">
        <f>'Population Estimate'!M76*Assumptions!F$41*'Property % affected'!Q77</f>
        <v>65743.304988105519</v>
      </c>
      <c r="AL77" s="45">
        <f>'Population Estimate'!N76*Assumptions!G$41*'Property % affected'!R77</f>
        <v>41412.577481723092</v>
      </c>
      <c r="AM77" s="45">
        <f>'Population Estimate'!O76*Assumptions!H$41*'Property % affected'!S77</f>
        <v>21112.653107356662</v>
      </c>
    </row>
    <row r="78" spans="1:39" x14ac:dyDescent="0.35">
      <c r="A78">
        <v>2097</v>
      </c>
      <c r="B78" s="43">
        <f>'Property % affected'!B78*'Population Estimate'!B77</f>
        <v>2202.7824229920916</v>
      </c>
      <c r="C78" s="43">
        <f>'Property % affected'!C78*'Population Estimate'!C77</f>
        <v>3247.4721126486352</v>
      </c>
      <c r="D78" s="43">
        <f>'Property % affected'!D78*'Population Estimate'!D77</f>
        <v>3547.4072308858758</v>
      </c>
      <c r="E78" s="43">
        <f>'Property % affected'!E78*'Population Estimate'!E77</f>
        <v>3442.2016687583946</v>
      </c>
      <c r="F78" s="43">
        <f>'Property % affected'!F78*'Population Estimate'!F77</f>
        <v>2624.9068932834439</v>
      </c>
      <c r="G78" s="43">
        <f>'Property % affected'!G78*'Population Estimate'!G77</f>
        <v>1503.5715192261375</v>
      </c>
      <c r="H78" s="44">
        <f>'Property % affected'!H78*'Population Estimate'!B77</f>
        <v>835.78706799486565</v>
      </c>
      <c r="I78" s="44">
        <f>'Property % affected'!I78*'Population Estimate'!C77</f>
        <v>1021.2060568124531</v>
      </c>
      <c r="J78" s="44">
        <f>'Property % affected'!J78*'Population Estimate'!D77</f>
        <v>667.54131351112562</v>
      </c>
      <c r="K78" s="44">
        <f>'Property % affected'!K78*'Population Estimate'!E77</f>
        <v>724.82787584292225</v>
      </c>
      <c r="L78" s="44">
        <f>'Property % affected'!L78*'Population Estimate'!F77</f>
        <v>596.02604775218617</v>
      </c>
      <c r="M78" s="44">
        <f>'Property % affected'!M78*'Population Estimate'!G77</f>
        <v>244.07681215689192</v>
      </c>
      <c r="N78" s="45">
        <f>'Property % affected'!N78*'Population Estimate'!B77</f>
        <v>87496.007539500453</v>
      </c>
      <c r="O78" s="45">
        <f>'Property % affected'!O78*'Population Estimate'!C77</f>
        <v>179229.62549832079</v>
      </c>
      <c r="P78" s="45">
        <f>'Property % affected'!P78*'Population Estimate'!D77</f>
        <v>135867.43569358313</v>
      </c>
      <c r="Q78" s="45">
        <f>'Property % affected'!Q78*'Population Estimate'!E77</f>
        <v>66828.563359730237</v>
      </c>
      <c r="R78" s="45">
        <f>'Property % affected'!R78*'Population Estimate'!F77</f>
        <v>42863.445712472872</v>
      </c>
      <c r="S78" s="45">
        <f>'Property % affected'!S78*'Population Estimate'!G77</f>
        <v>23403.838869159004</v>
      </c>
      <c r="U78">
        <v>2097</v>
      </c>
      <c r="V78" s="43">
        <f>'Population Estimate'!J77*Assumptions!C$41*'Property % affected'!B78</f>
        <v>2050.7368450664426</v>
      </c>
      <c r="W78" s="43">
        <f>'Population Estimate'!K77*Assumptions!D$41*'Property % affected'!C78</f>
        <v>2965.5654725432555</v>
      </c>
      <c r="X78" s="43">
        <f>'Population Estimate'!L77*Assumptions!E$41*'Property % affected'!D78</f>
        <v>3205.4433464585654</v>
      </c>
      <c r="Y78" s="43">
        <f>'Population Estimate'!M77*Assumptions!F$41*'Property % affected'!E78</f>
        <v>3433.3442551903781</v>
      </c>
      <c r="Z78" s="43">
        <f>'Population Estimate'!N77*Assumptions!G$41*'Property % affected'!F78</f>
        <v>2571.2879678380232</v>
      </c>
      <c r="AA78" s="43">
        <f>'Population Estimate'!O77*Assumptions!H$41*'Property % affected'!G78</f>
        <v>1375.2176459288455</v>
      </c>
      <c r="AB78" s="44">
        <f>'Population Estimate'!J77*Assumptions!C$41*'Property % affected'!H78</f>
        <v>778.09742672586981</v>
      </c>
      <c r="AC78" s="44">
        <f>'Population Estimate'!K77*Assumptions!D$41*'Property % affected'!I78</f>
        <v>932.5571759768103</v>
      </c>
      <c r="AD78" s="44">
        <f>'Population Estimate'!L77*Assumptions!E$41*'Property % affected'!J78</f>
        <v>603.19149243716686</v>
      </c>
      <c r="AE78" s="44">
        <f>'Population Estimate'!M77*Assumptions!F$41*'Property % affected'!K78</f>
        <v>722.96276133779702</v>
      </c>
      <c r="AF78" s="44">
        <f>'Population Estimate'!N77*Assumptions!G$41*'Property % affected'!L78</f>
        <v>583.85103449753422</v>
      </c>
      <c r="AG78" s="44">
        <f>'Population Estimate'!O77*Assumptions!H$41*'Property % affected'!M78</f>
        <v>223.24095312271928</v>
      </c>
      <c r="AH78" s="45">
        <f>'Population Estimate'!J77*Assumptions!C$41*'Property % affected'!N78</f>
        <v>81456.654358871747</v>
      </c>
      <c r="AI78" s="45">
        <f>'Population Estimate'!K77*Assumptions!D$41*'Property % affected'!O78</f>
        <v>163671.05570035934</v>
      </c>
      <c r="AJ78" s="45">
        <f>'Population Estimate'!L77*Assumptions!E$41*'Property % affected'!P78</f>
        <v>122770.05130747957</v>
      </c>
      <c r="AK78" s="45">
        <f>'Population Estimate'!M77*Assumptions!F$41*'Property % affected'!Q78</f>
        <v>66656.60126081956</v>
      </c>
      <c r="AL78" s="45">
        <f>'Population Estimate'!N77*Assumptions!G$41*'Property % affected'!R78</f>
        <v>41987.874885228775</v>
      </c>
      <c r="AM78" s="45">
        <f>'Population Estimate'!O77*Assumptions!H$41*'Property % affected'!S78</f>
        <v>21405.946962807677</v>
      </c>
    </row>
    <row r="79" spans="1:39" x14ac:dyDescent="0.35">
      <c r="A79">
        <v>2098</v>
      </c>
      <c r="B79" s="43">
        <f>'Property % affected'!B79*'Population Estimate'!B78</f>
        <v>2266.541961945105</v>
      </c>
      <c r="C79" s="43">
        <f>'Property % affected'!C79*'Population Estimate'!C78</f>
        <v>3341.4701954842471</v>
      </c>
      <c r="D79" s="43">
        <f>'Property % affected'!D79*'Population Estimate'!D78</f>
        <v>3650.0869359529966</v>
      </c>
      <c r="E79" s="43">
        <f>'Property % affected'!E79*'Population Estimate'!E78</f>
        <v>3541.8361987476114</v>
      </c>
      <c r="F79" s="43">
        <f>'Property % affected'!F79*'Population Estimate'!F78</f>
        <v>2700.8848253585529</v>
      </c>
      <c r="G79" s="43">
        <f>'Property % affected'!G79*'Population Estimate'!G78</f>
        <v>1547.0923980238356</v>
      </c>
      <c r="H79" s="44">
        <f>'Property % affected'!H79*'Population Estimate'!B78</f>
        <v>840.82966420453283</v>
      </c>
      <c r="I79" s="44">
        <f>'Property % affected'!I79*'Population Estimate'!C78</f>
        <v>1027.3673507455185</v>
      </c>
      <c r="J79" s="44">
        <f>'Property % affected'!J79*'Population Estimate'!D78</f>
        <v>671.56882413698759</v>
      </c>
      <c r="K79" s="44">
        <f>'Property % affected'!K79*'Population Estimate'!E78</f>
        <v>729.20101637039579</v>
      </c>
      <c r="L79" s="44">
        <f>'Property % affected'!L79*'Population Estimate'!F78</f>
        <v>599.62208172345663</v>
      </c>
      <c r="M79" s="44">
        <f>'Property % affected'!M79*'Population Estimate'!G78</f>
        <v>245.54941307999874</v>
      </c>
      <c r="N79" s="45">
        <f>'Property % affected'!N79*'Population Estimate'!B78</f>
        <v>88711.489139910511</v>
      </c>
      <c r="O79" s="45">
        <f>'Property % affected'!O79*'Population Estimate'!C78</f>
        <v>181719.45695655316</v>
      </c>
      <c r="P79" s="45">
        <f>'Property % affected'!P79*'Population Estimate'!D78</f>
        <v>137754.8860221697</v>
      </c>
      <c r="Q79" s="45">
        <f>'Property % affected'!Q79*'Population Estimate'!E78</f>
        <v>67756.935881286918</v>
      </c>
      <c r="R79" s="45">
        <f>'Property % affected'!R79*'Population Estimate'!F78</f>
        <v>43458.89836292855</v>
      </c>
      <c r="S79" s="45">
        <f>'Property % affected'!S79*'Population Estimate'!G78</f>
        <v>23728.961538460018</v>
      </c>
      <c r="U79">
        <v>2098</v>
      </c>
      <c r="V79" s="43">
        <f>'Population Estimate'!J78*Assumptions!C$41*'Property % affected'!B79</f>
        <v>2110.0954246477099</v>
      </c>
      <c r="W79" s="43">
        <f>'Population Estimate'!K78*Assumptions!D$41*'Property % affected'!C79</f>
        <v>3051.4037674609594</v>
      </c>
      <c r="X79" s="43">
        <f>'Population Estimate'!L78*Assumptions!E$41*'Property % affected'!D79</f>
        <v>3298.2249066239988</v>
      </c>
      <c r="Y79" s="43">
        <f>'Population Estimate'!M78*Assumptions!F$41*'Property % affected'!E79</f>
        <v>3532.7224073369548</v>
      </c>
      <c r="Z79" s="43">
        <f>'Population Estimate'!N78*Assumptions!G$41*'Property % affected'!F79</f>
        <v>2645.7139000742591</v>
      </c>
      <c r="AA79" s="43">
        <f>'Population Estimate'!O78*Assumptions!H$41*'Property % affected'!G79</f>
        <v>1415.0233217637597</v>
      </c>
      <c r="AB79" s="44">
        <f>'Population Estimate'!J78*Assumptions!C$41*'Property % affected'!H79</f>
        <v>782.79196111747365</v>
      </c>
      <c r="AC79" s="44">
        <f>'Population Estimate'!K78*Assumptions!D$41*'Property % affected'!I79</f>
        <v>938.18362015255013</v>
      </c>
      <c r="AD79" s="44">
        <f>'Population Estimate'!L78*Assumptions!E$41*'Property % affected'!J79</f>
        <v>606.8307580467249</v>
      </c>
      <c r="AE79" s="44">
        <f>'Population Estimate'!M78*Assumptions!F$41*'Property % affected'!K79</f>
        <v>727.32464897599493</v>
      </c>
      <c r="AF79" s="44">
        <f>'Population Estimate'!N78*Assumptions!G$41*'Property % affected'!L79</f>
        <v>587.37361234817126</v>
      </c>
      <c r="AG79" s="44">
        <f>'Population Estimate'!O78*Assumptions!H$41*'Property % affected'!M79</f>
        <v>224.58784400816907</v>
      </c>
      <c r="AH79" s="45">
        <f>'Population Estimate'!J78*Assumptions!C$41*'Property % affected'!N79</f>
        <v>82588.238157817905</v>
      </c>
      <c r="AI79" s="45">
        <f>'Population Estimate'!K78*Assumptions!D$41*'Property % affected'!O79</f>
        <v>165944.7498073008</v>
      </c>
      <c r="AJ79" s="45">
        <f>'Population Estimate'!L78*Assumptions!E$41*'Property % affected'!P79</f>
        <v>124475.55470862928</v>
      </c>
      <c r="AK79" s="45">
        <f>'Population Estimate'!M78*Assumptions!F$41*'Property % affected'!Q79</f>
        <v>67582.584910322854</v>
      </c>
      <c r="AL79" s="45">
        <f>'Population Estimate'!N78*Assumptions!G$41*'Property % affected'!R79</f>
        <v>42571.164235205964</v>
      </c>
      <c r="AM79" s="45">
        <f>'Population Estimate'!O78*Assumptions!H$41*'Property % affected'!S79</f>
        <v>21703.315213134982</v>
      </c>
    </row>
    <row r="80" spans="1:39" x14ac:dyDescent="0.35">
      <c r="A80">
        <v>2099</v>
      </c>
      <c r="B80" s="43">
        <f>'Property % affected'!B80*'Population Estimate'!B79</f>
        <v>2332.1470208028827</v>
      </c>
      <c r="C80" s="43">
        <f>'Property % affected'!C80*'Population Estimate'!C79</f>
        <v>3438.1890529009115</v>
      </c>
      <c r="D80" s="43">
        <f>'Property % affected'!D80*'Population Estimate'!D79</f>
        <v>3755.7387051634378</v>
      </c>
      <c r="E80" s="43">
        <f>'Property % affected'!E80*'Population Estimate'!E79</f>
        <v>3644.3546502851409</v>
      </c>
      <c r="F80" s="43">
        <f>'Property % affected'!F80*'Population Estimate'!F79</f>
        <v>2779.0619387368838</v>
      </c>
      <c r="G80" s="43">
        <f>'Property % affected'!G80*'Population Estimate'!G79</f>
        <v>1591.8729886923054</v>
      </c>
      <c r="H80" s="44">
        <f>'Property % affected'!H80*'Population Estimate'!B79</f>
        <v>845.90268416386959</v>
      </c>
      <c r="I80" s="44">
        <f>'Property % affected'!I80*'Population Estimate'!C79</f>
        <v>1033.5658179235691</v>
      </c>
      <c r="J80" s="44">
        <f>'Property % affected'!J80*'Population Estimate'!D79</f>
        <v>675.62063414554427</v>
      </c>
      <c r="K80" s="44">
        <f>'Property % affected'!K80*'Population Estimate'!E79</f>
        <v>733.60054158685591</v>
      </c>
      <c r="L80" s="44">
        <f>'Property % affected'!L80*'Population Estimate'!F79</f>
        <v>603.2398118275911</v>
      </c>
      <c r="M80" s="44">
        <f>'Property % affected'!M80*'Population Estimate'!G79</f>
        <v>247.03089872041878</v>
      </c>
      <c r="N80" s="45">
        <f>'Property % affected'!N80*'Population Estimate'!B79</f>
        <v>89943.856031003845</v>
      </c>
      <c r="O80" s="45">
        <f>'Property % affected'!O80*'Population Estimate'!C79</f>
        <v>184243.87678528047</v>
      </c>
      <c r="P80" s="45">
        <f>'Property % affected'!P80*'Population Estimate'!D79</f>
        <v>139668.55653166052</v>
      </c>
      <c r="Q80" s="45">
        <f>'Property % affected'!Q80*'Population Estimate'!E79</f>
        <v>68698.205216652714</v>
      </c>
      <c r="R80" s="45">
        <f>'Property % affected'!R80*'Population Estimate'!F79</f>
        <v>44062.622953566366</v>
      </c>
      <c r="S80" s="45">
        <f>'Property % affected'!S80*'Population Estimate'!G79</f>
        <v>24058.600763813403</v>
      </c>
      <c r="U80">
        <v>2099</v>
      </c>
      <c r="V80" s="43">
        <f>'Population Estimate'!J79*Assumptions!C$41*'Property % affected'!B80</f>
        <v>2171.1721383612917</v>
      </c>
      <c r="W80" s="43">
        <f>'Population Estimate'!K79*Assumptions!D$41*'Property % affected'!C80</f>
        <v>3139.7266518920619</v>
      </c>
      <c r="X80" s="43">
        <f>'Population Estimate'!L79*Assumptions!E$41*'Property % affected'!D80</f>
        <v>3393.6920291208462</v>
      </c>
      <c r="Y80" s="43">
        <f>'Population Estimate'!M79*Assumptions!F$41*'Property % affected'!E80</f>
        <v>3634.9770601749888</v>
      </c>
      <c r="Z80" s="43">
        <f>'Population Estimate'!N79*Assumptions!G$41*'Property % affected'!F80</f>
        <v>2722.2940909771692</v>
      </c>
      <c r="AA80" s="43">
        <f>'Population Estimate'!O79*Assumptions!H$41*'Property % affected'!G80</f>
        <v>1455.9811729167877</v>
      </c>
      <c r="AB80" s="44">
        <f>'Population Estimate'!J79*Assumptions!C$41*'Property % affected'!H80</f>
        <v>787.51481927985094</v>
      </c>
      <c r="AC80" s="44">
        <f>'Population Estimate'!K79*Assumptions!D$41*'Property % affected'!I80</f>
        <v>943.84401063729763</v>
      </c>
      <c r="AD80" s="44">
        <f>'Population Estimate'!L79*Assumptions!E$41*'Property % affected'!J80</f>
        <v>610.49198062076778</v>
      </c>
      <c r="AE80" s="44">
        <f>'Population Estimate'!M79*Assumptions!F$41*'Property % affected'!K80</f>
        <v>731.71285341055591</v>
      </c>
      <c r="AF80" s="44">
        <f>'Population Estimate'!N79*Assumptions!G$41*'Property % affected'!L80</f>
        <v>590.91744314516006</v>
      </c>
      <c r="AG80" s="44">
        <f>'Population Estimate'!O79*Assumptions!H$41*'Property % affected'!M80</f>
        <v>225.94286115823081</v>
      </c>
      <c r="AH80" s="45">
        <f>'Population Estimate'!J79*Assumptions!C$41*'Property % affected'!N80</f>
        <v>83735.541751593744</v>
      </c>
      <c r="AI80" s="45">
        <f>'Population Estimate'!K79*Assumptions!D$41*'Property % affected'!O80</f>
        <v>168250.02973660911</v>
      </c>
      <c r="AJ80" s="45">
        <f>'Population Estimate'!L79*Assumptions!E$41*'Property % affected'!P80</f>
        <v>126204.75071086822</v>
      </c>
      <c r="AK80" s="45">
        <f>'Population Estimate'!M79*Assumptions!F$41*'Property % affected'!Q80</f>
        <v>68521.4321877779</v>
      </c>
      <c r="AL80" s="45">
        <f>'Population Estimate'!N79*Assumptions!G$41*'Property % affected'!R80</f>
        <v>43162.556554593401</v>
      </c>
      <c r="AM80" s="45">
        <f>'Population Estimate'!O79*Assumptions!H$41*'Property % affected'!S80</f>
        <v>22004.814459229779</v>
      </c>
    </row>
    <row r="81" spans="1:39" x14ac:dyDescent="0.35">
      <c r="A81">
        <v>2100</v>
      </c>
      <c r="B81" s="43">
        <f>'Property % affected'!B81*'Population Estimate'!B80</f>
        <v>3063.1624261533834</v>
      </c>
      <c r="C81" s="43">
        <f>'Property % affected'!C81*'Population Estimate'!C80</f>
        <v>4515.8951931050333</v>
      </c>
      <c r="D81" s="43">
        <f>'Property % affected'!D81*'Population Estimate'!D80</f>
        <v>4932.9813178527656</v>
      </c>
      <c r="E81" s="43">
        <f>'Property % affected'!E81*'Population Estimate'!E80</f>
        <v>4786.6837436722381</v>
      </c>
      <c r="F81" s="43">
        <f>'Property % affected'!F81*'Population Estimate'!F80</f>
        <v>3650.1635766346944</v>
      </c>
      <c r="G81" s="43">
        <f>'Property % affected'!G81*'Population Estimate'!G80</f>
        <v>2090.8482538515327</v>
      </c>
      <c r="H81" s="44">
        <f>'Property % affected'!H81*'Population Estimate'!B80</f>
        <v>1086.3123587078087</v>
      </c>
      <c r="I81" s="44">
        <f>'Property % affected'!I81*'Population Estimate'!C80</f>
        <v>1327.310271698833</v>
      </c>
      <c r="J81" s="44">
        <f>'Property % affected'!J81*'Population Estimate'!D80</f>
        <v>867.63531835316019</v>
      </c>
      <c r="K81" s="44">
        <f>'Property % affected'!K81*'Population Estimate'!E80</f>
        <v>942.09339868481015</v>
      </c>
      <c r="L81" s="44">
        <f>'Property % affected'!L81*'Population Estimate'!F80</f>
        <v>774.68351279748174</v>
      </c>
      <c r="M81" s="44">
        <f>'Property % affected'!M81*'Population Estimate'!G80</f>
        <v>317.23828672791188</v>
      </c>
      <c r="N81" s="45">
        <f>'Property % affected'!N81*'Population Estimate'!B80</f>
        <v>116408.60233824998</v>
      </c>
      <c r="O81" s="45">
        <f>'Property % affected'!O81*'Population Estimate'!C80</f>
        <v>238455.11113690987</v>
      </c>
      <c r="P81" s="45">
        <f>'Property % affected'!P81*'Population Estimate'!D80</f>
        <v>180764.11412522802</v>
      </c>
      <c r="Q81" s="45">
        <f>'Property % affected'!Q81*'Population Estimate'!E80</f>
        <v>88911.710096798735</v>
      </c>
      <c r="R81" s="45">
        <f>'Property % affected'!R81*'Population Estimate'!F80</f>
        <v>57027.4455613053</v>
      </c>
      <c r="S81" s="45">
        <f>'Property % affected'!S81*'Population Estimate'!G80</f>
        <v>31137.51414175627</v>
      </c>
      <c r="U81">
        <v>2100</v>
      </c>
      <c r="V81" s="43">
        <f>'Population Estimate'!J80*Assumptions!C$41*'Property % affected'!B81</f>
        <v>2851.7296961191573</v>
      </c>
      <c r="W81" s="43">
        <f>'Population Estimate'!K80*Assumptions!D$41*'Property % affected'!C81</f>
        <v>4123.8792506130849</v>
      </c>
      <c r="X81" s="43">
        <f>'Population Estimate'!L80*Assumptions!E$41*'Property % affected'!D81</f>
        <v>4457.4505023960292</v>
      </c>
      <c r="Y81" s="43">
        <f>'Population Estimate'!M80*Assumptions!F$41*'Property % affected'!E81</f>
        <v>4774.366732172939</v>
      </c>
      <c r="Z81" s="43">
        <f>'Population Estimate'!N80*Assumptions!G$41*'Property % affected'!F81</f>
        <v>3575.601751535311</v>
      </c>
      <c r="AA81" s="43">
        <f>'Population Estimate'!O80*Assumptions!H$41*'Property % affected'!G81</f>
        <v>1912.3609199089155</v>
      </c>
      <c r="AB81" s="44">
        <f>'Population Estimate'!J80*Assumptions!C$41*'Property % affected'!H81</f>
        <v>1011.3303774356178</v>
      </c>
      <c r="AC81" s="44">
        <f>'Population Estimate'!K80*Assumptions!D$41*'Property % affected'!I81</f>
        <v>1212.0890885469946</v>
      </c>
      <c r="AD81" s="44">
        <f>'Population Estimate'!L80*Assumptions!E$41*'Property % affected'!J81</f>
        <v>783.99678338397962</v>
      </c>
      <c r="AE81" s="44">
        <f>'Population Estimate'!M80*Assumptions!F$41*'Property % affected'!K81</f>
        <v>939.66922030863179</v>
      </c>
      <c r="AF81" s="44">
        <f>'Population Estimate'!N80*Assumptions!G$41*'Property % affected'!L81</f>
        <v>758.8590667484541</v>
      </c>
      <c r="AG81" s="44">
        <f>'Population Estimate'!O80*Assumptions!H$41*'Property % affected'!M81</f>
        <v>290.15692588870047</v>
      </c>
      <c r="AH81" s="45">
        <f>'Population Estimate'!J80*Assumptions!C$41*'Property % affected'!N81</f>
        <v>108373.57671189023</v>
      </c>
      <c r="AI81" s="45">
        <f>'Population Estimate'!K80*Assumptions!D$41*'Property % affected'!O81</f>
        <v>217755.29390530483</v>
      </c>
      <c r="AJ81" s="45">
        <f>'Population Estimate'!L80*Assumptions!E$41*'Property % affected'!P81</f>
        <v>163338.76806032535</v>
      </c>
      <c r="AK81" s="45">
        <f>'Population Estimate'!M80*Assumptions!F$41*'Property % affected'!Q81</f>
        <v>88682.924028128051</v>
      </c>
      <c r="AL81" s="45">
        <f>'Population Estimate'!N80*Assumptions!G$41*'Property % affected'!R81</f>
        <v>55862.546966342365</v>
      </c>
      <c r="AM81" s="45">
        <f>'Population Estimate'!O80*Assumptions!H$41*'Property % affected'!S81</f>
        <v>28479.429379017078</v>
      </c>
    </row>
    <row r="82" spans="1:39" x14ac:dyDescent="0.35">
      <c r="A82">
        <v>2101</v>
      </c>
      <c r="B82" s="43">
        <f>'Property % affected'!B82*'Population Estimate'!B81</f>
        <v>3151.8256649695177</v>
      </c>
      <c r="C82" s="43">
        <f>'Property % affected'!C82*'Population Estimate'!C81</f>
        <v>4646.6077829945953</v>
      </c>
      <c r="D82" s="43">
        <f>'Property % affected'!D82*'Population Estimate'!D81</f>
        <v>5075.76646594873</v>
      </c>
      <c r="E82" s="43">
        <f>'Property % affected'!E82*'Population Estimate'!E81</f>
        <v>4925.2343083693477</v>
      </c>
      <c r="F82" s="43">
        <f>'Property % affected'!F82*'Population Estimate'!F81</f>
        <v>3755.8175642097267</v>
      </c>
      <c r="G82" s="43">
        <f>'Property % affected'!G82*'Population Estimate'!G81</f>
        <v>2151.3678581913946</v>
      </c>
      <c r="H82" s="44">
        <f>'Property % affected'!H82*'Population Estimate'!B81</f>
        <v>1092.8664617710162</v>
      </c>
      <c r="I82" s="44">
        <f>'Property % affected'!I82*'Population Estimate'!C81</f>
        <v>1335.3183996077494</v>
      </c>
      <c r="J82" s="44">
        <f>'Property % affected'!J82*'Population Estimate'!D81</f>
        <v>872.87006621567173</v>
      </c>
      <c r="K82" s="44">
        <f>'Property % affected'!K82*'Population Estimate'!E81</f>
        <v>947.77737823328255</v>
      </c>
      <c r="L82" s="44">
        <f>'Property % affected'!L82*'Population Estimate'!F81</f>
        <v>779.35744985024803</v>
      </c>
      <c r="M82" s="44">
        <f>'Property % affected'!M82*'Population Estimate'!G81</f>
        <v>319.15229646014342</v>
      </c>
      <c r="N82" s="45">
        <f>'Property % affected'!N82*'Population Estimate'!B81</f>
        <v>118025.73343086257</v>
      </c>
      <c r="O82" s="45">
        <f>'Property % affected'!O82*'Population Estimate'!C81</f>
        <v>241767.69428511578</v>
      </c>
      <c r="P82" s="45">
        <f>'Property % affected'!P82*'Population Estimate'!D81</f>
        <v>183275.26247259049</v>
      </c>
      <c r="Q82" s="45">
        <f>'Property % affected'!Q82*'Population Estimate'!E81</f>
        <v>90146.858427822415</v>
      </c>
      <c r="R82" s="45">
        <f>'Property % affected'!R82*'Population Estimate'!F81</f>
        <v>57819.662403506445</v>
      </c>
      <c r="S82" s="45">
        <f>'Property % affected'!S82*'Population Estimate'!G81</f>
        <v>31570.071884516419</v>
      </c>
      <c r="U82">
        <v>2101</v>
      </c>
      <c r="V82" s="43">
        <f>'Population Estimate'!J81*Assumptions!C$41*'Property % affected'!B82</f>
        <v>2934.2730143994054</v>
      </c>
      <c r="W82" s="43">
        <f>'Population Estimate'!K81*Assumptions!D$41*'Property % affected'!C82</f>
        <v>4243.2449387412062</v>
      </c>
      <c r="X82" s="43">
        <f>'Population Estimate'!L81*Assumptions!E$41*'Property % affected'!D82</f>
        <v>4586.4714106673973</v>
      </c>
      <c r="Y82" s="43">
        <f>'Population Estimate'!M81*Assumptions!F$41*'Property % affected'!E82</f>
        <v>4912.5607809625853</v>
      </c>
      <c r="Z82" s="43">
        <f>'Population Estimate'!N81*Assumptions!G$41*'Property % affected'!F82</f>
        <v>3679.0975470246381</v>
      </c>
      <c r="AA82" s="43">
        <f>'Population Estimate'!O81*Assumptions!H$41*'Property % affected'!G82</f>
        <v>1967.7142082284804</v>
      </c>
      <c r="AB82" s="44">
        <f>'Population Estimate'!J81*Assumptions!C$41*'Property % affected'!H82</f>
        <v>1017.4320879349353</v>
      </c>
      <c r="AC82" s="44">
        <f>'Population Estimate'!K81*Assumptions!D$41*'Property % affected'!I82</f>
        <v>1219.4020466887728</v>
      </c>
      <c r="AD82" s="44">
        <f>'Population Estimate'!L81*Assumptions!E$41*'Property % affected'!J82</f>
        <v>788.72691066121536</v>
      </c>
      <c r="AE82" s="44">
        <f>'Population Estimate'!M81*Assumptions!F$41*'Property % affected'!K82</f>
        <v>945.33857393961932</v>
      </c>
      <c r="AF82" s="44">
        <f>'Population Estimate'!N81*Assumptions!G$41*'Property % affected'!L82</f>
        <v>763.43752937391389</v>
      </c>
      <c r="AG82" s="44">
        <f>'Population Estimate'!O81*Assumptions!H$41*'Property % affected'!M82</f>
        <v>291.90754428269554</v>
      </c>
      <c r="AH82" s="45">
        <f>'Population Estimate'!J81*Assumptions!C$41*'Property % affected'!N82</f>
        <v>109879.086416484</v>
      </c>
      <c r="AI82" s="45">
        <f>'Population Estimate'!K81*Assumptions!D$41*'Property % affected'!O82</f>
        <v>220780.3182530076</v>
      </c>
      <c r="AJ82" s="45">
        <f>'Population Estimate'!L81*Assumptions!E$41*'Property % affected'!P82</f>
        <v>165607.84607650037</v>
      </c>
      <c r="AK82" s="45">
        <f>'Population Estimate'!M81*Assumptions!F$41*'Property % affected'!Q82</f>
        <v>89914.894096911885</v>
      </c>
      <c r="AL82" s="45">
        <f>'Population Estimate'!N81*Assumptions!G$41*'Property % affected'!R82</f>
        <v>56638.581209493124</v>
      </c>
      <c r="AM82" s="45">
        <f>'Population Estimate'!O81*Assumptions!H$41*'Property % affected'!S82</f>
        <v>28875.061401252427</v>
      </c>
    </row>
    <row r="83" spans="1:39" x14ac:dyDescent="0.35">
      <c r="A83">
        <v>2102</v>
      </c>
      <c r="B83" s="43">
        <f>'Property % affected'!B83*'Population Estimate'!B82</f>
        <v>3243.0552613023951</v>
      </c>
      <c r="C83" s="43">
        <f>'Property % affected'!C83*'Population Estimate'!C82</f>
        <v>4781.1038489005459</v>
      </c>
      <c r="D83" s="43">
        <f>'Property % affected'!D83*'Population Estimate'!D82</f>
        <v>5222.6845302677921</v>
      </c>
      <c r="E83" s="43">
        <f>'Property % affected'!E83*'Population Estimate'!E82</f>
        <v>5067.7952192697676</v>
      </c>
      <c r="F83" s="43">
        <f>'Property % affected'!F83*'Population Estimate'!F82</f>
        <v>3864.5297065375921</v>
      </c>
      <c r="G83" s="43">
        <f>'Property % affected'!G83*'Population Estimate'!G82</f>
        <v>2213.6392025261157</v>
      </c>
      <c r="H83" s="44">
        <f>'Property % affected'!H83*'Population Estimate'!B82</f>
        <v>1099.4601080343164</v>
      </c>
      <c r="I83" s="44">
        <f>'Property % affected'!I83*'Population Estimate'!C82</f>
        <v>1343.3748433580874</v>
      </c>
      <c r="J83" s="44">
        <f>'Property % affected'!J83*'Population Estimate'!D82</f>
        <v>878.13639714609735</v>
      </c>
      <c r="K83" s="44">
        <f>'Property % affected'!K83*'Population Estimate'!E82</f>
        <v>953.49565122182401</v>
      </c>
      <c r="L83" s="44">
        <f>'Property % affected'!L83*'Population Estimate'!F82</f>
        <v>784.05958640282608</v>
      </c>
      <c r="M83" s="44">
        <f>'Property % affected'!M83*'Population Estimate'!G82</f>
        <v>321.07785408368676</v>
      </c>
      <c r="N83" s="45">
        <f>'Property % affected'!N83*'Population Estimate'!B82</f>
        <v>119665.32946952007</v>
      </c>
      <c r="O83" s="45">
        <f>'Property % affected'!O83*'Population Estimate'!C82</f>
        <v>245126.29534864944</v>
      </c>
      <c r="P83" s="45">
        <f>'Property % affected'!P83*'Population Estimate'!D82</f>
        <v>185821.29532152001</v>
      </c>
      <c r="Q83" s="45">
        <f>'Property % affected'!Q83*'Population Estimate'!E82</f>
        <v>91399.165256843364</v>
      </c>
      <c r="R83" s="45">
        <f>'Property % affected'!R83*'Population Estimate'!F82</f>
        <v>58622.884604949788</v>
      </c>
      <c r="S83" s="45">
        <f>'Property % affected'!S83*'Population Estimate'!G82</f>
        <v>32008.638655485123</v>
      </c>
      <c r="U83">
        <v>2102</v>
      </c>
      <c r="V83" s="43">
        <f>'Population Estimate'!J82*Assumptions!C$41*'Property % affected'!B83</f>
        <v>3019.2055490917082</v>
      </c>
      <c r="W83" s="43">
        <f>'Population Estimate'!K82*Assumptions!D$41*'Property % affected'!C83</f>
        <v>4366.0656668053753</v>
      </c>
      <c r="X83" s="43">
        <f>'Population Estimate'!L82*Assumptions!E$41*'Property % affected'!D83</f>
        <v>4719.2268292293938</v>
      </c>
      <c r="Y83" s="43">
        <f>'Population Estimate'!M82*Assumptions!F$41*'Property % affected'!E83</f>
        <v>5054.7548566023233</v>
      </c>
      <c r="Z83" s="43">
        <f>'Population Estimate'!N82*Assumptions!G$41*'Property % affected'!F83</f>
        <v>3785.5890283951944</v>
      </c>
      <c r="AA83" s="43">
        <f>'Population Estimate'!O82*Assumptions!H$41*'Property % affected'!G83</f>
        <v>2024.6696975216639</v>
      </c>
      <c r="AB83" s="44">
        <f>'Population Estimate'!J82*Assumptions!C$41*'Property % affected'!H83</f>
        <v>1023.5706121915059</v>
      </c>
      <c r="AC83" s="44">
        <f>'Population Estimate'!K82*Assumptions!D$41*'Property % affected'!I83</f>
        <v>1226.7591264692066</v>
      </c>
      <c r="AD83" s="44">
        <f>'Population Estimate'!L82*Assumptions!E$41*'Property % affected'!J83</f>
        <v>793.48557645357369</v>
      </c>
      <c r="AE83" s="44">
        <f>'Population Estimate'!M82*Assumptions!F$41*'Property % affected'!K83</f>
        <v>951.04213276739154</v>
      </c>
      <c r="AF83" s="44">
        <f>'Population Estimate'!N82*Assumptions!G$41*'Property % affected'!L83</f>
        <v>768.04361546851521</v>
      </c>
      <c r="AG83" s="44">
        <f>'Population Estimate'!O82*Assumptions!H$41*'Property % affected'!M83</f>
        <v>293.66872477081262</v>
      </c>
      <c r="AH83" s="45">
        <f>'Population Estimate'!J82*Assumptions!C$41*'Property % affected'!N83</f>
        <v>111405.51043930362</v>
      </c>
      <c r="AI83" s="45">
        <f>'Population Estimate'!K82*Assumptions!D$41*'Property % affected'!O83</f>
        <v>223847.36579169732</v>
      </c>
      <c r="AJ83" s="45">
        <f>'Population Estimate'!L82*Assumptions!E$41*'Property % affected'!P83</f>
        <v>167908.44578899181</v>
      </c>
      <c r="AK83" s="45">
        <f>'Population Estimate'!M82*Assumptions!F$41*'Property % affected'!Q83</f>
        <v>91163.978511743859</v>
      </c>
      <c r="AL83" s="45">
        <f>'Population Estimate'!N82*Assumptions!G$41*'Property % affected'!R83</f>
        <v>57425.396005612703</v>
      </c>
      <c r="AM83" s="45">
        <f>'Population Estimate'!O82*Assumptions!H$41*'Property % affected'!S83</f>
        <v>29276.189485046281</v>
      </c>
    </row>
    <row r="84" spans="1:39" x14ac:dyDescent="0.35">
      <c r="A84">
        <v>2103</v>
      </c>
      <c r="B84" s="43">
        <f>'Property % affected'!B84*'Population Estimate'!B83</f>
        <v>3336.9254983723431</v>
      </c>
      <c r="C84" s="43">
        <f>'Property % affected'!C84*'Population Estimate'!C83</f>
        <v>4919.4929035391324</v>
      </c>
      <c r="D84" s="43">
        <f>'Property % affected'!D84*'Population Estimate'!D83</f>
        <v>5373.8551380732551</v>
      </c>
      <c r="E84" s="43">
        <f>'Property % affected'!E84*'Population Estimate'!E83</f>
        <v>5214.482555847484</v>
      </c>
      <c r="F84" s="43">
        <f>'Property % affected'!F84*'Population Estimate'!F83</f>
        <v>3976.3885219099993</v>
      </c>
      <c r="G84" s="43">
        <f>'Property % affected'!G84*'Population Estimate'!G83</f>
        <v>2277.7129909712148</v>
      </c>
      <c r="H84" s="44">
        <f>'Property % affected'!H84*'Population Estimate'!B83</f>
        <v>1106.0935360756896</v>
      </c>
      <c r="I84" s="44">
        <f>'Property % affected'!I84*'Population Estimate'!C83</f>
        <v>1351.4798944562476</v>
      </c>
      <c r="J84" s="44">
        <f>'Property % affected'!J84*'Population Estimate'!D83</f>
        <v>883.43450169615119</v>
      </c>
      <c r="K84" s="44">
        <f>'Property % affected'!K84*'Population Estimate'!E83</f>
        <v>959.24842455477381</v>
      </c>
      <c r="L84" s="44">
        <f>'Property % affected'!L84*'Population Estimate'!F83</f>
        <v>788.79009259267821</v>
      </c>
      <c r="M84" s="44">
        <f>'Property % affected'!M84*'Population Estimate'!G83</f>
        <v>323.0150292710162</v>
      </c>
      <c r="N84" s="45">
        <f>'Property % affected'!N84*'Population Estimate'!B83</f>
        <v>121327.7025339315</v>
      </c>
      <c r="O84" s="45">
        <f>'Property % affected'!O84*'Population Estimate'!C83</f>
        <v>248531.55360158684</v>
      </c>
      <c r="P84" s="45">
        <f>'Property % affected'!P84*'Population Estimate'!D83</f>
        <v>188402.69728235464</v>
      </c>
      <c r="Q84" s="45">
        <f>'Property % affected'!Q84*'Population Estimate'!E83</f>
        <v>92668.868947178897</v>
      </c>
      <c r="R84" s="45">
        <f>'Property % affected'!R84*'Population Estimate'!F83</f>
        <v>59437.265050458795</v>
      </c>
      <c r="S84" s="45">
        <f>'Property % affected'!S84*'Population Estimate'!G83</f>
        <v>32453.297931193792</v>
      </c>
      <c r="U84">
        <v>2103</v>
      </c>
      <c r="V84" s="43">
        <f>'Population Estimate'!J83*Assumptions!C$41*'Property % affected'!B84</f>
        <v>3106.5964560669795</v>
      </c>
      <c r="W84" s="43">
        <f>'Population Estimate'!K83*Assumptions!D$41*'Property % affected'!C84</f>
        <v>4492.4414409392357</v>
      </c>
      <c r="X84" s="43">
        <f>'Population Estimate'!L83*Assumptions!E$41*'Property % affected'!D84</f>
        <v>4855.8248534852983</v>
      </c>
      <c r="Y84" s="43">
        <f>'Population Estimate'!M83*Assumptions!F$41*'Property % affected'!E84</f>
        <v>5201.0647398724514</v>
      </c>
      <c r="Z84" s="43">
        <f>'Population Estimate'!N83*Assumptions!G$41*'Property % affected'!F84</f>
        <v>3895.1629057771479</v>
      </c>
      <c r="AA84" s="43">
        <f>'Population Estimate'!O83*Assumptions!H$41*'Property % affected'!G84</f>
        <v>2083.2737634968985</v>
      </c>
      <c r="AB84" s="44">
        <f>'Population Estimate'!J83*Assumptions!C$41*'Property % affected'!H84</f>
        <v>1029.7461723156252</v>
      </c>
      <c r="AC84" s="44">
        <f>'Population Estimate'!K83*Assumptions!D$41*'Property % affected'!I84</f>
        <v>1234.1605940896009</v>
      </c>
      <c r="AD84" s="44">
        <f>'Population Estimate'!L83*Assumptions!E$41*'Property % affected'!J84</f>
        <v>798.27295294391558</v>
      </c>
      <c r="AE84" s="44">
        <f>'Population Estimate'!M83*Assumptions!F$41*'Property % affected'!K84</f>
        <v>956.78010316388486</v>
      </c>
      <c r="AF84" s="44">
        <f>'Population Estimate'!N83*Assumptions!G$41*'Property % affected'!L84</f>
        <v>772.67749169432477</v>
      </c>
      <c r="AG84" s="44">
        <f>'Population Estimate'!O83*Assumptions!H$41*'Property % affected'!M84</f>
        <v>295.44053107786618</v>
      </c>
      <c r="AH84" s="45">
        <f>'Population Estimate'!J83*Assumptions!C$41*'Property % affected'!N84</f>
        <v>112953.13931896568</v>
      </c>
      <c r="AI84" s="45">
        <f>'Population Estimate'!K83*Assumptions!D$41*'Property % affected'!O84</f>
        <v>226957.02030132996</v>
      </c>
      <c r="AJ84" s="45">
        <f>'Population Estimate'!L83*Assumptions!E$41*'Property % affected'!P84</f>
        <v>170241.00509254436</v>
      </c>
      <c r="AK84" s="45">
        <f>'Population Estimate'!M83*Assumptions!F$41*'Property % affected'!Q84</f>
        <v>92430.415022588946</v>
      </c>
      <c r="AL84" s="45">
        <f>'Population Estimate'!N83*Assumptions!G$41*'Property % affected'!R84</f>
        <v>58223.141116548999</v>
      </c>
      <c r="AM84" s="45">
        <f>'Population Estimate'!O83*Assumptions!H$41*'Property % affected'!S84</f>
        <v>29682.889980873202</v>
      </c>
    </row>
    <row r="85" spans="1:39" x14ac:dyDescent="0.35">
      <c r="A85">
        <v>2104</v>
      </c>
      <c r="B85" s="43">
        <f>'Property % affected'!B85*'Population Estimate'!B84</f>
        <v>3433.5128095275563</v>
      </c>
      <c r="C85" s="43">
        <f>'Property % affected'!C85*'Population Estimate'!C84</f>
        <v>5061.8876294722604</v>
      </c>
      <c r="D85" s="43">
        <f>'Property % affected'!D85*'Population Estimate'!D84</f>
        <v>5529.4013792396509</v>
      </c>
      <c r="E85" s="43">
        <f>'Property % affected'!E85*'Population Estimate'!E84</f>
        <v>5365.4157574969468</v>
      </c>
      <c r="F85" s="43">
        <f>'Property % affected'!F85*'Population Estimate'!F84</f>
        <v>4091.485090780679</v>
      </c>
      <c r="G85" s="43">
        <f>'Property % affected'!G85*'Population Estimate'!G84</f>
        <v>2343.641395272874</v>
      </c>
      <c r="H85" s="44">
        <f>'Property % affected'!H85*'Population Estimate'!B84</f>
        <v>1112.7669859125406</v>
      </c>
      <c r="I85" s="44">
        <f>'Property % affected'!I85*'Population Estimate'!C84</f>
        <v>1359.6338461673886</v>
      </c>
      <c r="J85" s="44">
        <f>'Property % affected'!J85*'Population Estimate'!D84</f>
        <v>888.76457156721256</v>
      </c>
      <c r="K85" s="44">
        <f>'Property % affected'!K85*'Population Estimate'!E84</f>
        <v>965.0359063847975</v>
      </c>
      <c r="L85" s="44">
        <f>'Property % affected'!L85*'Population Estimate'!F84</f>
        <v>793.54913958376562</v>
      </c>
      <c r="M85" s="44">
        <f>'Property % affected'!M85*'Population Estimate'!G84</f>
        <v>324.96389211496427</v>
      </c>
      <c r="N85" s="45">
        <f>'Property % affected'!N85*'Population Estimate'!B84</f>
        <v>123013.16903917106</v>
      </c>
      <c r="O85" s="45">
        <f>'Property % affected'!O85*'Population Estimate'!C84</f>
        <v>251984.11719870492</v>
      </c>
      <c r="P85" s="45">
        <f>'Property % affected'!P85*'Population Estimate'!D84</f>
        <v>191019.95969756757</v>
      </c>
      <c r="Q85" s="45">
        <f>'Property % affected'!Q85*'Population Estimate'!E84</f>
        <v>93956.211173454227</v>
      </c>
      <c r="R85" s="45">
        <f>'Property % affected'!R85*'Population Estimate'!F84</f>
        <v>60262.958748710233</v>
      </c>
      <c r="S85" s="45">
        <f>'Property % affected'!S85*'Population Estimate'!G84</f>
        <v>32904.134347817519</v>
      </c>
      <c r="U85">
        <v>2104</v>
      </c>
      <c r="V85" s="43">
        <f>'Population Estimate'!J84*Assumptions!C$41*'Property % affected'!B85</f>
        <v>3196.5168929128668</v>
      </c>
      <c r="W85" s="43">
        <f>'Population Estimate'!K84*Assumptions!D$41*'Property % affected'!C85</f>
        <v>4622.4751619540511</v>
      </c>
      <c r="X85" s="43">
        <f>'Population Estimate'!L84*Assumptions!E$41*'Property % affected'!D85</f>
        <v>4996.3767076599179</v>
      </c>
      <c r="Y85" s="43">
        <f>'Population Estimate'!M84*Assumptions!F$41*'Property % affected'!E85</f>
        <v>5351.6095628280427</v>
      </c>
      <c r="Z85" s="43">
        <f>'Population Estimate'!N84*Assumptions!G$41*'Property % affected'!F85</f>
        <v>4007.9083991254565</v>
      </c>
      <c r="AA85" s="43">
        <f>'Population Estimate'!O84*Assumptions!H$41*'Property % affected'!G85</f>
        <v>2143.5741242075333</v>
      </c>
      <c r="AB85" s="44">
        <f>'Population Estimate'!J84*Assumptions!C$41*'Property % affected'!H85</f>
        <v>1035.9589917576577</v>
      </c>
      <c r="AC85" s="44">
        <f>'Population Estimate'!K84*Assumptions!D$41*'Property % affected'!I85</f>
        <v>1241.6067173573456</v>
      </c>
      <c r="AD85" s="44">
        <f>'Population Estimate'!L84*Assumptions!E$41*'Property % affected'!J85</f>
        <v>803.08921335394075</v>
      </c>
      <c r="AE85" s="44">
        <f>'Population Estimate'!M84*Assumptions!F$41*'Property % affected'!K85</f>
        <v>962.55269274614989</v>
      </c>
      <c r="AF85" s="44">
        <f>'Population Estimate'!N84*Assumptions!G$41*'Property % affected'!L85</f>
        <v>777.33932571894115</v>
      </c>
      <c r="AG85" s="44">
        <f>'Population Estimate'!O84*Assumptions!H$41*'Property % affected'!M85</f>
        <v>297.22302731314466</v>
      </c>
      <c r="AH85" s="45">
        <f>'Population Estimate'!J84*Assumptions!C$41*'Property % affected'!N85</f>
        <v>114522.2676302063</v>
      </c>
      <c r="AI85" s="45">
        <f>'Population Estimate'!K84*Assumptions!D$41*'Property % affected'!O85</f>
        <v>230109.87367164646</v>
      </c>
      <c r="AJ85" s="45">
        <f>'Population Estimate'!L84*Assumptions!E$41*'Property % affected'!P85</f>
        <v>172605.96796507176</v>
      </c>
      <c r="AK85" s="45">
        <f>'Population Estimate'!M84*Assumptions!F$41*'Property % affected'!Q85</f>
        <v>93714.444682199406</v>
      </c>
      <c r="AL85" s="45">
        <f>'Population Estimate'!N84*Assumptions!G$41*'Property % affected'!R85</f>
        <v>59031.968384619395</v>
      </c>
      <c r="AM85" s="45">
        <f>'Population Estimate'!O84*Assumptions!H$41*'Property % affected'!S85</f>
        <v>30095.240299857287</v>
      </c>
    </row>
    <row r="86" spans="1:39" x14ac:dyDescent="0.35">
      <c r="A86">
        <v>2105</v>
      </c>
      <c r="B86" s="43">
        <f>'Property % affected'!B86*'Population Estimate'!B85</f>
        <v>3532.895840479554</v>
      </c>
      <c r="C86" s="43">
        <f>'Property % affected'!C86*'Population Estimate'!C85</f>
        <v>5208.403970858677</v>
      </c>
      <c r="D86" s="43">
        <f>'Property % affected'!D86*'Population Estimate'!D85</f>
        <v>5689.4499064780293</v>
      </c>
      <c r="E86" s="43">
        <f>'Property % affected'!E86*'Population Estimate'!E85</f>
        <v>5520.717720785975</v>
      </c>
      <c r="F86" s="43">
        <f>'Property % affected'!F86*'Population Estimate'!F85</f>
        <v>4209.9131299271658</v>
      </c>
      <c r="G86" s="43">
        <f>'Property % affected'!G86*'Population Estimate'!G85</f>
        <v>2411.4780972885087</v>
      </c>
      <c r="H86" s="44">
        <f>'Property % affected'!H86*'Population Estimate'!B85</f>
        <v>1119.4806990103841</v>
      </c>
      <c r="I86" s="44">
        <f>'Property % affected'!I86*'Population Estimate'!C85</f>
        <v>1367.8369935260423</v>
      </c>
      <c r="J86" s="44">
        <f>'Property % affected'!J86*'Population Estimate'!D85</f>
        <v>894.1267996172628</v>
      </c>
      <c r="K86" s="44">
        <f>'Property % affected'!K86*'Population Estimate'!E85</f>
        <v>970.85830612041843</v>
      </c>
      <c r="L86" s="44">
        <f>'Property % affected'!L86*'Population Estimate'!F85</f>
        <v>798.33689957274225</v>
      </c>
      <c r="M86" s="44">
        <f>'Property % affected'!M86*'Population Estimate'!G85</f>
        <v>326.92451313125844</v>
      </c>
      <c r="N86" s="45">
        <f>'Property % affected'!N86*'Population Estimate'!B85</f>
        <v>124722.04979590434</v>
      </c>
      <c r="O86" s="45">
        <f>'Property % affected'!O86*'Population Estimate'!C85</f>
        <v>255484.64329885086</v>
      </c>
      <c r="P86" s="45">
        <f>'Property % affected'!P86*'Population Estimate'!D85</f>
        <v>193673.58073528911</v>
      </c>
      <c r="Q86" s="45">
        <f>'Property % affected'!Q86*'Population Estimate'!E85</f>
        <v>95261.436967602771</v>
      </c>
      <c r="R86" s="45">
        <f>'Property % affected'!R86*'Population Estimate'!F85</f>
        <v>61100.122861738571</v>
      </c>
      <c r="S86" s="45">
        <f>'Property % affected'!S86*'Population Estimate'!G85</f>
        <v>33361.233717284587</v>
      </c>
      <c r="U86">
        <v>2105</v>
      </c>
      <c r="V86" s="43">
        <f>'Population Estimate'!J85*Assumptions!C$41*'Property % affected'!B86</f>
        <v>3289.0400768734517</v>
      </c>
      <c r="W86" s="43">
        <f>'Population Estimate'!K85*Assumptions!D$41*'Property % affected'!C86</f>
        <v>4756.2727091251436</v>
      </c>
      <c r="X86" s="43">
        <f>'Population Estimate'!L85*Assumptions!E$41*'Property % affected'!D86</f>
        <v>5140.9968353633385</v>
      </c>
      <c r="Y86" s="43">
        <f>'Population Estimate'!M85*Assumptions!F$41*'Property % affected'!E86</f>
        <v>5506.5119058016016</v>
      </c>
      <c r="Z86" s="43">
        <f>'Population Estimate'!N85*Assumptions!G$41*'Property % affected'!F86</f>
        <v>4123.9173108667419</v>
      </c>
      <c r="AA86" s="43">
        <f>'Population Estimate'!O85*Assumptions!H$41*'Property % affected'!G86</f>
        <v>2205.6198789060081</v>
      </c>
      <c r="AB86" s="44">
        <f>'Population Estimate'!J85*Assumptions!C$41*'Property % affected'!H86</f>
        <v>1042.2092953161234</v>
      </c>
      <c r="AC86" s="44">
        <f>'Population Estimate'!K85*Assumptions!D$41*'Property % affected'!I86</f>
        <v>1249.097765695607</v>
      </c>
      <c r="AD86" s="44">
        <f>'Population Estimate'!L85*Assumptions!E$41*'Property % affected'!J86</f>
        <v>807.93453195045686</v>
      </c>
      <c r="AE86" s="44">
        <f>'Population Estimate'!M85*Assumptions!F$41*'Property % affected'!K86</f>
        <v>968.36011038386391</v>
      </c>
      <c r="AF86" s="44">
        <f>'Population Estimate'!N85*Assumptions!G$41*'Property % affected'!L86</f>
        <v>782.02928622156014</v>
      </c>
      <c r="AG86" s="44">
        <f>'Population Estimate'!O85*Assumptions!H$41*'Property % affected'!M86</f>
        <v>299.01627797273045</v>
      </c>
      <c r="AH86" s="45">
        <f>'Population Estimate'!J85*Assumptions!C$41*'Property % affected'!N86</f>
        <v>116113.19403995029</v>
      </c>
      <c r="AI86" s="45">
        <f>'Population Estimate'!K85*Assumptions!D$41*'Property % affected'!O86</f>
        <v>233306.5260148324</v>
      </c>
      <c r="AJ86" s="45">
        <f>'Population Estimate'!L85*Assumptions!E$41*'Property % affected'!P86</f>
        <v>175003.78455216339</v>
      </c>
      <c r="AK86" s="45">
        <f>'Population Estimate'!M85*Assumptions!F$41*'Property % affected'!Q86</f>
        <v>95016.311891996724</v>
      </c>
      <c r="AL86" s="45">
        <f>'Population Estimate'!N85*Assumptions!G$41*'Property % affected'!R86</f>
        <v>59852.03176151232</v>
      </c>
      <c r="AM86" s="45">
        <f>'Population Estimate'!O85*Assumptions!H$41*'Property % affected'!S86</f>
        <v>30513.318928506491</v>
      </c>
    </row>
    <row r="87" spans="1:39" x14ac:dyDescent="0.35">
      <c r="A87">
        <v>2106</v>
      </c>
      <c r="B87" s="43">
        <f>'Property % affected'!B87*'Population Estimate'!B86</f>
        <v>3635.1555133400352</v>
      </c>
      <c r="C87" s="43">
        <f>'Property % affected'!C87*'Population Estimate'!C86</f>
        <v>5359.1612278608945</v>
      </c>
      <c r="D87" s="43">
        <f>'Property % affected'!D87*'Population Estimate'!D86</f>
        <v>5854.1310384622566</v>
      </c>
      <c r="E87" s="43">
        <f>'Property % affected'!E87*'Population Estimate'!E86</f>
        <v>5680.5148995236323</v>
      </c>
      <c r="F87" s="43">
        <f>'Property % affected'!F87*'Population Estimate'!F86</f>
        <v>4331.7690687591921</v>
      </c>
      <c r="G87" s="43">
        <f>'Property % affected'!G87*'Population Estimate'!G86</f>
        <v>2481.2783326969402</v>
      </c>
      <c r="H87" s="44">
        <f>'Property % affected'!H87*'Population Estimate'!B86</f>
        <v>1126.23491829158</v>
      </c>
      <c r="I87" s="44">
        <f>'Property % affected'!I87*'Population Estimate'!C86</f>
        <v>1376.0896333467858</v>
      </c>
      <c r="J87" s="44">
        <f>'Property % affected'!J87*'Population Estimate'!D86</f>
        <v>899.52137986786249</v>
      </c>
      <c r="K87" s="44">
        <f>'Property % affected'!K87*'Population Estimate'!E86</f>
        <v>976.71583443359475</v>
      </c>
      <c r="L87" s="44">
        <f>'Property % affected'!L87*'Population Estimate'!F86</f>
        <v>803.1535457951835</v>
      </c>
      <c r="M87" s="44">
        <f>'Property % affected'!M87*'Population Estimate'!G86</f>
        <v>328.89696326107202</v>
      </c>
      <c r="N87" s="45">
        <f>'Property % affected'!N87*'Population Estimate'!B86</f>
        <v>126454.67007145126</v>
      </c>
      <c r="O87" s="45">
        <f>'Property % affected'!O87*'Population Estimate'!C86</f>
        <v>259033.79819002558</v>
      </c>
      <c r="P87" s="45">
        <f>'Property % affected'!P87*'Population Estimate'!D86</f>
        <v>196364.06548412744</v>
      </c>
      <c r="Q87" s="45">
        <f>'Property % affected'!Q87*'Population Estimate'!E86</f>
        <v>96584.794765505358</v>
      </c>
      <c r="R87" s="45">
        <f>'Property % affected'!R87*'Population Estimate'!F86</f>
        <v>61948.916734849947</v>
      </c>
      <c r="S87" s="45">
        <f>'Property % affected'!S87*'Population Estimate'!G86</f>
        <v>33824.683043609926</v>
      </c>
      <c r="U87">
        <v>2106</v>
      </c>
      <c r="V87" s="43">
        <f>'Population Estimate'!J86*Assumptions!C$41*'Property % affected'!B87</f>
        <v>3384.2413444659992</v>
      </c>
      <c r="W87" s="43">
        <f>'Population Estimate'!K86*Assumptions!D$41*'Property % affected'!C87</f>
        <v>4893.9430264035482</v>
      </c>
      <c r="X87" s="43">
        <f>'Population Estimate'!L86*Assumptions!E$41*'Property % affected'!D87</f>
        <v>5289.8029927760244</v>
      </c>
      <c r="Y87" s="43">
        <f>'Population Estimate'!M86*Assumptions!F$41*'Property % affected'!E87</f>
        <v>5665.8978972134473</v>
      </c>
      <c r="Z87" s="43">
        <f>'Population Estimate'!N86*Assumptions!G$41*'Property % affected'!F87</f>
        <v>4243.2841006489371</v>
      </c>
      <c r="AA87" s="43">
        <f>'Population Estimate'!O86*Assumptions!H$41*'Property % affected'!G87</f>
        <v>2269.4615480226635</v>
      </c>
      <c r="AB87" s="44">
        <f>'Population Estimate'!J86*Assumptions!C$41*'Property % affected'!H87</f>
        <v>1048.4973091458289</v>
      </c>
      <c r="AC87" s="44">
        <f>'Population Estimate'!K86*Assumptions!D$41*'Property % affected'!I87</f>
        <v>1256.6340101530757</v>
      </c>
      <c r="AD87" s="44">
        <f>'Population Estimate'!L86*Assumptions!E$41*'Property % affected'!J87</f>
        <v>812.8090840516835</v>
      </c>
      <c r="AE87" s="44">
        <f>'Population Estimate'!M86*Assumptions!F$41*'Property % affected'!K87</f>
        <v>974.20256620688758</v>
      </c>
      <c r="AF87" s="44">
        <f>'Population Estimate'!N86*Assumptions!G$41*'Property % affected'!L87</f>
        <v>786.74754289907753</v>
      </c>
      <c r="AG87" s="44">
        <f>'Population Estimate'!O86*Assumptions!H$41*'Property % affected'!M87</f>
        <v>300.82034794183329</v>
      </c>
      <c r="AH87" s="45">
        <f>'Population Estimate'!J86*Assumptions!C$41*'Property % affected'!N87</f>
        <v>117726.22136415914</v>
      </c>
      <c r="AI87" s="45">
        <f>'Population Estimate'!K86*Assumptions!D$41*'Property % affected'!O87</f>
        <v>236547.58577974333</v>
      </c>
      <c r="AJ87" s="45">
        <f>'Population Estimate'!L86*Assumptions!E$41*'Property % affected'!P87</f>
        <v>177434.91125276449</v>
      </c>
      <c r="AK87" s="45">
        <f>'Population Estimate'!M86*Assumptions!F$41*'Property % affected'!Q87</f>
        <v>96336.264448590868</v>
      </c>
      <c r="AL87" s="45">
        <f>'Population Estimate'!N86*Assumptions!G$41*'Property % affected'!R87</f>
        <v>60683.487337590268</v>
      </c>
      <c r="AM87" s="45">
        <f>'Population Estimate'!O86*Assumptions!H$41*'Property % affected'!S87</f>
        <v>30937.205443651754</v>
      </c>
    </row>
    <row r="88" spans="1:39" x14ac:dyDescent="0.35">
      <c r="A88">
        <v>2107</v>
      </c>
      <c r="B88" s="43">
        <f>'Property % affected'!B88*'Population Estimate'!B87</f>
        <v>3740.375092511289</v>
      </c>
      <c r="C88" s="43">
        <f>'Property % affected'!C88*'Population Estimate'!C87</f>
        <v>5514.2821537847258</v>
      </c>
      <c r="D88" s="43">
        <f>'Property % affected'!D88*'Population Estimate'!D87</f>
        <v>6023.5788659403188</v>
      </c>
      <c r="E88" s="43">
        <f>'Property % affected'!E88*'Population Estimate'!E87</f>
        <v>5844.9374077245911</v>
      </c>
      <c r="F88" s="43">
        <f>'Property % affected'!F88*'Population Estimate'!F87</f>
        <v>4457.1521278358332</v>
      </c>
      <c r="G88" s="43">
        <f>'Property % affected'!G88*'Population Estimate'!G87</f>
        <v>2553.098935973755</v>
      </c>
      <c r="H88" s="44">
        <f>'Property % affected'!H88*'Population Estimate'!B87</f>
        <v>1133.0298881441249</v>
      </c>
      <c r="I88" s="44">
        <f>'Property % affected'!I88*'Population Estimate'!C87</f>
        <v>1384.3920642349833</v>
      </c>
      <c r="J88" s="44">
        <f>'Property % affected'!J88*'Population Estimate'!D87</f>
        <v>904.94850751117303</v>
      </c>
      <c r="K88" s="44">
        <f>'Property % affected'!K88*'Population Estimate'!E87</f>
        <v>982.608703267343</v>
      </c>
      <c r="L88" s="44">
        <f>'Property % affected'!L88*'Population Estimate'!F87</f>
        <v>807.99925253185734</v>
      </c>
      <c r="M88" s="44">
        <f>'Property % affected'!M88*'Population Estimate'!G87</f>
        <v>330.88131387359124</v>
      </c>
      <c r="N88" s="45">
        <f>'Property % affected'!N88*'Population Estimate'!B87</f>
        <v>128211.3596516973</v>
      </c>
      <c r="O88" s="45">
        <f>'Property % affected'!O88*'Population Estimate'!C87</f>
        <v>262632.25741620408</v>
      </c>
      <c r="P88" s="45">
        <f>'Property % affected'!P88*'Population Estimate'!D87</f>
        <v>199091.92604930713</v>
      </c>
      <c r="Q88" s="45">
        <f>'Property % affected'!Q88*'Population Estimate'!E87</f>
        <v>97926.536454277288</v>
      </c>
      <c r="R88" s="45">
        <f>'Property % affected'!R88*'Population Estimate'!F87</f>
        <v>62809.501926951991</v>
      </c>
      <c r="S88" s="45">
        <f>'Property % affected'!S88*'Population Estimate'!G87</f>
        <v>34294.570539455359</v>
      </c>
      <c r="U88">
        <v>2107</v>
      </c>
      <c r="V88" s="43">
        <f>'Population Estimate'!J87*Assumptions!C$41*'Property % affected'!B88</f>
        <v>3482.1982128233285</v>
      </c>
      <c r="W88" s="43">
        <f>'Population Estimate'!K87*Assumptions!D$41*'Property % affected'!C88</f>
        <v>5035.5982111230433</v>
      </c>
      <c r="X88" s="43">
        <f>'Population Estimate'!L87*Assumptions!E$41*'Property % affected'!D88</f>
        <v>5442.9163445311806</v>
      </c>
      <c r="Y88" s="43">
        <f>'Population Estimate'!M87*Assumptions!F$41*'Property % affected'!E88</f>
        <v>5829.8973162711281</v>
      </c>
      <c r="Z88" s="43">
        <f>'Population Estimate'!N87*Assumptions!G$41*'Property % affected'!F88</f>
        <v>4366.1059622545545</v>
      </c>
      <c r="AA88" s="43">
        <f>'Population Estimate'!O87*Assumptions!H$41*'Property % affected'!G88</f>
        <v>2335.1511143017365</v>
      </c>
      <c r="AB88" s="44">
        <f>'Population Estimate'!J87*Assumptions!C$41*'Property % affected'!H88</f>
        <v>1054.8232607660536</v>
      </c>
      <c r="AC88" s="44">
        <f>'Population Estimate'!K87*Assumptions!D$41*'Property % affected'!I88</f>
        <v>1264.215723413774</v>
      </c>
      <c r="AD88" s="44">
        <f>'Population Estimate'!L87*Assumptions!E$41*'Property % affected'!J88</f>
        <v>817.71304603359749</v>
      </c>
      <c r="AE88" s="44">
        <f>'Population Estimate'!M87*Assumptions!F$41*'Property % affected'!K88</f>
        <v>980.08027161286907</v>
      </c>
      <c r="AF88" s="44">
        <f>'Population Estimate'!N87*Assumptions!G$41*'Property % affected'!L88</f>
        <v>791.49426647223072</v>
      </c>
      <c r="AG88" s="44">
        <f>'Population Estimate'!O87*Assumptions!H$41*'Property % affected'!M88</f>
        <v>302.6353024971383</v>
      </c>
      <c r="AH88" s="45">
        <f>'Population Estimate'!J87*Assumptions!C$41*'Property % affected'!N88</f>
        <v>119361.656625469</v>
      </c>
      <c r="AI88" s="45">
        <f>'Population Estimate'!K87*Assumptions!D$41*'Property % affected'!O88</f>
        <v>239833.66986771603</v>
      </c>
      <c r="AJ88" s="45">
        <f>'Population Estimate'!L87*Assumptions!E$41*'Property % affected'!P88</f>
        <v>179899.81080604703</v>
      </c>
      <c r="AK88" s="45">
        <f>'Population Estimate'!M87*Assumptions!F$41*'Property % affected'!Q88</f>
        <v>97674.55359094555</v>
      </c>
      <c r="AL88" s="45">
        <f>'Population Estimate'!N87*Assumptions!G$41*'Property % affected'!R88</f>
        <v>61526.49337159995</v>
      </c>
      <c r="AM88" s="45">
        <f>'Population Estimate'!O87*Assumptions!H$41*'Property % affected'!S88</f>
        <v>31366.980527593587</v>
      </c>
    </row>
    <row r="89" spans="1:39" x14ac:dyDescent="0.35">
      <c r="A89">
        <v>2108</v>
      </c>
      <c r="B89" s="43">
        <f>'Property % affected'!B89*'Population Estimate'!B88</f>
        <v>3848.6402524837895</v>
      </c>
      <c r="C89" s="43">
        <f>'Property % affected'!C89*'Population Estimate'!C88</f>
        <v>5673.8930550305076</v>
      </c>
      <c r="D89" s="43">
        <f>'Property % affected'!D89*'Population Estimate'!D88</f>
        <v>6197.9313609170067</v>
      </c>
      <c r="E89" s="43">
        <f>'Property % affected'!E89*'Population Estimate'!E88</f>
        <v>6014.1191255537742</v>
      </c>
      <c r="F89" s="43">
        <f>'Property % affected'!F89*'Population Estimate'!F88</f>
        <v>4586.164399655323</v>
      </c>
      <c r="G89" s="43">
        <f>'Property % affected'!G89*'Population Estimate'!G88</f>
        <v>2626.9983866684802</v>
      </c>
      <c r="H89" s="44">
        <f>'Property % affected'!H89*'Population Estimate'!B88</f>
        <v>1139.8658544304928</v>
      </c>
      <c r="I89" s="44">
        <f>'Property % affected'!I89*'Population Estimate'!C88</f>
        <v>1392.7445865975903</v>
      </c>
      <c r="J89" s="44">
        <f>'Property % affected'!J89*'Population Estimate'!D88</f>
        <v>910.40837891701744</v>
      </c>
      <c r="K89" s="44">
        <f>'Property % affected'!K89*'Population Estimate'!E88</f>
        <v>988.53712584340542</v>
      </c>
      <c r="L89" s="44">
        <f>'Property % affected'!L89*'Population Estimate'!F88</f>
        <v>812.87419511502742</v>
      </c>
      <c r="M89" s="44">
        <f>'Property % affected'!M89*'Population Estimate'!G88</f>
        <v>332.87763676859794</v>
      </c>
      <c r="N89" s="45">
        <f>'Property % affected'!N89*'Population Estimate'!B88</f>
        <v>129992.45290386472</v>
      </c>
      <c r="O89" s="45">
        <f>'Property % affected'!O89*'Population Estimate'!C88</f>
        <v>266280.70590591867</v>
      </c>
      <c r="P89" s="45">
        <f>'Property % affected'!P89*'Population Estimate'!D88</f>
        <v>201857.68165014271</v>
      </c>
      <c r="Q89" s="45">
        <f>'Property % affected'!Q89*'Population Estimate'!E88</f>
        <v>99286.917420212441</v>
      </c>
      <c r="R89" s="45">
        <f>'Property % affected'!R89*'Population Estimate'!F88</f>
        <v>63682.042241304771</v>
      </c>
      <c r="S89" s="45">
        <f>'Property % affected'!S89*'Population Estimate'!G88</f>
        <v>34770.985642919972</v>
      </c>
      <c r="U89">
        <v>2108</v>
      </c>
      <c r="V89" s="43">
        <f>'Population Estimate'!J88*Assumptions!C$41*'Property % affected'!B89</f>
        <v>3582.9904428117261</v>
      </c>
      <c r="W89" s="43">
        <f>'Population Estimate'!K88*Assumptions!D$41*'Property % affected'!C89</f>
        <v>5181.3536052748195</v>
      </c>
      <c r="X89" s="43">
        <f>'Population Estimate'!L88*Assumptions!E$41*'Property % affected'!D89</f>
        <v>5600.4615623724121</v>
      </c>
      <c r="Y89" s="43">
        <f>'Population Estimate'!M88*Assumptions!F$41*'Property % affected'!E89</f>
        <v>5998.6436986414501</v>
      </c>
      <c r="Z89" s="43">
        <f>'Population Estimate'!N88*Assumptions!G$41*'Property % affected'!F89</f>
        <v>4492.4829027402211</v>
      </c>
      <c r="AA89" s="43">
        <f>'Population Estimate'!O88*Assumptions!H$41*'Property % affected'!G89</f>
        <v>2402.7420651280336</v>
      </c>
      <c r="AB89" s="44">
        <f>'Population Estimate'!J88*Assumptions!C$41*'Property % affected'!H89</f>
        <v>1061.1873790687794</v>
      </c>
      <c r="AC89" s="44">
        <f>'Population Estimate'!K88*Assumptions!D$41*'Property % affected'!I89</f>
        <v>1271.8431798069223</v>
      </c>
      <c r="AD89" s="44">
        <f>'Population Estimate'!L88*Assumptions!E$41*'Property % affected'!J89</f>
        <v>822.64659533631266</v>
      </c>
      <c r="AE89" s="44">
        <f>'Population Estimate'!M88*Assumptions!F$41*'Property % affected'!K89</f>
        <v>985.99343927489235</v>
      </c>
      <c r="AF89" s="44">
        <f>'Population Estimate'!N88*Assumptions!G$41*'Property % affected'!L89</f>
        <v>796.26962869177464</v>
      </c>
      <c r="AG89" s="44">
        <f>'Population Estimate'!O88*Assumptions!H$41*'Property % affected'!M89</f>
        <v>304.46120730916732</v>
      </c>
      <c r="AH89" s="45">
        <f>'Population Estimate'!J88*Assumptions!C$41*'Property % affected'!N89</f>
        <v>121019.81111162908</v>
      </c>
      <c r="AI89" s="45">
        <f>'Population Estimate'!K88*Assumptions!D$41*'Property % affected'!O89</f>
        <v>243165.40374998964</v>
      </c>
      <c r="AJ89" s="45">
        <f>'Population Estimate'!L88*Assumptions!E$41*'Property % affected'!P89</f>
        <v>182398.95237948716</v>
      </c>
      <c r="AK89" s="45">
        <f>'Population Estimate'!M88*Assumptions!F$41*'Property % affected'!Q89</f>
        <v>99031.43404819908</v>
      </c>
      <c r="AL89" s="45">
        <f>'Population Estimate'!N88*Assumptions!G$41*'Property % affected'!R89</f>
        <v>62381.210320795224</v>
      </c>
      <c r="AM89" s="45">
        <f>'Population Estimate'!O88*Assumptions!H$41*'Property % affected'!S89</f>
        <v>31802.72598345907</v>
      </c>
    </row>
    <row r="90" spans="1:39" x14ac:dyDescent="0.35">
      <c r="A90">
        <v>2109</v>
      </c>
      <c r="B90" s="43">
        <f>'Property % affected'!B90*'Population Estimate'!B89</f>
        <v>3960.039147596206</v>
      </c>
      <c r="C90" s="43">
        <f>'Property % affected'!C90*'Population Estimate'!C89</f>
        <v>5838.1238939374434</v>
      </c>
      <c r="D90" s="43">
        <f>'Property % affected'!D90*'Population Estimate'!D89</f>
        <v>6377.3304889968931</v>
      </c>
      <c r="E90" s="43">
        <f>'Property % affected'!E90*'Population Estimate'!E89</f>
        <v>6188.1978083375889</v>
      </c>
      <c r="F90" s="43">
        <f>'Property % affected'!F90*'Population Estimate'!F89</f>
        <v>4718.9109317833363</v>
      </c>
      <c r="G90" s="43">
        <f>'Property % affected'!G90*'Population Estimate'!G89</f>
        <v>2703.0368570212509</v>
      </c>
      <c r="H90" s="44">
        <f>'Property % affected'!H90*'Population Estimate'!B89</f>
        <v>1146.7430644965327</v>
      </c>
      <c r="I90" s="44">
        <f>'Property % affected'!I90*'Population Estimate'!C89</f>
        <v>1401.1475026540211</v>
      </c>
      <c r="J90" s="44">
        <f>'Property % affected'!J90*'Population Estimate'!D89</f>
        <v>915.90119163998759</v>
      </c>
      <c r="K90" s="44">
        <f>'Property % affected'!K90*'Population Estimate'!E89</f>
        <v>994.50131666996651</v>
      </c>
      <c r="L90" s="44">
        <f>'Property % affected'!L90*'Population Estimate'!F89</f>
        <v>817.77854993479889</v>
      </c>
      <c r="M90" s="44">
        <f>'Property % affected'!M90*'Population Estimate'!G89</f>
        <v>334.88600417906684</v>
      </c>
      <c r="N90" s="45">
        <f>'Property % affected'!N90*'Population Estimate'!B89</f>
        <v>131798.2888401557</v>
      </c>
      <c r="O90" s="45">
        <f>'Property % affected'!O90*'Population Estimate'!C89</f>
        <v>269979.83810262749</v>
      </c>
      <c r="P90" s="45">
        <f>'Property % affected'!P90*'Population Estimate'!D89</f>
        <v>204661.85871886677</v>
      </c>
      <c r="Q90" s="45">
        <f>'Property % affected'!Q90*'Population Estimate'!E89</f>
        <v>100666.19659739338</v>
      </c>
      <c r="R90" s="45">
        <f>'Property % affected'!R90*'Population Estimate'!F89</f>
        <v>64566.703756699018</v>
      </c>
      <c r="S90" s="45">
        <f>'Property % affected'!S90*'Population Estimate'!G89</f>
        <v>35254.019034563709</v>
      </c>
      <c r="U90">
        <v>2109</v>
      </c>
      <c r="V90" s="43">
        <f>'Population Estimate'!J89*Assumptions!C$41*'Property % affected'!B90</f>
        <v>3686.700103975817</v>
      </c>
      <c r="W90" s="43">
        <f>'Population Estimate'!K89*Assumptions!D$41*'Property % affected'!C90</f>
        <v>5331.3278894240975</v>
      </c>
      <c r="X90" s="43">
        <f>'Population Estimate'!L89*Assumptions!E$41*'Property % affected'!D90</f>
        <v>5762.5669266670366</v>
      </c>
      <c r="Y90" s="43">
        <f>'Population Estimate'!M89*Assumptions!F$41*'Property % affected'!E90</f>
        <v>6172.2744451812068</v>
      </c>
      <c r="Z90" s="43">
        <f>'Population Estimate'!N89*Assumptions!G$41*'Property % affected'!F90</f>
        <v>4622.5178238668996</v>
      </c>
      <c r="AA90" s="43">
        <f>'Population Estimate'!O89*Assumptions!H$41*'Property % affected'!G90</f>
        <v>2472.28943607876</v>
      </c>
      <c r="AB90" s="44">
        <f>'Population Estimate'!J89*Assumptions!C$41*'Property % affected'!H90</f>
        <v>1067.589894326974</v>
      </c>
      <c r="AC90" s="44">
        <f>'Population Estimate'!K89*Assumptions!D$41*'Property % affected'!I90</f>
        <v>1279.5166553168647</v>
      </c>
      <c r="AD90" s="44">
        <f>'Population Estimate'!L89*Assumptions!E$41*'Property % affected'!J90</f>
        <v>827.60991047050175</v>
      </c>
      <c r="AE90" s="44">
        <f>'Population Estimate'!M89*Assumptions!F$41*'Property % affected'!K90</f>
        <v>991.94228314917325</v>
      </c>
      <c r="AF90" s="44">
        <f>'Population Estimate'!N89*Assumptions!G$41*'Property % affected'!L90</f>
        <v>801.07380234469713</v>
      </c>
      <c r="AG90" s="44">
        <f>'Population Estimate'!O89*Assumptions!H$41*'Property % affected'!M90</f>
        <v>306.29812844465607</v>
      </c>
      <c r="AH90" s="45">
        <f>'Population Estimate'!J89*Assumptions!C$41*'Property % affected'!N90</f>
        <v>122701.00043475194</v>
      </c>
      <c r="AI90" s="45">
        <f>'Population Estimate'!K89*Assumptions!D$41*'Property % affected'!O90</f>
        <v>246543.42158675732</v>
      </c>
      <c r="AJ90" s="45">
        <f>'Population Estimate'!L89*Assumptions!E$41*'Property % affected'!P90</f>
        <v>184932.8116581662</v>
      </c>
      <c r="AK90" s="45">
        <f>'Population Estimate'!M89*Assumptions!F$41*'Property % affected'!Q90</f>
        <v>100407.16408814938</v>
      </c>
      <c r="AL90" s="45">
        <f>'Population Estimate'!N89*Assumptions!G$41*'Property % affected'!R90</f>
        <v>63247.800871478408</v>
      </c>
      <c r="AM90" s="45">
        <f>'Population Estimate'!O89*Assumptions!H$41*'Property % affected'!S90</f>
        <v>32244.524750772263</v>
      </c>
    </row>
    <row r="91" spans="1:39" x14ac:dyDescent="0.35">
      <c r="A91">
        <v>2110</v>
      </c>
      <c r="B91" s="43">
        <f>'Property % affected'!B91*'Population Estimate'!B90</f>
        <v>5064.8749563967531</v>
      </c>
      <c r="C91" s="43">
        <f>'Property % affected'!C91*'Population Estimate'!C90</f>
        <v>7466.9381793092207</v>
      </c>
      <c r="D91" s="43">
        <f>'Property % affected'!D91*'Population Estimate'!D90</f>
        <v>8156.5813565233475</v>
      </c>
      <c r="E91" s="43">
        <f>'Property % affected'!E91*'Population Estimate'!E90</f>
        <v>7914.6813797796904</v>
      </c>
      <c r="F91" s="43">
        <f>'Property % affected'!F91*'Population Estimate'!F90</f>
        <v>6035.4690721591251</v>
      </c>
      <c r="G91" s="43">
        <f>'Property % affected'!G91*'Population Estimate'!G90</f>
        <v>3457.1738240655172</v>
      </c>
      <c r="H91" s="44">
        <f>'Property % affected'!H91*'Population Estimate'!B90</f>
        <v>1434.021251074098</v>
      </c>
      <c r="I91" s="44">
        <f>'Property % affected'!I91*'Population Estimate'!C90</f>
        <v>1752.1582269847186</v>
      </c>
      <c r="J91" s="44">
        <f>'Property % affected'!J91*'Population Estimate'!D90</f>
        <v>1145.3496544777258</v>
      </c>
      <c r="K91" s="44">
        <f>'Property % affected'!K91*'Population Estimate'!E90</f>
        <v>1243.6404164798982</v>
      </c>
      <c r="L91" s="44">
        <f>'Property % affected'!L91*'Population Estimate'!F90</f>
        <v>1022.6456610783434</v>
      </c>
      <c r="M91" s="44">
        <f>'Property % affected'!M91*'Population Estimate'!G90</f>
        <v>418.78051112601526</v>
      </c>
      <c r="N91" s="45">
        <f>'Property % affected'!N91*'Population Estimate'!B90</f>
        <v>166103.38840299787</v>
      </c>
      <c r="O91" s="45">
        <f>'Property % affected'!O91*'Population Estimate'!C90</f>
        <v>340251.50329323683</v>
      </c>
      <c r="P91" s="45">
        <f>'Property % affected'!P91*'Population Estimate'!D90</f>
        <v>257932.2425899505</v>
      </c>
      <c r="Q91" s="45">
        <f>'Property % affected'!Q91*'Population Estimate'!E90</f>
        <v>126868.08379392936</v>
      </c>
      <c r="R91" s="45">
        <f>'Property % affected'!R91*'Population Estimate'!F90</f>
        <v>81372.439402511533</v>
      </c>
      <c r="S91" s="45">
        <f>'Property % affected'!S91*'Population Estimate'!G90</f>
        <v>44430.106551434168</v>
      </c>
      <c r="U91">
        <v>2110</v>
      </c>
      <c r="V91" s="43">
        <f>'Population Estimate'!J90*Assumptions!C$41*'Property % affected'!B91</f>
        <v>4715.2753627970997</v>
      </c>
      <c r="W91" s="43">
        <f>'Population Estimate'!K90*Assumptions!D$41*'Property % affected'!C91</f>
        <v>6818.748023709446</v>
      </c>
      <c r="X91" s="43">
        <f>'Population Estimate'!L90*Assumptions!E$41*'Property % affected'!D91</f>
        <v>7370.3011065314249</v>
      </c>
      <c r="Y91" s="43">
        <f>'Population Estimate'!M90*Assumptions!F$41*'Property % affected'!E91</f>
        <v>7894.3154590737477</v>
      </c>
      <c r="Z91" s="43">
        <f>'Population Estimate'!N90*Assumptions!G$41*'Property % affected'!F91</f>
        <v>5912.1826550156056</v>
      </c>
      <c r="AA91" s="43">
        <f>'Population Estimate'!O90*Assumptions!H$41*'Property % affected'!G91</f>
        <v>3162.0487533211585</v>
      </c>
      <c r="AB91" s="44">
        <f>'Population Estimate'!J90*Assumptions!C$41*'Property % affected'!H91</f>
        <v>1335.0388969380685</v>
      </c>
      <c r="AC91" s="44">
        <f>'Population Estimate'!K90*Assumptions!D$41*'Property % affected'!I91</f>
        <v>1600.0568319401275</v>
      </c>
      <c r="AD91" s="44">
        <f>'Population Estimate'!L90*Assumptions!E$41*'Property % affected'!J91</f>
        <v>1034.9399407401602</v>
      </c>
      <c r="AE91" s="44">
        <f>'Population Estimate'!M90*Assumptions!F$41*'Property % affected'!K91</f>
        <v>1240.4403025532099</v>
      </c>
      <c r="AF91" s="44">
        <f>'Population Estimate'!N90*Assumptions!G$41*'Property % affected'!L91</f>
        <v>1001.7560967289378</v>
      </c>
      <c r="AG91" s="44">
        <f>'Population Estimate'!O90*Assumptions!H$41*'Property % affected'!M91</f>
        <v>383.03089763765342</v>
      </c>
      <c r="AH91" s="45">
        <f>'Population Estimate'!J90*Assumptions!C$41*'Property % affected'!N91</f>
        <v>154638.21353073898</v>
      </c>
      <c r="AI91" s="45">
        <f>'Population Estimate'!K90*Assumptions!D$41*'Property % affected'!O91</f>
        <v>310714.9423138203</v>
      </c>
      <c r="AJ91" s="45">
        <f>'Population Estimate'!L90*Assumptions!E$41*'Property % affected'!P91</f>
        <v>233068.02321667035</v>
      </c>
      <c r="AK91" s="45">
        <f>'Population Estimate'!M90*Assumptions!F$41*'Property % affected'!Q91</f>
        <v>126541.6290434876</v>
      </c>
      <c r="AL91" s="45">
        <f>'Population Estimate'!N90*Assumptions!G$41*'Property % affected'!R91</f>
        <v>79710.246060416423</v>
      </c>
      <c r="AM91" s="45">
        <f>'Population Estimate'!O90*Assumptions!H$41*'Property % affected'!S91</f>
        <v>40637.286460093885</v>
      </c>
    </row>
    <row r="92" spans="1:39" x14ac:dyDescent="0.35">
      <c r="A92">
        <v>2111</v>
      </c>
      <c r="B92" s="43">
        <f>'Property % affected'!B92*'Population Estimate'!B91</f>
        <v>5211.4777659633301</v>
      </c>
      <c r="C92" s="43">
        <f>'Property % affected'!C92*'Population Estimate'!C91</f>
        <v>7683.0687107380645</v>
      </c>
      <c r="D92" s="43">
        <f>'Property % affected'!D92*'Population Estimate'!D91</f>
        <v>8392.6736102549949</v>
      </c>
      <c r="E92" s="43">
        <f>'Property % affected'!E92*'Population Estimate'!E91</f>
        <v>8143.7718384956634</v>
      </c>
      <c r="F92" s="43">
        <f>'Property % affected'!F92*'Population Estimate'!F91</f>
        <v>6210.1657291640977</v>
      </c>
      <c r="G92" s="43">
        <f>'Property % affected'!G92*'Population Estimate'!G91</f>
        <v>3557.2417231017848</v>
      </c>
      <c r="H92" s="44">
        <f>'Property % affected'!H92*'Population Estimate'!B91</f>
        <v>1442.6732037091112</v>
      </c>
      <c r="I92" s="44">
        <f>'Property % affected'!I92*'Population Estimate'!C91</f>
        <v>1762.72961145867</v>
      </c>
      <c r="J92" s="44">
        <f>'Property % affected'!J92*'Population Estimate'!D91</f>
        <v>1152.2599502307683</v>
      </c>
      <c r="K92" s="44">
        <f>'Property % affected'!K92*'Population Estimate'!E91</f>
        <v>1251.1437348374982</v>
      </c>
      <c r="L92" s="44">
        <f>'Property % affected'!L92*'Population Estimate'!F91</f>
        <v>1028.8156406483288</v>
      </c>
      <c r="M92" s="44">
        <f>'Property % affected'!M92*'Population Estimate'!G91</f>
        <v>421.30716067462907</v>
      </c>
      <c r="N92" s="45">
        <f>'Property % affected'!N92*'Population Estimate'!B91</f>
        <v>168410.8721162228</v>
      </c>
      <c r="O92" s="45">
        <f>'Property % affected'!O92*'Population Estimate'!C91</f>
        <v>344978.22687063063</v>
      </c>
      <c r="P92" s="45">
        <f>'Property % affected'!P92*'Population Estimate'!D91</f>
        <v>261515.39916859826</v>
      </c>
      <c r="Q92" s="45">
        <f>'Property % affected'!Q92*'Population Estimate'!E91</f>
        <v>128630.51645648463</v>
      </c>
      <c r="R92" s="45">
        <f>'Property % affected'!R92*'Population Estimate'!F91</f>
        <v>82502.853299735143</v>
      </c>
      <c r="S92" s="45">
        <f>'Property % affected'!S92*'Population Estimate'!G91</f>
        <v>45047.323022633107</v>
      </c>
      <c r="U92">
        <v>2111</v>
      </c>
      <c r="V92" s="43">
        <f>'Population Estimate'!J91*Assumptions!C$41*'Property % affected'!B92</f>
        <v>4851.7590118540365</v>
      </c>
      <c r="W92" s="43">
        <f>'Population Estimate'!K91*Assumptions!D$41*'Property % affected'!C92</f>
        <v>7016.116690578473</v>
      </c>
      <c r="X92" s="43">
        <f>'Population Estimate'!L91*Assumptions!E$41*'Property % affected'!D92</f>
        <v>7583.6344778132807</v>
      </c>
      <c r="Y92" s="43">
        <f>'Population Estimate'!M91*Assumptions!F$41*'Property % affected'!E92</f>
        <v>8122.8164261989905</v>
      </c>
      <c r="Z92" s="43">
        <f>'Population Estimate'!N91*Assumptions!G$41*'Property % affected'!F92</f>
        <v>6083.3107865801203</v>
      </c>
      <c r="AA92" s="43">
        <f>'Population Estimate'!O91*Assumptions!H$41*'Property % affected'!G92</f>
        <v>3253.574256954354</v>
      </c>
      <c r="AB92" s="44">
        <f>'Population Estimate'!J91*Assumptions!C$41*'Property % affected'!H92</f>
        <v>1343.0936543508735</v>
      </c>
      <c r="AC92" s="44">
        <f>'Population Estimate'!K91*Assumptions!D$41*'Property % affected'!I92</f>
        <v>1609.7105354071487</v>
      </c>
      <c r="AD92" s="44">
        <f>'Population Estimate'!L91*Assumptions!E$41*'Property % affected'!J92</f>
        <v>1041.1840960067996</v>
      </c>
      <c r="AE92" s="44">
        <f>'Population Estimate'!M91*Assumptions!F$41*'Property % affected'!K92</f>
        <v>1247.92431350229</v>
      </c>
      <c r="AF92" s="44">
        <f>'Population Estimate'!N91*Assumptions!G$41*'Property % affected'!L92</f>
        <v>1007.800042238283</v>
      </c>
      <c r="AG92" s="44">
        <f>'Population Estimate'!O91*Assumptions!H$41*'Property % affected'!M92</f>
        <v>385.34185724276767</v>
      </c>
      <c r="AH92" s="45">
        <f>'Population Estimate'!J91*Assumptions!C$41*'Property % affected'!N92</f>
        <v>156786.4247297704</v>
      </c>
      <c r="AI92" s="45">
        <f>'Population Estimate'!K91*Assumptions!D$41*'Property % affected'!O92</f>
        <v>315031.34835308342</v>
      </c>
      <c r="AJ92" s="45">
        <f>'Population Estimate'!L91*Assumptions!E$41*'Property % affected'!P92</f>
        <v>236305.76973597184</v>
      </c>
      <c r="AK92" s="45">
        <f>'Population Estimate'!M91*Assumptions!F$41*'Property % affected'!Q92</f>
        <v>128299.52664491624</v>
      </c>
      <c r="AL92" s="45">
        <f>'Population Estimate'!N91*Assumptions!G$41*'Property % affected'!R92</f>
        <v>80817.569013487766</v>
      </c>
      <c r="AM92" s="45">
        <f>'Population Estimate'!O91*Assumptions!H$41*'Property % affected'!S92</f>
        <v>41201.81363535428</v>
      </c>
    </row>
    <row r="93" spans="1:39" x14ac:dyDescent="0.35">
      <c r="A93">
        <v>2112</v>
      </c>
      <c r="B93" s="43">
        <f>'Property % affected'!B93*'Population Estimate'!B92</f>
        <v>5362.3239939672521</v>
      </c>
      <c r="C93" s="43">
        <f>'Property % affected'!C93*'Population Estimate'!C92</f>
        <v>7905.4551405678303</v>
      </c>
      <c r="D93" s="43">
        <f>'Property % affected'!D93*'Population Estimate'!D92</f>
        <v>8635.5995544552006</v>
      </c>
      <c r="E93" s="43">
        <f>'Property % affected'!E93*'Population Estimate'!E92</f>
        <v>8379.4933207180002</v>
      </c>
      <c r="F93" s="43">
        <f>'Property % affected'!F93*'Population Estimate'!F92</f>
        <v>6389.9189810424477</v>
      </c>
      <c r="G93" s="43">
        <f>'Property % affected'!G93*'Population Estimate'!G92</f>
        <v>3660.2060875537718</v>
      </c>
      <c r="H93" s="44">
        <f>'Property % affected'!H93*'Population Estimate'!B92</f>
        <v>1451.3773566056921</v>
      </c>
      <c r="I93" s="44">
        <f>'Property % affected'!I93*'Population Estimate'!C92</f>
        <v>1773.3647767989694</v>
      </c>
      <c r="J93" s="44">
        <f>'Property % affected'!J93*'Population Estimate'!D92</f>
        <v>1159.2119382191979</v>
      </c>
      <c r="K93" s="44">
        <f>'Property % affected'!K93*'Population Estimate'!E92</f>
        <v>1258.6923233436307</v>
      </c>
      <c r="L93" s="44">
        <f>'Property % affected'!L93*'Population Estimate'!F92</f>
        <v>1035.0228458667893</v>
      </c>
      <c r="M93" s="44">
        <f>'Property % affected'!M93*'Population Estimate'!G92</f>
        <v>423.84905438521292</v>
      </c>
      <c r="N93" s="45">
        <f>'Property % affected'!N93*'Population Estimate'!B92</f>
        <v>170750.41105202923</v>
      </c>
      <c r="O93" s="45">
        <f>'Property % affected'!O93*'Population Estimate'!C92</f>
        <v>349770.61339311302</v>
      </c>
      <c r="P93" s="45">
        <f>'Property % affected'!P93*'Population Estimate'!D92</f>
        <v>265148.33242866519</v>
      </c>
      <c r="Q93" s="45">
        <f>'Property % affected'!Q93*'Population Estimate'!E92</f>
        <v>130417.43257301158</v>
      </c>
      <c r="R93" s="45">
        <f>'Property % affected'!R93*'Population Estimate'!F92</f>
        <v>83648.970739686716</v>
      </c>
      <c r="S93" s="45">
        <f>'Property % affected'!S93*'Population Estimate'!G92</f>
        <v>45673.113773794154</v>
      </c>
      <c r="U93">
        <v>2112</v>
      </c>
      <c r="V93" s="43">
        <f>'Population Estimate'!J92*Assumptions!C$41*'Property % affected'!B93</f>
        <v>4992.1931802394656</v>
      </c>
      <c r="W93" s="43">
        <f>'Population Estimate'!K92*Assumptions!D$41*'Property % affected'!C93</f>
        <v>7219.1981936640932</v>
      </c>
      <c r="X93" s="43">
        <f>'Population Estimate'!L92*Assumptions!E$41*'Property % affected'!D93</f>
        <v>7803.1427836934208</v>
      </c>
      <c r="Y93" s="43">
        <f>'Population Estimate'!M92*Assumptions!F$41*'Property % affected'!E93</f>
        <v>8357.9313539960422</v>
      </c>
      <c r="Z93" s="43">
        <f>'Population Estimate'!N92*Assumptions!G$41*'Property % affected'!F93</f>
        <v>6259.3922220463537</v>
      </c>
      <c r="AA93" s="43">
        <f>'Population Estimate'!O92*Assumptions!H$41*'Property % affected'!G93</f>
        <v>3347.7489663616589</v>
      </c>
      <c r="AB93" s="44">
        <f>'Population Estimate'!J92*Assumptions!C$41*'Property % affected'!H93</f>
        <v>1351.1970089372351</v>
      </c>
      <c r="AC93" s="44">
        <f>'Population Estimate'!K92*Assumptions!D$41*'Property % affected'!I93</f>
        <v>1619.422483049482</v>
      </c>
      <c r="AD93" s="44">
        <f>'Population Estimate'!L92*Assumptions!E$41*'Property % affected'!J93</f>
        <v>1047.465924449881</v>
      </c>
      <c r="AE93" s="44">
        <f>'Population Estimate'!M92*Assumptions!F$41*'Property % affected'!K93</f>
        <v>1255.4534781115428</v>
      </c>
      <c r="AF93" s="44">
        <f>'Population Estimate'!N92*Assumptions!G$41*'Property % affected'!L93</f>
        <v>1013.880452988458</v>
      </c>
      <c r="AG93" s="44">
        <f>'Population Estimate'!O92*Assumptions!H$41*'Property % affected'!M93</f>
        <v>387.66675967685325</v>
      </c>
      <c r="AH93" s="45">
        <f>'Population Estimate'!J92*Assumptions!C$41*'Property % affected'!N93</f>
        <v>158964.47856116461</v>
      </c>
      <c r="AI93" s="45">
        <f>'Population Estimate'!K92*Assumptions!D$41*'Property % affected'!O93</f>
        <v>319407.71726686112</v>
      </c>
      <c r="AJ93" s="45">
        <f>'Population Estimate'!L92*Assumptions!E$41*'Property % affected'!P93</f>
        <v>239588.49455121713</v>
      </c>
      <c r="AK93" s="45">
        <f>'Population Estimate'!M92*Assumptions!F$41*'Property % affected'!Q93</f>
        <v>130081.84469991789</v>
      </c>
      <c r="AL93" s="45">
        <f>'Population Estimate'!N92*Assumptions!G$41*'Property % affected'!R93</f>
        <v>81940.274733304934</v>
      </c>
      <c r="AM93" s="45">
        <f>'Population Estimate'!O92*Assumptions!H$41*'Property % affected'!S93</f>
        <v>41774.183138667751</v>
      </c>
    </row>
    <row r="94" spans="1:39" x14ac:dyDescent="0.35">
      <c r="A94">
        <v>2113</v>
      </c>
      <c r="B94" s="43">
        <f>'Property % affected'!B94*'Population Estimate'!B93</f>
        <v>5517.5364661584981</v>
      </c>
      <c r="C94" s="43">
        <f>'Property % affected'!C94*'Population Estimate'!C93</f>
        <v>8134.2785457826158</v>
      </c>
      <c r="D94" s="43">
        <f>'Property % affected'!D94*'Population Estimate'!D93</f>
        <v>8885.5569902999105</v>
      </c>
      <c r="E94" s="43">
        <f>'Property % affected'!E94*'Population Estimate'!E93</f>
        <v>8622.0377614272693</v>
      </c>
      <c r="F94" s="43">
        <f>'Property % affected'!F94*'Population Estimate'!F93</f>
        <v>6574.8751909367338</v>
      </c>
      <c r="G94" s="43">
        <f>'Property % affected'!G94*'Population Estimate'!G93</f>
        <v>3766.150755615196</v>
      </c>
      <c r="H94" s="44">
        <f>'Property % affected'!H94*'Population Estimate'!B93</f>
        <v>1460.134024706306</v>
      </c>
      <c r="I94" s="44">
        <f>'Property % affected'!I94*'Population Estimate'!C93</f>
        <v>1784.0641078179301</v>
      </c>
      <c r="J94" s="44">
        <f>'Property % affected'!J94*'Population Estimate'!D93</f>
        <v>1166.2058699868774</v>
      </c>
      <c r="K94" s="44">
        <f>'Property % affected'!K94*'Population Estimate'!E93</f>
        <v>1266.2864551289636</v>
      </c>
      <c r="L94" s="44">
        <f>'Property % affected'!L94*'Population Estimate'!F93</f>
        <v>1041.2675013291048</v>
      </c>
      <c r="M94" s="44">
        <f>'Property % affected'!M94*'Population Estimate'!G93</f>
        <v>426.40628423113708</v>
      </c>
      <c r="N94" s="45">
        <f>'Property % affected'!N94*'Population Estimate'!B93</f>
        <v>173122.45051682988</v>
      </c>
      <c r="O94" s="45">
        <f>'Property % affected'!O94*'Population Estimate'!C93</f>
        <v>354629.57504060911</v>
      </c>
      <c r="P94" s="45">
        <f>'Property % affected'!P94*'Population Estimate'!D93</f>
        <v>268831.73386044992</v>
      </c>
      <c r="Q94" s="45">
        <f>'Property % affected'!Q94*'Population Estimate'!E93</f>
        <v>132229.17226403288</v>
      </c>
      <c r="R94" s="45">
        <f>'Property % affected'!R94*'Population Estimate'!F93</f>
        <v>84811.009873660034</v>
      </c>
      <c r="S94" s="45">
        <f>'Property % affected'!S94*'Population Estimate'!G93</f>
        <v>46307.59791754686</v>
      </c>
      <c r="U94">
        <v>2113</v>
      </c>
      <c r="V94" s="43">
        <f>'Population Estimate'!J93*Assumptions!C$41*'Property % affected'!B94</f>
        <v>5136.6922157384352</v>
      </c>
      <c r="W94" s="43">
        <f>'Population Estimate'!K93*Assumptions!D$41*'Property % affected'!C94</f>
        <v>7428.1578910150529</v>
      </c>
      <c r="X94" s="43">
        <f>'Population Estimate'!L93*Assumptions!E$41*'Property % affected'!D94</f>
        <v>8029.0047576586085</v>
      </c>
      <c r="Y94" s="43">
        <f>'Population Estimate'!M93*Assumptions!F$41*'Property % affected'!E94</f>
        <v>8599.851683561712</v>
      </c>
      <c r="Z94" s="43">
        <f>'Population Estimate'!N93*Assumptions!G$41*'Property % affected'!F94</f>
        <v>6440.5703347996068</v>
      </c>
      <c r="AA94" s="43">
        <f>'Population Estimate'!O93*Assumptions!H$41*'Property % affected'!G94</f>
        <v>3444.6495628062717</v>
      </c>
      <c r="AB94" s="44">
        <f>'Population Estimate'!J93*Assumptions!C$41*'Property % affected'!H94</f>
        <v>1359.3492539009274</v>
      </c>
      <c r="AC94" s="44">
        <f>'Population Estimate'!K93*Assumptions!D$41*'Property % affected'!I94</f>
        <v>1629.1930262746439</v>
      </c>
      <c r="AD94" s="44">
        <f>'Population Estimate'!L93*Assumptions!E$41*'Property % affected'!J94</f>
        <v>1053.7856533648762</v>
      </c>
      <c r="AE94" s="44">
        <f>'Population Estimate'!M93*Assumptions!F$41*'Property % affected'!K94</f>
        <v>1263.0280688088205</v>
      </c>
      <c r="AF94" s="44">
        <f>'Population Estimate'!N93*Assumptions!G$41*'Property % affected'!L94</f>
        <v>1019.9975489870366</v>
      </c>
      <c r="AG94" s="44">
        <f>'Population Estimate'!O93*Assumptions!H$41*'Property % affected'!M94</f>
        <v>390.00568906188226</v>
      </c>
      <c r="AH94" s="45">
        <f>'Population Estimate'!J93*Assumptions!C$41*'Property % affected'!N94</f>
        <v>161172.78959435821</v>
      </c>
      <c r="AI94" s="45">
        <f>'Population Estimate'!K93*Assumptions!D$41*'Property % affected'!O94</f>
        <v>323844.88205054076</v>
      </c>
      <c r="AJ94" s="45">
        <f>'Population Estimate'!L93*Assumptions!E$41*'Property % affected'!P94</f>
        <v>242916.82249424324</v>
      </c>
      <c r="AK94" s="45">
        <f>'Population Estimate'!M93*Assumptions!F$41*'Property % affected'!Q94</f>
        <v>131888.922453823</v>
      </c>
      <c r="AL94" s="45">
        <f>'Population Estimate'!N93*Assumptions!G$41*'Property % affected'!R94</f>
        <v>83078.576914989157</v>
      </c>
      <c r="AM94" s="45">
        <f>'Population Estimate'!O93*Assumptions!H$41*'Property % affected'!S94</f>
        <v>42354.503914496141</v>
      </c>
    </row>
    <row r="95" spans="1:39" x14ac:dyDescent="0.35">
      <c r="A95">
        <v>2114</v>
      </c>
      <c r="B95" s="43">
        <f>'Property % affected'!B95*'Population Estimate'!B94</f>
        <v>5677.2415634784802</v>
      </c>
      <c r="C95" s="43">
        <f>'Property % affected'!C95*'Population Estimate'!C94</f>
        <v>8369.7252446399634</v>
      </c>
      <c r="D95" s="43">
        <f>'Property % affected'!D95*'Population Estimate'!D94</f>
        <v>9142.749444320265</v>
      </c>
      <c r="E95" s="43">
        <f>'Property % affected'!E95*'Population Estimate'!E94</f>
        <v>8871.6026511622003</v>
      </c>
      <c r="F95" s="43">
        <f>'Property % affected'!F95*'Population Estimate'!F94</f>
        <v>6765.1849584707861</v>
      </c>
      <c r="G95" s="43">
        <f>'Property % affected'!G95*'Population Estimate'!G94</f>
        <v>3875.1619921763599</v>
      </c>
      <c r="H95" s="44">
        <f>'Property % affected'!H95*'Population Estimate'!B94</f>
        <v>1468.9435248535794</v>
      </c>
      <c r="I95" s="44">
        <f>'Property % affected'!I95*'Population Estimate'!C94</f>
        <v>1794.8279916495726</v>
      </c>
      <c r="J95" s="44">
        <f>'Property % affected'!J95*'Population Estimate'!D94</f>
        <v>1173.2419985953227</v>
      </c>
      <c r="K95" s="44">
        <f>'Property % affected'!K95*'Population Estimate'!E94</f>
        <v>1273.9264049720559</v>
      </c>
      <c r="L95" s="44">
        <f>'Property % affected'!L95*'Population Estimate'!F94</f>
        <v>1047.5498329857176</v>
      </c>
      <c r="M95" s="44">
        <f>'Property % affected'!M95*'Population Estimate'!G94</f>
        <v>428.97894274067914</v>
      </c>
      <c r="N95" s="45">
        <f>'Property % affected'!N95*'Population Estimate'!B94</f>
        <v>175527.44200316834</v>
      </c>
      <c r="O95" s="45">
        <f>'Property % affected'!O95*'Population Estimate'!C94</f>
        <v>359556.03666491224</v>
      </c>
      <c r="P95" s="45">
        <f>'Property % affected'!P95*'Population Estimate'!D94</f>
        <v>272566.30456033227</v>
      </c>
      <c r="Q95" s="45">
        <f>'Property % affected'!Q95*'Population Estimate'!E94</f>
        <v>134066.08037497519</v>
      </c>
      <c r="R95" s="45">
        <f>'Property % affected'!R95*'Population Estimate'!F94</f>
        <v>85989.191883474472</v>
      </c>
      <c r="S95" s="45">
        <f>'Property % affected'!S95*'Population Estimate'!G94</f>
        <v>46950.896221215786</v>
      </c>
      <c r="U95">
        <v>2114</v>
      </c>
      <c r="V95" s="43">
        <f>'Population Estimate'!J94*Assumptions!C$41*'Property % affected'!B95</f>
        <v>5285.3737759327187</v>
      </c>
      <c r="W95" s="43">
        <f>'Population Estimate'!K94*Assumptions!D$41*'Property % affected'!C95</f>
        <v>7643.1659269689517</v>
      </c>
      <c r="X95" s="43">
        <f>'Population Estimate'!L94*Assumptions!E$41*'Property % affected'!D95</f>
        <v>8261.4043066365321</v>
      </c>
      <c r="Y95" s="43">
        <f>'Population Estimate'!M94*Assumptions!F$41*'Property % affected'!E95</f>
        <v>8848.7743972555054</v>
      </c>
      <c r="Z95" s="43">
        <f>'Population Estimate'!N94*Assumptions!G$41*'Property % affected'!F95</f>
        <v>6626.9926481679322</v>
      </c>
      <c r="AA95" s="43">
        <f>'Population Estimate'!O94*Assumptions!H$41*'Property % affected'!G95</f>
        <v>3544.3549470906155</v>
      </c>
      <c r="AB95" s="44">
        <f>'Population Estimate'!J94*Assumptions!C$41*'Property % affected'!H95</f>
        <v>1367.5506842147267</v>
      </c>
      <c r="AC95" s="44">
        <f>'Population Estimate'!K94*Assumptions!D$41*'Property % affected'!I95</f>
        <v>1639.022518610315</v>
      </c>
      <c r="AD95" s="44">
        <f>'Population Estimate'!L94*Assumptions!E$41*'Property % affected'!J95</f>
        <v>1060.1435114186122</v>
      </c>
      <c r="AE95" s="44">
        <f>'Population Estimate'!M94*Assumptions!F$41*'Property % affected'!K95</f>
        <v>1270.6483596656271</v>
      </c>
      <c r="AF95" s="44">
        <f>'Population Estimate'!N94*Assumptions!G$41*'Property % affected'!L95</f>
        <v>1026.1515515689759</v>
      </c>
      <c r="AG95" s="44">
        <f>'Population Estimate'!O94*Assumptions!H$41*'Property % affected'!M95</f>
        <v>392.3587300273644</v>
      </c>
      <c r="AH95" s="45">
        <f>'Population Estimate'!J94*Assumptions!C$41*'Property % affected'!N95</f>
        <v>163411.77815792506</v>
      </c>
      <c r="AI95" s="45">
        <f>'Population Estimate'!K94*Assumptions!D$41*'Property % affected'!O95</f>
        <v>328343.68727135821</v>
      </c>
      <c r="AJ95" s="45">
        <f>'Population Estimate'!L94*Assumptions!E$41*'Property % affected'!P95</f>
        <v>246291.3870769589</v>
      </c>
      <c r="AK95" s="45">
        <f>'Population Estimate'!M94*Assumptions!F$41*'Property % affected'!Q95</f>
        <v>133721.10386470798</v>
      </c>
      <c r="AL95" s="45">
        <f>'Population Estimate'!N94*Assumptions!G$41*'Property % affected'!R95</f>
        <v>84232.692222282829</v>
      </c>
      <c r="AM95" s="45">
        <f>'Population Estimate'!O94*Assumptions!H$41*'Property % affected'!S95</f>
        <v>42942.886420741619</v>
      </c>
    </row>
    <row r="96" spans="1:39" x14ac:dyDescent="0.35">
      <c r="A96">
        <v>2115</v>
      </c>
      <c r="B96" s="43">
        <f>'Property % affected'!B96*'Population Estimate'!B95</f>
        <v>5841.5693249650567</v>
      </c>
      <c r="C96" s="43">
        <f>'Property % affected'!C96*'Population Estimate'!C95</f>
        <v>8611.9869483795283</v>
      </c>
      <c r="D96" s="43">
        <f>'Property % affected'!D96*'Population Estimate'!D95</f>
        <v>9407.3863341230044</v>
      </c>
      <c r="E96" s="43">
        <f>'Property % affected'!E96*'Population Estimate'!E95</f>
        <v>9128.3911968253215</v>
      </c>
      <c r="F96" s="43">
        <f>'Property % affected'!F96*'Population Estimate'!F95</f>
        <v>6961.0032423746707</v>
      </c>
      <c r="G96" s="43">
        <f>'Property % affected'!G96*'Population Estimate'!G95</f>
        <v>3987.3285590648816</v>
      </c>
      <c r="H96" s="44">
        <f>'Property % affected'!H96*'Population Estimate'!B95</f>
        <v>1477.80617580176</v>
      </c>
      <c r="I96" s="44">
        <f>'Property % affected'!I96*'Population Estimate'!C95</f>
        <v>1805.6568177636329</v>
      </c>
      <c r="J96" s="44">
        <f>'Property % affected'!J96*'Population Estimate'!D95</f>
        <v>1180.3205786328585</v>
      </c>
      <c r="K96" s="44">
        <f>'Property % affected'!K96*'Population Estimate'!E95</f>
        <v>1281.6124493093041</v>
      </c>
      <c r="L96" s="44">
        <f>'Property % affected'!L96*'Population Estimate'!F95</f>
        <v>1053.870068150308</v>
      </c>
      <c r="M96" s="44">
        <f>'Property % affected'!M96*'Population Estimate'!G95</f>
        <v>431.56712300037236</v>
      </c>
      <c r="N96" s="45">
        <f>'Property % affected'!N96*'Population Estimate'!B95</f>
        <v>177965.84327565579</v>
      </c>
      <c r="O96" s="45">
        <f>'Property % affected'!O96*'Population Estimate'!C95</f>
        <v>364550.93596572051</v>
      </c>
      <c r="P96" s="45">
        <f>'Property % affected'!P96*'Population Estimate'!D95</f>
        <v>276352.75536421919</v>
      </c>
      <c r="Q96" s="45">
        <f>'Property % affected'!Q96*'Population Estimate'!E95</f>
        <v>135928.50654180697</v>
      </c>
      <c r="R96" s="45">
        <f>'Property % affected'!R96*'Population Estimate'!F95</f>
        <v>87183.741023574446</v>
      </c>
      <c r="S96" s="45">
        <f>'Property % affected'!S96*'Population Estimate'!G95</f>
        <v>47603.13112980732</v>
      </c>
      <c r="U96">
        <v>2115</v>
      </c>
      <c r="V96" s="43">
        <f>'Population Estimate'!J95*Assumptions!C$41*'Property % affected'!B96</f>
        <v>5438.3589240028887</v>
      </c>
      <c r="W96" s="43">
        <f>'Population Estimate'!K95*Assumptions!D$41*'Property % affected'!C96</f>
        <v>7864.3973706913712</v>
      </c>
      <c r="X96" s="43">
        <f>'Population Estimate'!L95*Assumptions!E$41*'Property % affected'!D96</f>
        <v>8500.5306607410312</v>
      </c>
      <c r="Y96" s="43">
        <f>'Population Estimate'!M95*Assumptions!F$41*'Property % affected'!E96</f>
        <v>9104.9021790914776</v>
      </c>
      <c r="Z96" s="43">
        <f>'Population Estimate'!N95*Assumptions!G$41*'Property % affected'!F96</f>
        <v>6818.810955542227</v>
      </c>
      <c r="AA96" s="43">
        <f>'Population Estimate'!O95*Assumptions!H$41*'Property % affected'!G96</f>
        <v>3646.9463038008994</v>
      </c>
      <c r="AB96" s="44">
        <f>'Population Estimate'!J95*Assumptions!C$41*'Property % affected'!H96</f>
        <v>1375.8015966310832</v>
      </c>
      <c r="AC96" s="44">
        <f>'Population Estimate'!K95*Assumptions!D$41*'Property % affected'!I96</f>
        <v>1648.9113157171328</v>
      </c>
      <c r="AD96" s="44">
        <f>'Population Estimate'!L95*Assumptions!E$41*'Property % affected'!J96</f>
        <v>1066.5397286575412</v>
      </c>
      <c r="AE96" s="44">
        <f>'Population Estimate'!M95*Assumptions!F$41*'Property % affected'!K96</f>
        <v>1278.3146264070372</v>
      </c>
      <c r="AF96" s="44">
        <f>'Population Estimate'!N95*Assumptions!G$41*'Property % affected'!L96</f>
        <v>1032.3426834046238</v>
      </c>
      <c r="AG96" s="44">
        <f>'Population Estimate'!O95*Assumptions!H$41*'Property % affected'!M96</f>
        <v>394.72596771340852</v>
      </c>
      <c r="AH96" s="45">
        <f>'Population Estimate'!J95*Assumptions!C$41*'Property % affected'!N96</f>
        <v>165681.87041958139</v>
      </c>
      <c r="AI96" s="45">
        <f>'Population Estimate'!K95*Assumptions!D$41*'Property % affected'!O96</f>
        <v>332904.98922915268</v>
      </c>
      <c r="AJ96" s="45">
        <f>'Population Estimate'!L95*Assumptions!E$41*'Property % affected'!P96</f>
        <v>249712.83061192659</v>
      </c>
      <c r="AK96" s="45">
        <f>'Population Estimate'!M95*Assumptions!F$41*'Property % affected'!Q96</f>
        <v>135578.73766886408</v>
      </c>
      <c r="AL96" s="45">
        <f>'Population Estimate'!N95*Assumptions!G$41*'Property % affected'!R96</f>
        <v>85402.840328788894</v>
      </c>
      <c r="AM96" s="45">
        <f>'Population Estimate'!O95*Assumptions!H$41*'Property % affected'!S96</f>
        <v>43539.442649771219</v>
      </c>
    </row>
    <row r="97" spans="1:39" x14ac:dyDescent="0.35">
      <c r="A97">
        <v>2116</v>
      </c>
      <c r="B97" s="43">
        <f>'Property % affected'!B97*'Population Estimate'!B96</f>
        <v>6010.6535536361362</v>
      </c>
      <c r="C97" s="43">
        <f>'Property % affected'!C97*'Population Estimate'!C96</f>
        <v>8861.2609173229466</v>
      </c>
      <c r="D97" s="43">
        <f>'Property % affected'!D97*'Population Estimate'!D96</f>
        <v>9679.6831389076597</v>
      </c>
      <c r="E97" s="43">
        <f>'Property % affected'!E97*'Population Estimate'!E96</f>
        <v>9392.6124871431111</v>
      </c>
      <c r="F97" s="43">
        <f>'Property % affected'!F97*'Population Estimate'!F96</f>
        <v>7162.4894866590084</v>
      </c>
      <c r="G97" s="43">
        <f>'Property % affected'!G97*'Population Estimate'!G96</f>
        <v>4102.7417873195491</v>
      </c>
      <c r="H97" s="44">
        <f>'Property % affected'!H97*'Population Estimate'!B96</f>
        <v>1486.7222982282515</v>
      </c>
      <c r="I97" s="44">
        <f>'Property % affected'!I97*'Population Estimate'!C96</f>
        <v>1816.5509779796537</v>
      </c>
      <c r="J97" s="44">
        <f>'Property % affected'!J97*'Population Estimate'!D96</f>
        <v>1187.4418662238299</v>
      </c>
      <c r="K97" s="44">
        <f>'Property % affected'!K97*'Population Estimate'!E96</f>
        <v>1289.34486624494</v>
      </c>
      <c r="L97" s="44">
        <f>'Property % affected'!L97*'Population Estimate'!F96</f>
        <v>1060.2284355080201</v>
      </c>
      <c r="M97" s="44">
        <f>'Property % affected'!M97*'Population Estimate'!G96</f>
        <v>434.17091865837364</v>
      </c>
      <c r="N97" s="45">
        <f>'Property % affected'!N97*'Population Estimate'!B96</f>
        <v>180438.11845810173</v>
      </c>
      <c r="O97" s="45">
        <f>'Property % affected'!O97*'Population Estimate'!C96</f>
        <v>369615.22366911697</v>
      </c>
      <c r="P97" s="45">
        <f>'Property % affected'!P97*'Population Estimate'!D96</f>
        <v>280191.80698284507</v>
      </c>
      <c r="Q97" s="45">
        <f>'Property % affected'!Q97*'Population Estimate'!E96</f>
        <v>137816.80525758769</v>
      </c>
      <c r="R97" s="45">
        <f>'Property % affected'!R97*'Population Estimate'!F96</f>
        <v>88394.88466371398</v>
      </c>
      <c r="S97" s="45">
        <f>'Property % affected'!S97*'Population Estimate'!G96</f>
        <v>48264.42678931573</v>
      </c>
      <c r="U97">
        <v>2116</v>
      </c>
      <c r="V97" s="43">
        <f>'Population Estimate'!J96*Assumptions!C$41*'Property % affected'!B97</f>
        <v>5595.7722273033696</v>
      </c>
      <c r="W97" s="43">
        <f>'Population Estimate'!K96*Assumptions!D$41*'Property % affected'!C97</f>
        <v>8092.0323587250332</v>
      </c>
      <c r="X97" s="43">
        <f>'Population Estimate'!L96*Assumptions!E$41*'Property % affected'!D97</f>
        <v>8746.5785273517486</v>
      </c>
      <c r="Y97" s="43">
        <f>'Population Estimate'!M96*Assumptions!F$41*'Property % affected'!E97</f>
        <v>9368.4435797726255</v>
      </c>
      <c r="Z97" s="43">
        <f>'Population Estimate'!N96*Assumptions!G$41*'Property % affected'!F97</f>
        <v>7016.1814439732034</v>
      </c>
      <c r="AA97" s="43">
        <f>'Population Estimate'!O96*Assumptions!H$41*'Property % affected'!G97</f>
        <v>3752.5071674112473</v>
      </c>
      <c r="AB97" s="44">
        <f>'Population Estimate'!J96*Assumptions!C$41*'Property % affected'!H97</f>
        <v>1384.1022896928575</v>
      </c>
      <c r="AC97" s="44">
        <f>'Population Estimate'!K96*Assumptions!D$41*'Property % affected'!I97</f>
        <v>1658.8597754015598</v>
      </c>
      <c r="AD97" s="44">
        <f>'Population Estimate'!L96*Assumptions!E$41*'Property % affected'!J97</f>
        <v>1072.9745365160675</v>
      </c>
      <c r="AE97" s="44">
        <f>'Population Estimate'!M96*Assumptions!F$41*'Property % affected'!K97</f>
        <v>1286.0271464216705</v>
      </c>
      <c r="AF97" s="44">
        <f>'Population Estimate'!N96*Assumptions!G$41*'Property % affected'!L97</f>
        <v>1038.5711685077765</v>
      </c>
      <c r="AG97" s="44">
        <f>'Population Estimate'!O96*Assumptions!H$41*'Property % affected'!M97</f>
        <v>397.107487773804</v>
      </c>
      <c r="AH97" s="45">
        <f>'Population Estimate'!J96*Assumptions!C$41*'Property % affected'!N97</f>
        <v>167983.49846730233</v>
      </c>
      <c r="AI97" s="45">
        <f>'Population Estimate'!K96*Assumptions!D$41*'Property % affected'!O97</f>
        <v>337529.65611935401</v>
      </c>
      <c r="AJ97" s="45">
        <f>'Population Estimate'!L96*Assumptions!E$41*'Property % affected'!P97</f>
        <v>253181.8043346199</v>
      </c>
      <c r="AK97" s="45">
        <f>'Population Estimate'!M96*Assumptions!F$41*'Property % affected'!Q97</f>
        <v>137462.1774471754</v>
      </c>
      <c r="AL97" s="45">
        <f>'Population Estimate'!N96*Assumptions!G$41*'Property % affected'!R97</f>
        <v>86589.243959783518</v>
      </c>
      <c r="AM97" s="45">
        <f>'Population Estimate'!O96*Assumptions!H$41*'Property % affected'!S97</f>
        <v>44144.286149733358</v>
      </c>
    </row>
    <row r="98" spans="1:39" x14ac:dyDescent="0.35">
      <c r="A98">
        <v>2117</v>
      </c>
      <c r="B98" s="43">
        <f>'Property % affected'!B98*'Population Estimate'!B97</f>
        <v>6184.6319254380887</v>
      </c>
      <c r="C98" s="43">
        <f>'Property % affected'!C98*'Population Estimate'!C97</f>
        <v>9117.7501214920139</v>
      </c>
      <c r="D98" s="43">
        <f>'Property % affected'!D98*'Population Estimate'!D97</f>
        <v>9959.8615749193668</v>
      </c>
      <c r="E98" s="43">
        <f>'Property % affected'!E98*'Population Estimate'!E97</f>
        <v>9664.4816629154029</v>
      </c>
      <c r="F98" s="43">
        <f>'Property % affected'!F98*'Population Estimate'!F97</f>
        <v>7369.8077504414396</v>
      </c>
      <c r="G98" s="43">
        <f>'Property % affected'!G98*'Population Estimate'!G97</f>
        <v>4221.4956515561398</v>
      </c>
      <c r="H98" s="44">
        <f>'Property % affected'!H98*'Population Estimate'!B97</f>
        <v>1495.6922147452171</v>
      </c>
      <c r="I98" s="44">
        <f>'Property % affected'!I98*'Population Estimate'!C97</f>
        <v>1827.5108664811632</v>
      </c>
      <c r="J98" s="44">
        <f>'Property % affected'!J98*'Population Estimate'!D97</f>
        <v>1194.60611903787</v>
      </c>
      <c r="K98" s="44">
        <f>'Property % affected'!K98*'Population Estimate'!E97</f>
        <v>1297.1239355610983</v>
      </c>
      <c r="L98" s="44">
        <f>'Property % affected'!L98*'Population Estimate'!F97</f>
        <v>1066.6251651237349</v>
      </c>
      <c r="M98" s="44">
        <f>'Property % affected'!M98*'Population Estimate'!G97</f>
        <v>436.79042392785198</v>
      </c>
      <c r="N98" s="45">
        <f>'Property % affected'!N98*'Population Estimate'!B97</f>
        <v>182944.73812185519</v>
      </c>
      <c r="O98" s="45">
        <f>'Property % affected'!O98*'Population Estimate'!C97</f>
        <v>374749.86370853166</v>
      </c>
      <c r="P98" s="45">
        <f>'Property % affected'!P98*'Population Estimate'!D97</f>
        <v>284084.19013895129</v>
      </c>
      <c r="Q98" s="45">
        <f>'Property % affected'!Q98*'Population Estimate'!E97</f>
        <v>139731.33593994213</v>
      </c>
      <c r="R98" s="45">
        <f>'Property % affected'!R98*'Population Estimate'!F97</f>
        <v>89622.853332234168</v>
      </c>
      <c r="S98" s="45">
        <f>'Property % affected'!S98*'Population Estimate'!G97</f>
        <v>48934.909070353118</v>
      </c>
      <c r="U98">
        <v>2117</v>
      </c>
      <c r="V98" s="43">
        <f>'Population Estimate'!J97*Assumptions!C$41*'Property % affected'!B98</f>
        <v>5757.7418587907614</v>
      </c>
      <c r="W98" s="43">
        <f>'Population Estimate'!K97*Assumptions!D$41*'Property % affected'!C98</f>
        <v>8326.2562416650198</v>
      </c>
      <c r="X98" s="43">
        <f>'Population Estimate'!L97*Assumptions!E$41*'Property % affected'!D98</f>
        <v>8999.7482496535813</v>
      </c>
      <c r="Y98" s="43">
        <f>'Population Estimate'!M97*Assumptions!F$41*'Property % affected'!E98</f>
        <v>9639.6131865022126</v>
      </c>
      <c r="Z98" s="43">
        <f>'Population Estimate'!N97*Assumptions!G$41*'Property % affected'!F98</f>
        <v>7219.264821345886</v>
      </c>
      <c r="AA98" s="43">
        <f>'Population Estimate'!O97*Assumptions!H$41*'Property % affected'!G98</f>
        <v>3861.1234903011959</v>
      </c>
      <c r="AB98" s="44">
        <f>'Population Estimate'!J97*Assumptions!C$41*'Property % affected'!H98</f>
        <v>1392.4530637441255</v>
      </c>
      <c r="AC98" s="44">
        <f>'Population Estimate'!K97*Assumptions!D$41*'Property % affected'!I98</f>
        <v>1668.8682576288304</v>
      </c>
      <c r="AD98" s="44">
        <f>'Population Estimate'!L97*Assumptions!E$41*'Property % affected'!J98</f>
        <v>1079.4481678249194</v>
      </c>
      <c r="AE98" s="44">
        <f>'Population Estimate'!M97*Assumptions!F$41*'Property % affected'!K98</f>
        <v>1293.7861987717301</v>
      </c>
      <c r="AF98" s="44">
        <f>'Population Estimate'!N97*Assumptions!G$41*'Property % affected'!L98</f>
        <v>1044.8372322437845</v>
      </c>
      <c r="AG98" s="44">
        <f>'Population Estimate'!O97*Assumptions!H$41*'Property % affected'!M98</f>
        <v>399.50337637911906</v>
      </c>
      <c r="AH98" s="45">
        <f>'Population Estimate'!J97*Assumptions!C$41*'Property % affected'!N98</f>
        <v>170317.10039156544</v>
      </c>
      <c r="AI98" s="45">
        <f>'Population Estimate'!K97*Assumptions!D$41*'Property % affected'!O98</f>
        <v>342218.56819823466</v>
      </c>
      <c r="AJ98" s="45">
        <f>'Population Estimate'!L97*Assumptions!E$41*'Property % affected'!P98</f>
        <v>256698.96852737939</v>
      </c>
      <c r="AK98" s="45">
        <f>'Population Estimate'!M97*Assumptions!F$41*'Property % affected'!Q98</f>
        <v>139371.78169241949</v>
      </c>
      <c r="AL98" s="45">
        <f>'Population Estimate'!N97*Assumptions!G$41*'Property % affected'!R98</f>
        <v>87792.128934609602</v>
      </c>
      <c r="AM98" s="45">
        <f>'Population Estimate'!O97*Assumptions!H$41*'Property % affected'!S98</f>
        <v>44757.532046170534</v>
      </c>
    </row>
    <row r="99" spans="1:39" x14ac:dyDescent="0.35">
      <c r="A99">
        <v>2118</v>
      </c>
      <c r="B99" s="43">
        <f>'Property % affected'!B99*'Population Estimate'!B98</f>
        <v>6363.6461013476592</v>
      </c>
      <c r="C99" s="43">
        <f>'Property % affected'!C99*'Population Estimate'!C98</f>
        <v>9381.6634058759755</v>
      </c>
      <c r="D99" s="43">
        <f>'Property % affected'!D99*'Population Estimate'!D98</f>
        <v>10248.14977598014</v>
      </c>
      <c r="E99" s="43">
        <f>'Property % affected'!E99*'Population Estimate'!E98</f>
        <v>9944.2200921926451</v>
      </c>
      <c r="F99" s="43">
        <f>'Property % affected'!F99*'Population Estimate'!F98</f>
        <v>7583.1268415308868</v>
      </c>
      <c r="G99" s="43">
        <f>'Property % affected'!G99*'Population Estimate'!G98</f>
        <v>4343.6868464857589</v>
      </c>
      <c r="H99" s="44">
        <f>'Property % affected'!H99*'Population Estimate'!B98</f>
        <v>1504.7162499112521</v>
      </c>
      <c r="I99" s="44">
        <f>'Property % affected'!I99*'Population Estimate'!C98</f>
        <v>1838.5368798299364</v>
      </c>
      <c r="J99" s="44">
        <f>'Property % affected'!J99*'Population Estimate'!D98</f>
        <v>1201.8135962992224</v>
      </c>
      <c r="K99" s="44">
        <f>'Property % affected'!K99*'Population Estimate'!E98</f>
        <v>1304.949938727935</v>
      </c>
      <c r="L99" s="44">
        <f>'Property % affected'!L99*'Population Estimate'!F98</f>
        <v>1073.0604884503953</v>
      </c>
      <c r="M99" s="44">
        <f>'Property % affected'!M99*'Population Estimate'!G98</f>
        <v>439.4257335903975</v>
      </c>
      <c r="N99" s="45">
        <f>'Property % affected'!N99*'Population Estimate'!B98</f>
        <v>185486.17937537248</v>
      </c>
      <c r="O99" s="45">
        <f>'Property % affected'!O99*'Population Estimate'!C98</f>
        <v>379955.83340821479</v>
      </c>
      <c r="P99" s="45">
        <f>'Property % affected'!P99*'Population Estimate'!D98</f>
        <v>288030.64570637117</v>
      </c>
      <c r="Q99" s="45">
        <f>'Property % affected'!Q99*'Population Estimate'!E98</f>
        <v>141672.46299947155</v>
      </c>
      <c r="R99" s="45">
        <f>'Property % affected'!R99*'Population Estimate'!F98</f>
        <v>90867.880759941632</v>
      </c>
      <c r="S99" s="45">
        <f>'Property % affected'!S99*'Population Estimate'!G98</f>
        <v>49614.705592107566</v>
      </c>
      <c r="U99">
        <v>2118</v>
      </c>
      <c r="V99" s="43">
        <f>'Population Estimate'!J98*Assumptions!C$41*'Property % affected'!B99</f>
        <v>5924.3997013879916</v>
      </c>
      <c r="W99" s="43">
        <f>'Population Estimate'!K98*Assumptions!D$41*'Property % affected'!C99</f>
        <v>8567.259735079544</v>
      </c>
      <c r="X99" s="43">
        <f>'Population Estimate'!L98*Assumptions!E$41*'Property % affected'!D99</f>
        <v>9260.2459697650647</v>
      </c>
      <c r="Y99" s="43">
        <f>'Population Estimate'!M98*Assumptions!F$41*'Property % affected'!E99</f>
        <v>9918.6317977102626</v>
      </c>
      <c r="Z99" s="43">
        <f>'Population Estimate'!N98*Assumptions!G$41*'Property % affected'!F99</f>
        <v>7428.2264472351462</v>
      </c>
      <c r="AA99" s="43">
        <f>'Population Estimate'!O98*Assumptions!H$41*'Property % affected'!G99</f>
        <v>3972.8837127419829</v>
      </c>
      <c r="AB99" s="44">
        <f>'Population Estimate'!J98*Assumptions!C$41*'Property % affected'!H99</f>
        <v>1400.8542209410432</v>
      </c>
      <c r="AC99" s="44">
        <f>'Population Estimate'!K98*Assumptions!D$41*'Property % affected'!I99</f>
        <v>1678.9371245359748</v>
      </c>
      <c r="AD99" s="44">
        <f>'Population Estimate'!L98*Assumptions!E$41*'Property % affected'!J99</f>
        <v>1085.9608568195754</v>
      </c>
      <c r="AE99" s="44">
        <f>'Population Estimate'!M98*Assumptions!F$41*'Property % affected'!K99</f>
        <v>1301.5920642030987</v>
      </c>
      <c r="AF99" s="44">
        <f>'Population Estimate'!N98*Assumptions!G$41*'Property % affected'!L99</f>
        <v>1051.1411013377053</v>
      </c>
      <c r="AG99" s="44">
        <f>'Population Estimate'!O98*Assumptions!H$41*'Property % affected'!M99</f>
        <v>401.91372021981965</v>
      </c>
      <c r="AH99" s="45">
        <f>'Population Estimate'!J98*Assumptions!C$41*'Property % affected'!N99</f>
        <v>172683.12036873613</v>
      </c>
      <c r="AI99" s="45">
        <f>'Population Estimate'!K98*Assumptions!D$41*'Property % affected'!O99</f>
        <v>346972.61795045715</v>
      </c>
      <c r="AJ99" s="45">
        <f>'Population Estimate'!L98*Assumptions!E$41*'Property % affected'!P99</f>
        <v>260264.9926450901</v>
      </c>
      <c r="AK99" s="45">
        <f>'Population Estimate'!M98*Assumptions!F$41*'Property % affected'!Q99</f>
        <v>141307.91387750261</v>
      </c>
      <c r="AL99" s="45">
        <f>'Population Estimate'!N98*Assumptions!G$41*'Property % affected'!R99</f>
        <v>89011.724209658787</v>
      </c>
      <c r="AM99" s="45">
        <f>'Population Estimate'!O98*Assumptions!H$41*'Property % affected'!S99</f>
        <v>45379.297063932339</v>
      </c>
    </row>
    <row r="100" spans="1:39" x14ac:dyDescent="0.35">
      <c r="A100">
        <v>2119</v>
      </c>
      <c r="B100" s="43">
        <f>'Property % affected'!B100*'Population Estimate'!B99</f>
        <v>6547.8418427186698</v>
      </c>
      <c r="C100" s="43">
        <f>'Property % affected'!C100*'Population Estimate'!C99</f>
        <v>9653.2156604824431</v>
      </c>
      <c r="D100" s="43">
        <f>'Property % affected'!D100*'Population Estimate'!D99</f>
        <v>10544.782479245654</v>
      </c>
      <c r="E100" s="43">
        <f>'Property % affected'!E100*'Population Estimate'!E99</f>
        <v>10232.055550523681</v>
      </c>
      <c r="F100" s="43">
        <f>'Property % affected'!F100*'Population Estimate'!F99</f>
        <v>7802.6204538784359</v>
      </c>
      <c r="G100" s="43">
        <f>'Property % affected'!G100*'Population Estimate'!G99</f>
        <v>4469.4148656479992</v>
      </c>
      <c r="H100" s="44">
        <f>'Property % affected'!H100*'Population Estimate'!B99</f>
        <v>1513.7947302431276</v>
      </c>
      <c r="I100" s="44">
        <f>'Property % affected'!I100*'Population Estimate'!C99</f>
        <v>1849.6294169803443</v>
      </c>
      <c r="J100" s="44">
        <f>'Property % affected'!J100*'Population Estimate'!D99</f>
        <v>1209.0645587961224</v>
      </c>
      <c r="K100" s="44">
        <f>'Property % affected'!K100*'Population Estimate'!E99</f>
        <v>1312.823158913815</v>
      </c>
      <c r="L100" s="44">
        <f>'Property % affected'!L100*'Population Estimate'!F99</f>
        <v>1079.5346383373815</v>
      </c>
      <c r="M100" s="44">
        <f>'Property % affected'!M100*'Population Estimate'!G99</f>
        <v>442.07694299945086</v>
      </c>
      <c r="N100" s="45">
        <f>'Property % affected'!N100*'Population Estimate'!B99</f>
        <v>188062.92595503028</v>
      </c>
      <c r="O100" s="45">
        <f>'Property % affected'!O100*'Population Estimate'!C99</f>
        <v>385234.12366926071</v>
      </c>
      <c r="P100" s="45">
        <f>'Property % affected'!P100*'Population Estimate'!D99</f>
        <v>292031.92485104833</v>
      </c>
      <c r="Q100" s="45">
        <f>'Property % affected'!Q100*'Population Estimate'!E99</f>
        <v>143640.55590911533</v>
      </c>
      <c r="R100" s="45">
        <f>'Property % affected'!R100*'Population Estimate'!F99</f>
        <v>92130.203924596877</v>
      </c>
      <c r="S100" s="45">
        <f>'Property % affected'!S100*'Population Estimate'!G99</f>
        <v>50303.945746633945</v>
      </c>
      <c r="U100">
        <v>2119</v>
      </c>
      <c r="V100" s="43">
        <f>'Population Estimate'!J99*Assumptions!C$41*'Property % affected'!B100</f>
        <v>6095.8814553692919</v>
      </c>
      <c r="W100" s="43">
        <f>'Population Estimate'!K99*Assumptions!D$41*'Property % affected'!C100</f>
        <v>8815.2390747990812</v>
      </c>
      <c r="X100" s="43">
        <f>'Population Estimate'!L99*Assumptions!E$41*'Property % affected'!D100</f>
        <v>9528.2837965885192</v>
      </c>
      <c r="Y100" s="43">
        <f>'Population Estimate'!M99*Assumptions!F$41*'Property % affected'!E100</f>
        <v>10205.726602837529</v>
      </c>
      <c r="Z100" s="43">
        <f>'Population Estimate'!N99*Assumptions!G$41*'Property % affected'!F100</f>
        <v>7643.2364675488898</v>
      </c>
      <c r="AA100" s="43">
        <f>'Population Estimate'!O99*Assumptions!H$41*'Property % affected'!G100</f>
        <v>4087.8788349085576</v>
      </c>
      <c r="AB100" s="44">
        <f>'Population Estimate'!J99*Assumptions!C$41*'Property % affected'!H100</f>
        <v>1409.3060652627801</v>
      </c>
      <c r="AC100" s="44">
        <f>'Population Estimate'!K99*Assumptions!D$41*'Property % affected'!I100</f>
        <v>1689.0667404449241</v>
      </c>
      <c r="AD100" s="44">
        <f>'Population Estimate'!L99*Assumptions!E$41*'Property % affected'!J100</f>
        <v>1092.5128391487383</v>
      </c>
      <c r="AE100" s="44">
        <f>'Population Estimate'!M99*Assumptions!F$41*'Property % affected'!K100</f>
        <v>1309.4450251554968</v>
      </c>
      <c r="AF100" s="44">
        <f>'Population Estimate'!N99*Assumptions!G$41*'Property % affected'!L100</f>
        <v>1057.4830038825094</v>
      </c>
      <c r="AG100" s="44">
        <f>'Population Estimate'!O99*Assumptions!H$41*'Property % affected'!M100</f>
        <v>404.33860650940511</v>
      </c>
      <c r="AH100" s="45">
        <f>'Population Estimate'!J99*Assumptions!C$41*'Property % affected'!N100</f>
        <v>175082.00874561246</v>
      </c>
      <c r="AI100" s="45">
        <f>'Population Estimate'!K99*Assumptions!D$41*'Property % affected'!O100</f>
        <v>351792.71025894897</v>
      </c>
      <c r="AJ100" s="45">
        <f>'Population Estimate'!L99*Assumptions!E$41*'Property % affected'!P100</f>
        <v>263880.55544260569</v>
      </c>
      <c r="AK100" s="45">
        <f>'Population Estimate'!M99*Assumptions!F$41*'Property % affected'!Q100</f>
        <v>143270.94252464271</v>
      </c>
      <c r="AL100" s="45">
        <f>'Population Estimate'!N99*Assumptions!G$41*'Property % affected'!R100</f>
        <v>90248.261921951183</v>
      </c>
      <c r="AM100" s="45">
        <f>'Population Estimate'!O99*Assumptions!H$41*'Property % affected'!S100</f>
        <v>46009.699549392586</v>
      </c>
    </row>
    <row r="101" spans="1:39" x14ac:dyDescent="0.35">
      <c r="A101">
        <v>2120</v>
      </c>
      <c r="B101" s="43">
        <f>'Property % affected'!B101*'Population Estimate'!B100</f>
        <v>8197.6951267783152</v>
      </c>
      <c r="C101" s="43">
        <f>'Property % affected'!C101*'Population Estimate'!C100</f>
        <v>12085.526938265277</v>
      </c>
      <c r="D101" s="43">
        <f>'Property % affected'!D101*'Population Estimate'!D100</f>
        <v>13201.74097350499</v>
      </c>
      <c r="E101" s="43">
        <f>'Property % affected'!E101*'Population Estimate'!E100</f>
        <v>12810.216547415304</v>
      </c>
      <c r="F101" s="43">
        <f>'Property % affected'!F101*'Population Estimate'!F100</f>
        <v>9768.6390733442568</v>
      </c>
      <c r="G101" s="43">
        <f>'Property % affected'!G101*'Population Estimate'!G100</f>
        <v>5595.5689437453893</v>
      </c>
      <c r="H101" s="44">
        <f>'Property % affected'!H101*'Population Estimate'!B100</f>
        <v>1853.0229046240891</v>
      </c>
      <c r="I101" s="44">
        <f>'Property % affected'!I101*'Population Estimate'!C100</f>
        <v>2264.1152107727376</v>
      </c>
      <c r="J101" s="44">
        <f>'Property % affected'!J101*'Population Estimate'!D100</f>
        <v>1480.0053639099428</v>
      </c>
      <c r="K101" s="44">
        <f>'Property % affected'!K101*'Population Estimate'!E100</f>
        <v>1607.0153598682041</v>
      </c>
      <c r="L101" s="44">
        <f>'Property % affected'!L101*'Population Estimate'!F100</f>
        <v>1321.4489198631111</v>
      </c>
      <c r="M101" s="44">
        <f>'Property % affected'!M101*'Population Estimate'!G100</f>
        <v>541.14252389596697</v>
      </c>
      <c r="N101" s="45">
        <f>'Property % affected'!N101*'Population Estimate'!B100</f>
        <v>232004.4111087069</v>
      </c>
      <c r="O101" s="45">
        <f>'Property % affected'!O101*'Population Estimate'!C100</f>
        <v>475245.26988502365</v>
      </c>
      <c r="P101" s="45">
        <f>'Property % affected'!P101*'Population Estimate'!D100</f>
        <v>360266.08862934879</v>
      </c>
      <c r="Q101" s="45">
        <f>'Property % affected'!Q101*'Population Estimate'!E100</f>
        <v>177202.61670814554</v>
      </c>
      <c r="R101" s="45">
        <f>'Property % affected'!R101*'Population Estimate'!F100</f>
        <v>113656.71143477946</v>
      </c>
      <c r="S101" s="45">
        <f>'Property % affected'!S101*'Population Estimate'!G100</f>
        <v>62057.618481288882</v>
      </c>
      <c r="U101">
        <v>2120</v>
      </c>
      <c r="V101" s="43">
        <f>'Population Estimate'!J100*Assumptions!C$41*'Property % affected'!B101</f>
        <v>7631.8547241132892</v>
      </c>
      <c r="W101" s="43">
        <f>'Population Estimate'!K100*Assumptions!D$41*'Property % affected'!C101</f>
        <v>11036.406214549292</v>
      </c>
      <c r="X101" s="43">
        <f>'Population Estimate'!L100*Assumptions!E$41*'Property % affected'!D101</f>
        <v>11929.11611521502</v>
      </c>
      <c r="Y101" s="43">
        <f>'Population Estimate'!M100*Assumptions!F$41*'Property % affected'!E101</f>
        <v>12777.253520615874</v>
      </c>
      <c r="Z101" s="43">
        <f>'Population Estimate'!N100*Assumptions!G$41*'Property % affected'!F101</f>
        <v>9569.0952603743153</v>
      </c>
      <c r="AA101" s="43">
        <f>'Population Estimate'!O100*Assumptions!H$41*'Property % affected'!G101</f>
        <v>5117.8976537216176</v>
      </c>
      <c r="AB101" s="44">
        <f>'Population Estimate'!J100*Assumptions!C$41*'Property % affected'!H101</f>
        <v>1725.1192426453742</v>
      </c>
      <c r="AC101" s="44">
        <f>'Population Estimate'!K100*Assumptions!D$41*'Property % affected'!I101</f>
        <v>2067.5718411177927</v>
      </c>
      <c r="AD101" s="44">
        <f>'Population Estimate'!L100*Assumptions!E$41*'Property % affected'!J101</f>
        <v>1337.3354220973949</v>
      </c>
      <c r="AE101" s="44">
        <f>'Population Estimate'!M100*Assumptions!F$41*'Property % affected'!K101</f>
        <v>1602.8802158463711</v>
      </c>
      <c r="AF101" s="44">
        <f>'Population Estimate'!N100*Assumptions!G$41*'Property % affected'!L101</f>
        <v>1294.4557067722496</v>
      </c>
      <c r="AG101" s="44">
        <f>'Population Estimate'!O100*Assumptions!H$41*'Property % affected'!M101</f>
        <v>494.94735588449265</v>
      </c>
      <c r="AH101" s="45">
        <f>'Population Estimate'!J100*Assumptions!C$41*'Property % affected'!N101</f>
        <v>215990.46238634145</v>
      </c>
      <c r="AI101" s="45">
        <f>'Population Estimate'!K100*Assumptions!D$41*'Property % affected'!O101</f>
        <v>433990.16665028286</v>
      </c>
      <c r="AJ101" s="45">
        <f>'Population Estimate'!L100*Assumptions!E$41*'Property % affected'!P101</f>
        <v>325537.06456284475</v>
      </c>
      <c r="AK101" s="45">
        <f>'Population Estimate'!M100*Assumptions!F$41*'Property % affected'!Q101</f>
        <v>176746.64201155401</v>
      </c>
      <c r="AL101" s="45">
        <f>'Population Estimate'!N100*Assumptions!G$41*'Property % affected'!R101</f>
        <v>111335.04785410668</v>
      </c>
      <c r="AM101" s="45">
        <f>'Population Estimate'!O100*Assumptions!H$41*'Property % affected'!S101</f>
        <v>56760.008359105545</v>
      </c>
    </row>
    <row r="102" spans="1:39" x14ac:dyDescent="0.35">
      <c r="A102">
        <v>2121</v>
      </c>
      <c r="B102" s="43">
        <f>'Property % affected'!B102*'Population Estimate'!B101</f>
        <v>8434.9774186220875</v>
      </c>
      <c r="C102" s="43">
        <f>'Property % affected'!C102*'Population Estimate'!C101</f>
        <v>12435.342524927406</v>
      </c>
      <c r="D102" s="43">
        <f>'Property % affected'!D102*'Population Estimate'!D101</f>
        <v>13583.865376288455</v>
      </c>
      <c r="E102" s="43">
        <f>'Property % affected'!E102*'Population Estimate'!E101</f>
        <v>13181.008275379978</v>
      </c>
      <c r="F102" s="43">
        <f>'Property % affected'!F102*'Population Estimate'!F101</f>
        <v>10051.392338947671</v>
      </c>
      <c r="G102" s="43">
        <f>'Property % affected'!G102*'Population Estimate'!G101</f>
        <v>5757.5326911900356</v>
      </c>
      <c r="H102" s="44">
        <f>'Property % affected'!H102*'Population Estimate'!B101</f>
        <v>1864.2028410374403</v>
      </c>
      <c r="I102" s="44">
        <f>'Property % affected'!I102*'Population Estimate'!C101</f>
        <v>2277.7754111004156</v>
      </c>
      <c r="J102" s="44">
        <f>'Property % affected'!J102*'Population Estimate'!D101</f>
        <v>1488.9347548088044</v>
      </c>
      <c r="K102" s="44">
        <f>'Property % affected'!K102*'Population Estimate'!E101</f>
        <v>1616.7110465722226</v>
      </c>
      <c r="L102" s="44">
        <f>'Property % affected'!L102*'Population Estimate'!F101</f>
        <v>1329.4216841828043</v>
      </c>
      <c r="M102" s="44">
        <f>'Property % affected'!M102*'Population Estimate'!G101</f>
        <v>544.40742633868365</v>
      </c>
      <c r="N102" s="45">
        <f>'Property % affected'!N102*'Population Estimate'!B101</f>
        <v>235227.38208586024</v>
      </c>
      <c r="O102" s="45">
        <f>'Property % affected'!O102*'Population Estimate'!C101</f>
        <v>481847.3069090143</v>
      </c>
      <c r="P102" s="45">
        <f>'Property % affected'!P102*'Population Estimate'!D101</f>
        <v>365270.85186706536</v>
      </c>
      <c r="Q102" s="45">
        <f>'Property % affected'!Q102*'Population Estimate'!E101</f>
        <v>179664.28925995913</v>
      </c>
      <c r="R102" s="45">
        <f>'Property % affected'!R102*'Population Estimate'!F101</f>
        <v>115235.61366582949</v>
      </c>
      <c r="S102" s="45">
        <f>'Property % affected'!S102*'Population Estimate'!G101</f>
        <v>62919.713741980857</v>
      </c>
      <c r="U102">
        <v>2121</v>
      </c>
      <c r="V102" s="43">
        <f>'Population Estimate'!J101*Assumptions!C$41*'Property % affected'!B102</f>
        <v>7852.7587650602236</v>
      </c>
      <c r="W102" s="43">
        <f>'Population Estimate'!K101*Assumptions!D$41*'Property % affected'!C102</f>
        <v>11355.855001044509</v>
      </c>
      <c r="X102" s="43">
        <f>'Population Estimate'!L101*Assumptions!E$41*'Property % affected'!D102</f>
        <v>12274.404390481861</v>
      </c>
      <c r="Y102" s="43">
        <f>'Population Estimate'!M101*Assumptions!F$41*'Property % affected'!E102</f>
        <v>13147.091133744108</v>
      </c>
      <c r="Z102" s="43">
        <f>'Population Estimate'!N101*Assumptions!G$41*'Property % affected'!F102</f>
        <v>9846.0727301555471</v>
      </c>
      <c r="AA102" s="43">
        <f>'Population Estimate'!O101*Assumptions!H$41*'Property % affected'!G102</f>
        <v>5266.0352053036522</v>
      </c>
      <c r="AB102" s="44">
        <f>'Population Estimate'!J101*Assumptions!C$41*'Property % affected'!H102</f>
        <v>1735.5274914533602</v>
      </c>
      <c r="AC102" s="44">
        <f>'Population Estimate'!K101*Assumptions!D$41*'Property % affected'!I102</f>
        <v>2080.0462264349139</v>
      </c>
      <c r="AD102" s="44">
        <f>'Population Estimate'!L101*Assumptions!E$41*'Property % affected'!J102</f>
        <v>1345.4040352511024</v>
      </c>
      <c r="AE102" s="44">
        <f>'Population Estimate'!M101*Assumptions!F$41*'Property % affected'!K102</f>
        <v>1612.5509537777064</v>
      </c>
      <c r="AF102" s="44">
        <f>'Population Estimate'!N101*Assumptions!G$41*'Property % affected'!L102</f>
        <v>1302.2656115799557</v>
      </c>
      <c r="AG102" s="44">
        <f>'Population Estimate'!O101*Assumptions!H$41*'Property % affected'!M102</f>
        <v>497.93354669354113</v>
      </c>
      <c r="AH102" s="45">
        <f>'Population Estimate'!J101*Assumptions!C$41*'Property % affected'!N102</f>
        <v>218990.96995551407</v>
      </c>
      <c r="AI102" s="45">
        <f>'Population Estimate'!K101*Assumptions!D$41*'Property % affected'!O102</f>
        <v>440019.09387972415</v>
      </c>
      <c r="AJ102" s="45">
        <f>'Population Estimate'!L101*Assumptions!E$41*'Property % affected'!P102</f>
        <v>330059.37733293313</v>
      </c>
      <c r="AK102" s="45">
        <f>'Population Estimate'!M101*Assumptions!F$41*'Property % affected'!Q102</f>
        <v>179201.98023029862</v>
      </c>
      <c r="AL102" s="45">
        <f>'Population Estimate'!N101*Assumptions!G$41*'Property % affected'!R102</f>
        <v>112881.69787795313</v>
      </c>
      <c r="AM102" s="45">
        <f>'Population Estimate'!O101*Assumptions!H$41*'Property % affected'!S102</f>
        <v>57548.510003234456</v>
      </c>
    </row>
    <row r="103" spans="1:39" x14ac:dyDescent="0.35">
      <c r="A103">
        <v>2122</v>
      </c>
      <c r="B103" s="43">
        <f>'Property % affected'!B103*'Population Estimate'!B102</f>
        <v>8679.1278465885025</v>
      </c>
      <c r="C103" s="43">
        <f>'Property % affected'!C103*'Population Estimate'!C102</f>
        <v>12795.28352401854</v>
      </c>
      <c r="D103" s="43">
        <f>'Property % affected'!D103*'Population Estimate'!D102</f>
        <v>13977.050370208777</v>
      </c>
      <c r="E103" s="43">
        <f>'Property % affected'!E103*'Population Estimate'!E102</f>
        <v>13562.53257020003</v>
      </c>
      <c r="F103" s="43">
        <f>'Property % affected'!F103*'Population Estimate'!F102</f>
        <v>10342.329898044693</v>
      </c>
      <c r="G103" s="43">
        <f>'Property % affected'!G103*'Population Estimate'!G102</f>
        <v>5924.1844794308981</v>
      </c>
      <c r="H103" s="44">
        <f>'Property % affected'!H103*'Population Estimate'!B102</f>
        <v>1875.4502299242038</v>
      </c>
      <c r="I103" s="44">
        <f>'Property % affected'!I103*'Population Estimate'!C102</f>
        <v>2291.5180282026927</v>
      </c>
      <c r="J103" s="44">
        <f>'Property % affected'!J103*'Population Estimate'!D102</f>
        <v>1497.9180198514823</v>
      </c>
      <c r="K103" s="44">
        <f>'Property % affected'!K103*'Population Estimate'!E102</f>
        <v>1626.4652307511312</v>
      </c>
      <c r="L103" s="44">
        <f>'Property % affected'!L103*'Population Estimate'!F102</f>
        <v>1337.442550982996</v>
      </c>
      <c r="M103" s="44">
        <f>'Property % affected'!M103*'Population Estimate'!G102</f>
        <v>547.6920270817368</v>
      </c>
      <c r="N103" s="45">
        <f>'Property % affected'!N103*'Population Estimate'!B102</f>
        <v>238495.12609931029</v>
      </c>
      <c r="O103" s="45">
        <f>'Property % affected'!O103*'Population Estimate'!C102</f>
        <v>488541.0584552277</v>
      </c>
      <c r="P103" s="45">
        <f>'Property % affected'!P103*'Population Estimate'!D102</f>
        <v>370345.14053572353</v>
      </c>
      <c r="Q103" s="45">
        <f>'Property % affected'!Q103*'Population Estimate'!E102</f>
        <v>182160.159002903</v>
      </c>
      <c r="R103" s="45">
        <f>'Property % affected'!R103*'Population Estimate'!F102</f>
        <v>116836.44977323177</v>
      </c>
      <c r="S103" s="45">
        <f>'Property % affected'!S103*'Population Estimate'!G102</f>
        <v>63793.785102573136</v>
      </c>
      <c r="U103">
        <v>2122</v>
      </c>
      <c r="V103" s="43">
        <f>'Population Estimate'!J102*Assumptions!C$41*'Property % affected'!B103</f>
        <v>8080.0568736448067</v>
      </c>
      <c r="W103" s="43">
        <f>'Population Estimate'!K102*Assumptions!D$41*'Property % affected'!C103</f>
        <v>11684.550232914196</v>
      </c>
      <c r="X103" s="43">
        <f>'Population Estimate'!L102*Assumptions!E$41*'Property % affected'!D103</f>
        <v>12629.68703514584</v>
      </c>
      <c r="Y103" s="43">
        <f>'Population Estimate'!M102*Assumptions!F$41*'Property % affected'!E103</f>
        <v>13527.633696873034</v>
      </c>
      <c r="Z103" s="43">
        <f>'Population Estimate'!N102*Assumptions!G$41*'Property % affected'!F103</f>
        <v>10131.067313015807</v>
      </c>
      <c r="AA103" s="43">
        <f>'Population Estimate'!O102*Assumptions!H$41*'Property % affected'!G103</f>
        <v>5418.4605984318678</v>
      </c>
      <c r="AB103" s="44">
        <f>'Population Estimate'!J102*Assumptions!C$41*'Property % affected'!H103</f>
        <v>1745.9985368730643</v>
      </c>
      <c r="AC103" s="44">
        <f>'Population Estimate'!K102*Assumptions!D$41*'Property % affected'!I103</f>
        <v>2092.5958740892106</v>
      </c>
      <c r="AD103" s="44">
        <f>'Population Estimate'!L102*Assumptions!E$41*'Property % affected'!J103</f>
        <v>1353.521329174906</v>
      </c>
      <c r="AE103" s="44">
        <f>'Population Estimate'!M102*Assumptions!F$41*'Property % affected'!K103</f>
        <v>1622.2800386592451</v>
      </c>
      <c r="AF103" s="44">
        <f>'Population Estimate'!N102*Assumptions!G$41*'Property % affected'!L103</f>
        <v>1310.1226362796647</v>
      </c>
      <c r="AG103" s="44">
        <f>'Population Estimate'!O102*Assumptions!H$41*'Property % affected'!M103</f>
        <v>500.93775423799002</v>
      </c>
      <c r="AH103" s="45">
        <f>'Population Estimate'!J102*Assumptions!C$41*'Property % affected'!N103</f>
        <v>222033.16013221102</v>
      </c>
      <c r="AI103" s="45">
        <f>'Population Estimate'!K102*Assumptions!D$41*'Property % affected'!O103</f>
        <v>446131.77407485701</v>
      </c>
      <c r="AJ103" s="45">
        <f>'Population Estimate'!L102*Assumptions!E$41*'Property % affected'!P103</f>
        <v>334644.5134033974</v>
      </c>
      <c r="AK103" s="45">
        <f>'Population Estimate'!M102*Assumptions!F$41*'Property % affected'!Q103</f>
        <v>181691.42764455508</v>
      </c>
      <c r="AL103" s="45">
        <f>'Population Estimate'!N102*Assumptions!G$41*'Property % affected'!R103</f>
        <v>114449.83373525787</v>
      </c>
      <c r="AM103" s="45">
        <f>'Population Estimate'!O102*Assumptions!H$41*'Property % affected'!S103</f>
        <v>58347.965395623251</v>
      </c>
    </row>
    <row r="104" spans="1:39" x14ac:dyDescent="0.35">
      <c r="A104">
        <v>2123</v>
      </c>
      <c r="B104" s="43">
        <f>'Property % affected'!B104*'Population Estimate'!B103</f>
        <v>8930.3452088829908</v>
      </c>
      <c r="C104" s="43">
        <f>'Property % affected'!C104*'Population Estimate'!C103</f>
        <v>13165.643015609334</v>
      </c>
      <c r="D104" s="43">
        <f>'Property % affected'!D104*'Population Estimate'!D103</f>
        <v>14381.616104085044</v>
      </c>
      <c r="E104" s="43">
        <f>'Property % affected'!E104*'Population Estimate'!E103</f>
        <v>13955.100086031469</v>
      </c>
      <c r="F104" s="43">
        <f>'Property % affected'!F104*'Population Estimate'!F103</f>
        <v>10641.688645016886</v>
      </c>
      <c r="G104" s="43">
        <f>'Property % affected'!G104*'Population Estimate'!G103</f>
        <v>6095.6600038124825</v>
      </c>
      <c r="H104" s="44">
        <f>'Property % affected'!H104*'Population Estimate'!B103</f>
        <v>1886.7654782487848</v>
      </c>
      <c r="I104" s="44">
        <f>'Property % affected'!I104*'Population Estimate'!C103</f>
        <v>2305.343559328845</v>
      </c>
      <c r="J104" s="44">
        <f>'Property % affected'!J104*'Population Estimate'!D103</f>
        <v>1506.955484079562</v>
      </c>
      <c r="K104" s="44">
        <f>'Property % affected'!K104*'Population Estimate'!E103</f>
        <v>1636.2782653406919</v>
      </c>
      <c r="L104" s="44">
        <f>'Property % affected'!L104*'Population Estimate'!F103</f>
        <v>1345.5118104828043</v>
      </c>
      <c r="M104" s="44">
        <f>'Property % affected'!M104*'Population Estimate'!G103</f>
        <v>550.99644497187364</v>
      </c>
      <c r="N104" s="45">
        <f>'Property % affected'!N104*'Population Estimate'!B103</f>
        <v>241808.26512945755</v>
      </c>
      <c r="O104" s="45">
        <f>'Property % affected'!O104*'Population Estimate'!C103</f>
        <v>495327.79860824661</v>
      </c>
      <c r="P104" s="45">
        <f>'Property % affected'!P104*'Population Estimate'!D103</f>
        <v>375489.92047233053</v>
      </c>
      <c r="Q104" s="45">
        <f>'Property % affected'!Q104*'Population Estimate'!E103</f>
        <v>184690.70099930023</v>
      </c>
      <c r="R104" s="45">
        <f>'Property % affected'!R104*'Population Estimate'!F103</f>
        <v>118459.52445915368</v>
      </c>
      <c r="S104" s="45">
        <f>'Property % affected'!S104*'Population Estimate'!G103</f>
        <v>64679.998933274874</v>
      </c>
      <c r="U104">
        <v>2123</v>
      </c>
      <c r="V104" s="43">
        <f>'Population Estimate'!J103*Assumptions!C$41*'Property % affected'!B104</f>
        <v>8313.934126159802</v>
      </c>
      <c r="W104" s="43">
        <f>'Population Estimate'!K103*Assumptions!D$41*'Property % affected'!C104</f>
        <v>12022.759548526932</v>
      </c>
      <c r="X104" s="43">
        <f>'Population Estimate'!L103*Assumptions!E$41*'Property % affected'!D104</f>
        <v>12995.253336236949</v>
      </c>
      <c r="Y104" s="43">
        <f>'Population Estimate'!M103*Assumptions!F$41*'Property % affected'!E104</f>
        <v>13919.191064788782</v>
      </c>
      <c r="Z104" s="43">
        <f>'Population Estimate'!N103*Assumptions!G$41*'Property % affected'!F104</f>
        <v>10424.311064299427</v>
      </c>
      <c r="AA104" s="43">
        <f>'Population Estimate'!O103*Assumptions!H$41*'Property % affected'!G104</f>
        <v>5575.297944683165</v>
      </c>
      <c r="AB104" s="44">
        <f>'Population Estimate'!J103*Assumptions!C$41*'Property % affected'!H104</f>
        <v>1756.5327577784478</v>
      </c>
      <c r="AC104" s="44">
        <f>'Population Estimate'!K103*Assumptions!D$41*'Property % affected'!I104</f>
        <v>2105.2212381647319</v>
      </c>
      <c r="AD104" s="44">
        <f>'Population Estimate'!L103*Assumptions!E$41*'Property % affected'!J104</f>
        <v>1361.6875975769467</v>
      </c>
      <c r="AE104" s="44">
        <f>'Population Estimate'!M103*Assumptions!F$41*'Property % affected'!K104</f>
        <v>1632.0678225185811</v>
      </c>
      <c r="AF104" s="44">
        <f>'Population Estimate'!N103*Assumptions!G$41*'Property % affected'!L104</f>
        <v>1318.0270651621938</v>
      </c>
      <c r="AG104" s="44">
        <f>'Population Estimate'!O103*Assumptions!H$41*'Property % affected'!M104</f>
        <v>503.9600872191163</v>
      </c>
      <c r="AH104" s="45">
        <f>'Population Estimate'!J103*Assumptions!C$41*'Property % affected'!N104</f>
        <v>225117.61196505331</v>
      </c>
      <c r="AI104" s="45">
        <f>'Population Estimate'!K103*Assumptions!D$41*'Property % affected'!O104</f>
        <v>452329.37071949785</v>
      </c>
      <c r="AJ104" s="45">
        <f>'Population Estimate'!L103*Assumptions!E$41*'Property % affected'!P104</f>
        <v>339293.3455062377</v>
      </c>
      <c r="AK104" s="45">
        <f>'Population Estimate'!M103*Assumptions!F$41*'Property % affected'!Q104</f>
        <v>184215.4580942243</v>
      </c>
      <c r="AL104" s="45">
        <f>'Population Estimate'!N103*Assumptions!G$41*'Property % affected'!R104</f>
        <v>116039.75390404262</v>
      </c>
      <c r="AM104" s="45">
        <f>'Population Estimate'!O103*Assumptions!H$41*'Property % affected'!S104</f>
        <v>59158.526704123236</v>
      </c>
    </row>
    <row r="105" spans="1:39" x14ac:dyDescent="0.35">
      <c r="A105">
        <v>2124</v>
      </c>
      <c r="B105" s="43">
        <f>'Property % affected'!B105*'Population Estimate'!B104</f>
        <v>9188.8340579251926</v>
      </c>
      <c r="C105" s="43">
        <f>'Property % affected'!C105*'Population Estimate'!C104</f>
        <v>13546.722562973335</v>
      </c>
      <c r="D105" s="43">
        <f>'Property % affected'!D105*'Population Estimate'!D104</f>
        <v>14797.891993444171</v>
      </c>
      <c r="E105" s="43">
        <f>'Property % affected'!E105*'Population Estimate'!E104</f>
        <v>14359.030468915089</v>
      </c>
      <c r="F105" s="43">
        <f>'Property % affected'!F105*'Population Estimate'!F104</f>
        <v>10949.712331153871</v>
      </c>
      <c r="G105" s="43">
        <f>'Property % affected'!G105*'Population Estimate'!G104</f>
        <v>6272.0988873811457</v>
      </c>
      <c r="H105" s="44">
        <f>'Property % affected'!H105*'Population Estimate'!B104</f>
        <v>1898.1489954309463</v>
      </c>
      <c r="I105" s="44">
        <f>'Property % affected'!I105*'Population Estimate'!C104</f>
        <v>2319.2525047282293</v>
      </c>
      <c r="J105" s="44">
        <f>'Property % affected'!J105*'Population Estimate'!D104</f>
        <v>1516.0474744957182</v>
      </c>
      <c r="K105" s="44">
        <f>'Property % affected'!K105*'Population Estimate'!E104</f>
        <v>1646.1505054060506</v>
      </c>
      <c r="L105" s="44">
        <f>'Property % affected'!L105*'Population Estimate'!F104</f>
        <v>1353.629754652341</v>
      </c>
      <c r="M105" s="44">
        <f>'Property % affected'!M105*'Population Estimate'!G104</f>
        <v>554.32079957288579</v>
      </c>
      <c r="N105" s="45">
        <f>'Property % affected'!N105*'Population Estimate'!B104</f>
        <v>245167.42979716239</v>
      </c>
      <c r="O105" s="45">
        <f>'Property % affected'!O105*'Population Estimate'!C104</f>
        <v>502208.81915204827</v>
      </c>
      <c r="P105" s="45">
        <f>'Property % affected'!P105*'Population Estimate'!D104</f>
        <v>380706.17093115859</v>
      </c>
      <c r="Q105" s="45">
        <f>'Property % affected'!Q105*'Population Estimate'!E104</f>
        <v>187256.39691096946</v>
      </c>
      <c r="R105" s="45">
        <f>'Property % affected'!R105*'Population Estimate'!F104</f>
        <v>120105.14665863998</v>
      </c>
      <c r="S105" s="45">
        <f>'Property % affected'!S105*'Population Estimate'!G104</f>
        <v>65578.523915485566</v>
      </c>
      <c r="U105">
        <v>2124</v>
      </c>
      <c r="V105" s="43">
        <f>'Population Estimate'!J104*Assumptions!C$41*'Property % affected'!B105</f>
        <v>8554.5809559314039</v>
      </c>
      <c r="W105" s="43">
        <f>'Population Estimate'!K104*Assumptions!D$41*'Property % affected'!C105</f>
        <v>12370.75833304409</v>
      </c>
      <c r="X105" s="43">
        <f>'Population Estimate'!L104*Assumptions!E$41*'Property % affected'!D105</f>
        <v>13371.400954198509</v>
      </c>
      <c r="Y105" s="43">
        <f>'Population Estimate'!M104*Assumptions!F$41*'Property % affected'!E105</f>
        <v>14322.082061024505</v>
      </c>
      <c r="Z105" s="43">
        <f>'Population Estimate'!N104*Assumptions!G$41*'Property % affected'!F105</f>
        <v>10726.042756192857</v>
      </c>
      <c r="AA105" s="43">
        <f>'Population Estimate'!O104*Assumptions!H$41*'Property % affected'!G105</f>
        <v>5736.6749480441313</v>
      </c>
      <c r="AB105" s="44">
        <f>'Population Estimate'!J104*Assumptions!C$41*'Property % affected'!H105</f>
        <v>1767.1305353293492</v>
      </c>
      <c r="AC105" s="44">
        <f>'Population Estimate'!K104*Assumptions!D$41*'Property % affected'!I105</f>
        <v>2117.9227754851745</v>
      </c>
      <c r="AD105" s="44">
        <f>'Population Estimate'!L104*Assumptions!E$41*'Property % affected'!J105</f>
        <v>1369.9031359374117</v>
      </c>
      <c r="AE105" s="44">
        <f>'Population Estimate'!M104*Assumptions!F$41*'Property % affected'!K105</f>
        <v>1641.9146595072129</v>
      </c>
      <c r="AF105" s="44">
        <f>'Population Estimate'!N104*Assumptions!G$41*'Property % affected'!L105</f>
        <v>1325.9791842335869</v>
      </c>
      <c r="AG105" s="44">
        <f>'Population Estimate'!O104*Assumptions!H$41*'Property % affected'!M105</f>
        <v>507.00065499402984</v>
      </c>
      <c r="AH105" s="45">
        <f>'Population Estimate'!J104*Assumptions!C$41*'Property % affected'!N105</f>
        <v>228244.91254671969</v>
      </c>
      <c r="AI105" s="45">
        <f>'Population Estimate'!K104*Assumptions!D$41*'Property % affected'!O105</f>
        <v>458613.06346040819</v>
      </c>
      <c r="AJ105" s="45">
        <f>'Population Estimate'!L104*Assumptions!E$41*'Property % affected'!P105</f>
        <v>344006.75849731866</v>
      </c>
      <c r="AK105" s="45">
        <f>'Population Estimate'!M104*Assumptions!F$41*'Property % affected'!Q105</f>
        <v>186774.55200172117</v>
      </c>
      <c r="AL105" s="45">
        <f>'Population Estimate'!N104*Assumptions!G$41*'Property % affected'!R105</f>
        <v>117651.76100874161</v>
      </c>
      <c r="AM105" s="45">
        <f>'Population Estimate'!O104*Assumptions!H$41*'Property % affected'!S105</f>
        <v>59980.348210478995</v>
      </c>
    </row>
    <row r="106" spans="1:39" x14ac:dyDescent="0.35">
      <c r="A106">
        <v>2125</v>
      </c>
      <c r="B106" s="43">
        <f>'Property % affected'!B106*'Population Estimate'!B105</f>
        <v>9454.8048669047021</v>
      </c>
      <c r="C106" s="43">
        <f>'Property % affected'!C106*'Population Estimate'!C105</f>
        <v>13938.832458133254</v>
      </c>
      <c r="D106" s="43">
        <f>'Property % affected'!D106*'Population Estimate'!D105</f>
        <v>15226.216988745744</v>
      </c>
      <c r="E106" s="43">
        <f>'Property % affected'!E106*'Population Estimate'!E105</f>
        <v>14774.65261704659</v>
      </c>
      <c r="F106" s="43">
        <f>'Property % affected'!F106*'Population Estimate'!F105</f>
        <v>11266.651763126534</v>
      </c>
      <c r="G106" s="43">
        <f>'Property % affected'!G106*'Population Estimate'!G105</f>
        <v>6453.6447945724331</v>
      </c>
      <c r="H106" s="44">
        <f>'Property % affected'!H106*'Population Estimate'!B105</f>
        <v>1909.6011933606258</v>
      </c>
      <c r="I106" s="44">
        <f>'Property % affected'!I106*'Population Estimate'!C105</f>
        <v>2333.2453676683813</v>
      </c>
      <c r="J106" s="44">
        <f>'Property % affected'!J106*'Population Estimate'!D105</f>
        <v>1525.1943200755479</v>
      </c>
      <c r="K106" s="44">
        <f>'Property % affected'!K106*'Population Estimate'!E105</f>
        <v>1656.0823081545866</v>
      </c>
      <c r="L106" s="44">
        <f>'Property % affected'!L106*'Population Estimate'!F105</f>
        <v>1361.7966772232755</v>
      </c>
      <c r="M106" s="44">
        <f>'Property % affected'!M106*'Population Estimate'!G105</f>
        <v>557.66521116993522</v>
      </c>
      <c r="N106" s="45">
        <f>'Property % affected'!N106*'Population Estimate'!B105</f>
        <v>248573.25948377678</v>
      </c>
      <c r="O106" s="45">
        <f>'Property % affected'!O106*'Population Estimate'!C105</f>
        <v>509185.42981588206</v>
      </c>
      <c r="P106" s="45">
        <f>'Property % affected'!P106*'Population Estimate'!D105</f>
        <v>385994.88477013551</v>
      </c>
      <c r="Q106" s="45">
        <f>'Property % affected'!Q106*'Population Estimate'!E105</f>
        <v>189857.7350909042</v>
      </c>
      <c r="R106" s="45">
        <f>'Property % affected'!R106*'Population Estimate'!F105</f>
        <v>121773.62959841549</v>
      </c>
      <c r="S106" s="45">
        <f>'Property % affected'!S106*'Population Estimate'!G105</f>
        <v>66489.531073901744</v>
      </c>
      <c r="U106">
        <v>2125</v>
      </c>
      <c r="V106" s="43">
        <f>'Population Estimate'!J105*Assumptions!C$41*'Property % affected'!B106</f>
        <v>8802.1933083786025</v>
      </c>
      <c r="W106" s="43">
        <f>'Population Estimate'!K105*Assumptions!D$41*'Property % affected'!C106</f>
        <v>12728.829942650744</v>
      </c>
      <c r="X106" s="43">
        <f>'Population Estimate'!L105*Assumptions!E$41*'Property % affected'!D106</f>
        <v>13758.436165255587</v>
      </c>
      <c r="Y106" s="43">
        <f>'Population Estimate'!M105*Assumptions!F$41*'Property % affected'!E106</f>
        <v>14736.634737460769</v>
      </c>
      <c r="Z106" s="43">
        <f>'Population Estimate'!N105*Assumptions!G$41*'Property % affected'!F106</f>
        <v>11036.508072143677</v>
      </c>
      <c r="AA106" s="43">
        <f>'Population Estimate'!O105*Assumptions!H$41*'Property % affected'!G106</f>
        <v>5902.7230088933547</v>
      </c>
      <c r="AB106" s="44">
        <f>'Population Estimate'!J105*Assumptions!C$41*'Property % affected'!H106</f>
        <v>1777.7922529852792</v>
      </c>
      <c r="AC106" s="44">
        <f>'Population Estimate'!K105*Assumptions!D$41*'Property % affected'!I106</f>
        <v>2130.700945630414</v>
      </c>
      <c r="AD106" s="44">
        <f>'Population Estimate'!L105*Assumptions!E$41*'Property % affected'!J106</f>
        <v>1378.168241519222</v>
      </c>
      <c r="AE106" s="44">
        <f>'Population Estimate'!M105*Assumptions!F$41*'Property % affected'!K106</f>
        <v>1651.8209059133599</v>
      </c>
      <c r="AF106" s="44">
        <f>'Population Estimate'!N105*Assumptions!G$41*'Property % affected'!L106</f>
        <v>1333.9792812254618</v>
      </c>
      <c r="AG106" s="44">
        <f>'Population Estimate'!O105*Assumptions!H$41*'Property % affected'!M106</f>
        <v>510.05956757963037</v>
      </c>
      <c r="AH106" s="45">
        <f>'Population Estimate'!J105*Assumptions!C$41*'Property % affected'!N106</f>
        <v>231415.65712569363</v>
      </c>
      <c r="AI106" s="45">
        <f>'Population Estimate'!K105*Assumptions!D$41*'Property % affected'!O106</f>
        <v>464984.04833182815</v>
      </c>
      <c r="AJ106" s="45">
        <f>'Population Estimate'!L105*Assumptions!E$41*'Property % affected'!P106</f>
        <v>348785.64952479122</v>
      </c>
      <c r="AK106" s="45">
        <f>'Population Estimate'!M105*Assumptions!F$41*'Property % affected'!Q106</f>
        <v>189369.19646341764</v>
      </c>
      <c r="AL106" s="45">
        <f>'Population Estimate'!N105*Assumptions!G$41*'Property % affected'!R106</f>
        <v>119286.16187780302</v>
      </c>
      <c r="AM106" s="45">
        <f>'Population Estimate'!O105*Assumptions!H$41*'Property % affected'!S106</f>
        <v>60813.586339694324</v>
      </c>
    </row>
    <row r="107" spans="1:39" x14ac:dyDescent="0.35">
      <c r="A107">
        <v>2126</v>
      </c>
      <c r="B107" s="43">
        <f>'Property % affected'!B107*'Population Estimate'!B106</f>
        <v>9728.4742011577382</v>
      </c>
      <c r="C107" s="43">
        <f>'Property % affected'!C107*'Population Estimate'!C106</f>
        <v>14342.291974514663</v>
      </c>
      <c r="D107" s="43">
        <f>'Property % affected'!D107*'Population Estimate'!D106</f>
        <v>15666.939851370675</v>
      </c>
      <c r="E107" s="43">
        <f>'Property % affected'!E107*'Population Estimate'!E106</f>
        <v>15202.304948580195</v>
      </c>
      <c r="F107" s="43">
        <f>'Property % affected'!F107*'Population Estimate'!F106</f>
        <v>11592.765007205053</v>
      </c>
      <c r="G107" s="43">
        <f>'Property % affected'!G107*'Population Estimate'!G106</f>
        <v>6640.44554818909</v>
      </c>
      <c r="H107" s="44">
        <f>'Property % affected'!H107*'Population Estimate'!B106</f>
        <v>1921.122486412836</v>
      </c>
      <c r="I107" s="44">
        <f>'Property % affected'!I107*'Population Estimate'!C106</f>
        <v>2347.3226544532258</v>
      </c>
      <c r="J107" s="44">
        <f>'Property % affected'!J107*'Population Estimate'!D106</f>
        <v>1534.3963517794728</v>
      </c>
      <c r="K107" s="44">
        <f>'Property % affected'!K107*'Population Estimate'!E106</f>
        <v>1666.0740329488358</v>
      </c>
      <c r="L107" s="44">
        <f>'Property % affected'!L107*'Population Estimate'!F106</f>
        <v>1370.0128736994641</v>
      </c>
      <c r="M107" s="44">
        <f>'Property % affected'!M107*'Population Estimate'!G106</f>
        <v>561.029800773906</v>
      </c>
      <c r="N107" s="45">
        <f>'Property % affected'!N107*'Population Estimate'!B106</f>
        <v>252026.40245284399</v>
      </c>
      <c r="O107" s="45">
        <f>'Property % affected'!O107*'Population Estimate'!C106</f>
        <v>516258.95852356241</v>
      </c>
      <c r="P107" s="45">
        <f>'Property % affected'!P107*'Population Estimate'!D106</f>
        <v>391357.06863982446</v>
      </c>
      <c r="Q107" s="45">
        <f>'Property % affected'!Q107*'Population Estimate'!E106</f>
        <v>192495.21067622548</v>
      </c>
      <c r="R107" s="45">
        <f>'Property % affected'!R107*'Population Estimate'!F106</f>
        <v>123465.29085650427</v>
      </c>
      <c r="S107" s="45">
        <f>'Property % affected'!S107*'Population Estimate'!G106</f>
        <v>67413.193809069795</v>
      </c>
      <c r="U107">
        <v>2126</v>
      </c>
      <c r="V107" s="43">
        <f>'Population Estimate'!J106*Assumptions!C$41*'Property % affected'!B107</f>
        <v>9056.9728005606685</v>
      </c>
      <c r="W107" s="43">
        <f>'Population Estimate'!K106*Assumptions!D$41*'Property % affected'!C107</f>
        <v>13097.265935276977</v>
      </c>
      <c r="X107" s="43">
        <f>'Population Estimate'!L106*Assumptions!E$41*'Property % affected'!D107</f>
        <v>14156.674110798833</v>
      </c>
      <c r="Y107" s="43">
        <f>'Population Estimate'!M106*Assumptions!F$41*'Property % affected'!E107</f>
        <v>15163.186641440083</v>
      </c>
      <c r="Z107" s="43">
        <f>'Population Estimate'!N106*Assumptions!G$41*'Property % affected'!F107</f>
        <v>11355.959806907043</v>
      </c>
      <c r="AA107" s="43">
        <f>'Population Estimate'!O106*Assumptions!H$41*'Property % affected'!G107</f>
        <v>6073.5773309934775</v>
      </c>
      <c r="AB107" s="44">
        <f>'Population Estimate'!J106*Assumptions!C$41*'Property % affected'!H107</f>
        <v>1788.5182965192937</v>
      </c>
      <c r="AC107" s="44">
        <f>'Population Estimate'!K106*Assumptions!D$41*'Property % affected'!I107</f>
        <v>2143.556210953132</v>
      </c>
      <c r="AD107" s="44">
        <f>'Population Estimate'!L106*Assumptions!E$41*'Property % affected'!J107</f>
        <v>1386.4832133787904</v>
      </c>
      <c r="AE107" s="44">
        <f>'Population Estimate'!M106*Assumptions!F$41*'Property % affected'!K107</f>
        <v>1661.786920174852</v>
      </c>
      <c r="AF107" s="44">
        <f>'Population Estimate'!N106*Assumptions!G$41*'Property % affected'!L107</f>
        <v>1342.027645605423</v>
      </c>
      <c r="AG107" s="44">
        <f>'Population Estimate'!O106*Assumptions!H$41*'Property % affected'!M107</f>
        <v>513.13693565658809</v>
      </c>
      <c r="AH107" s="45">
        <f>'Population Estimate'!J106*Assumptions!C$41*'Property % affected'!N107</f>
        <v>234630.44921956249</v>
      </c>
      <c r="AI107" s="45">
        <f>'Population Estimate'!K106*Assumptions!D$41*'Property % affected'!O107</f>
        <v>471443.53798312857</v>
      </c>
      <c r="AJ107" s="45">
        <f>'Population Estimate'!L106*Assumptions!E$41*'Property % affected'!P107</f>
        <v>353630.92819985596</v>
      </c>
      <c r="AK107" s="45">
        <f>'Population Estimate'!M106*Assumptions!F$41*'Property % affected'!Q107</f>
        <v>191999.88534235652</v>
      </c>
      <c r="AL107" s="45">
        <f>'Population Estimate'!N106*Assumptions!G$41*'Property % affected'!R107</f>
        <v>120943.26760209042</v>
      </c>
      <c r="AM107" s="45">
        <f>'Population Estimate'!O106*Assumptions!H$41*'Property % affected'!S107</f>
        <v>61658.399689806043</v>
      </c>
    </row>
    <row r="108" spans="1:39" x14ac:dyDescent="0.35">
      <c r="A108">
        <v>2127</v>
      </c>
      <c r="B108" s="43">
        <f>'Property % affected'!B108*'Population Estimate'!B107</f>
        <v>10010.064894504361</v>
      </c>
      <c r="C108" s="43">
        <f>'Property % affected'!C108*'Population Estimate'!C107</f>
        <v>14757.429626912679</v>
      </c>
      <c r="D108" s="43">
        <f>'Property % affected'!D108*'Population Estimate'!D107</f>
        <v>16120.419437598315</v>
      </c>
      <c r="E108" s="43">
        <f>'Property % affected'!E108*'Population Estimate'!E107</f>
        <v>15642.335677183863</v>
      </c>
      <c r="F108" s="43">
        <f>'Property % affected'!F108*'Population Estimate'!F107</f>
        <v>11928.317599387989</v>
      </c>
      <c r="G108" s="43">
        <f>'Property % affected'!G108*'Population Estimate'!G107</f>
        <v>6832.6532497649978</v>
      </c>
      <c r="H108" s="44">
        <f>'Property % affected'!H108*'Population Estimate'!B107</f>
        <v>1932.7132914626591</v>
      </c>
      <c r="I108" s="44">
        <f>'Property % affected'!I108*'Population Estimate'!C107</f>
        <v>2361.4848744413971</v>
      </c>
      <c r="J108" s="44">
        <f>'Property % affected'!J108*'Population Estimate'!D107</f>
        <v>1543.6539025647139</v>
      </c>
      <c r="K108" s="44">
        <f>'Property % affected'!K108*'Population Estimate'!E107</f>
        <v>1676.1260413194948</v>
      </c>
      <c r="L108" s="44">
        <f>'Property % affected'!L108*'Population Estimate'!F107</f>
        <v>1378.2786413676406</v>
      </c>
      <c r="M108" s="44">
        <f>'Property % affected'!M108*'Population Estimate'!G107</f>
        <v>564.41469012578364</v>
      </c>
      <c r="N108" s="45">
        <f>'Property % affected'!N108*'Population Estimate'!B107</f>
        <v>255527.5159734886</v>
      </c>
      <c r="O108" s="45">
        <f>'Property % affected'!O108*'Population Estimate'!C107</f>
        <v>523430.75164622522</v>
      </c>
      <c r="P108" s="45">
        <f>'Property % affected'!P108*'Population Estimate'!D107</f>
        <v>396793.74317502958</v>
      </c>
      <c r="Q108" s="45">
        <f>'Property % affected'!Q108*'Population Estimate'!E107</f>
        <v>195169.3256824259</v>
      </c>
      <c r="R108" s="45">
        <f>'Property % affected'!R108*'Population Estimate'!F107</f>
        <v>125180.4524226775</v>
      </c>
      <c r="S108" s="45">
        <f>'Property % affected'!S108*'Population Estimate'!G107</f>
        <v>68349.687930390792</v>
      </c>
      <c r="U108">
        <v>2127</v>
      </c>
      <c r="V108" s="43">
        <f>'Population Estimate'!J107*Assumptions!C$41*'Property % affected'!B108</f>
        <v>9319.1268853428301</v>
      </c>
      <c r="W108" s="43">
        <f>'Population Estimate'!K107*Assumptions!D$41*'Property % affected'!C108</f>
        <v>13476.366307997378</v>
      </c>
      <c r="X108" s="43">
        <f>'Population Estimate'!L107*Assumptions!E$41*'Property % affected'!D108</f>
        <v>14566.439053986696</v>
      </c>
      <c r="Y108" s="43">
        <f>'Population Estimate'!M107*Assumptions!F$41*'Property % affected'!E108</f>
        <v>15602.085090613044</v>
      </c>
      <c r="Z108" s="43">
        <f>'Population Estimate'!N107*Assumptions!G$41*'Property % affected'!F108</f>
        <v>11684.658072382503</v>
      </c>
      <c r="AA108" s="43">
        <f>'Population Estimate'!O107*Assumptions!H$41*'Property % affected'!G108</f>
        <v>6249.3770315801567</v>
      </c>
      <c r="AB108" s="44">
        <f>'Population Estimate'!J107*Assumptions!C$41*'Property % affected'!H108</f>
        <v>1799.3090540319524</v>
      </c>
      <c r="AC108" s="44">
        <f>'Population Estimate'!K107*Assumptions!D$41*'Property % affected'!I108</f>
        <v>2156.4890365955443</v>
      </c>
      <c r="AD108" s="44">
        <f>'Population Estimate'!L107*Assumptions!E$41*'Property % affected'!J108</f>
        <v>1394.8483523768418</v>
      </c>
      <c r="AE108" s="44">
        <f>'Population Estimate'!M107*Assumptions!F$41*'Property % affected'!K108</f>
        <v>1671.8130628921017</v>
      </c>
      <c r="AF108" s="44">
        <f>'Population Estimate'!N107*Assumptions!G$41*'Property % affected'!L108</f>
        <v>1350.1245685875335</v>
      </c>
      <c r="AG108" s="44">
        <f>'Population Estimate'!O107*Assumptions!H$41*'Property % affected'!M108</f>
        <v>516.23287057334858</v>
      </c>
      <c r="AH108" s="45">
        <f>'Population Estimate'!J107*Assumptions!C$41*'Property % affected'!N108</f>
        <v>237889.90072989077</v>
      </c>
      <c r="AI108" s="45">
        <f>'Population Estimate'!K107*Assumptions!D$41*'Property % affected'!O108</f>
        <v>477992.76190962602</v>
      </c>
      <c r="AJ108" s="45">
        <f>'Population Estimate'!L107*Assumptions!E$41*'Property % affected'!P108</f>
        <v>358543.51676989783</v>
      </c>
      <c r="AK108" s="45">
        <f>'Population Estimate'!M107*Assumptions!F$41*'Property % affected'!Q108</f>
        <v>194667.11936225294</v>
      </c>
      <c r="AL108" s="45">
        <f>'Population Estimate'!N107*Assumptions!G$41*'Property % affected'!R108</f>
        <v>122623.39359409573</v>
      </c>
      <c r="AM108" s="45">
        <f>'Population Estimate'!O107*Assumptions!H$41*'Property % affected'!S108</f>
        <v>62514.949062071435</v>
      </c>
    </row>
    <row r="109" spans="1:39" x14ac:dyDescent="0.35">
      <c r="A109">
        <v>2128</v>
      </c>
      <c r="B109" s="43">
        <f>'Property % affected'!B109*'Population Estimate'!B108</f>
        <v>10299.806230689712</v>
      </c>
      <c r="C109" s="43">
        <f>'Property % affected'!C109*'Population Estimate'!C108</f>
        <v>15184.583438983413</v>
      </c>
      <c r="D109" s="43">
        <f>'Property % affected'!D109*'Population Estimate'!D108</f>
        <v>16587.024990803297</v>
      </c>
      <c r="E109" s="43">
        <f>'Property % affected'!E109*'Population Estimate'!E108</f>
        <v>16095.103095570459</v>
      </c>
      <c r="F109" s="43">
        <f>'Property % affected'!F109*'Population Estimate'!F108</f>
        <v>12273.582761613598</v>
      </c>
      <c r="G109" s="43">
        <f>'Property % affected'!G109*'Population Estimate'!G108</f>
        <v>7030.424403413057</v>
      </c>
      <c r="H109" s="44">
        <f>'Property % affected'!H109*'Population Estimate'!B108</f>
        <v>1944.3740279003314</v>
      </c>
      <c r="I109" s="44">
        <f>'Property % affected'!I109*'Population Estimate'!C108</f>
        <v>2375.7325400646673</v>
      </c>
      <c r="J109" s="44">
        <f>'Property % affected'!J109*'Population Estimate'!D108</f>
        <v>1552.9673073973411</v>
      </c>
      <c r="K109" s="44">
        <f>'Property % affected'!K109*'Population Estimate'!E108</f>
        <v>1686.2386969785005</v>
      </c>
      <c r="L109" s="44">
        <f>'Property % affected'!L109*'Population Estimate'!F108</f>
        <v>1386.5942793081747</v>
      </c>
      <c r="M109" s="44">
        <f>'Property % affected'!M109*'Population Estimate'!G108</f>
        <v>567.82000170105937</v>
      </c>
      <c r="N109" s="45">
        <f>'Property % affected'!N109*'Population Estimate'!B108</f>
        <v>259077.26644552062</v>
      </c>
      <c r="O109" s="45">
        <f>'Property % affected'!O109*'Population Estimate'!C108</f>
        <v>530702.17425859475</v>
      </c>
      <c r="P109" s="45">
        <f>'Property % affected'!P109*'Population Estimate'!D108</f>
        <v>402305.94318906253</v>
      </c>
      <c r="Q109" s="45">
        <f>'Property % affected'!Q109*'Population Estimate'!E108</f>
        <v>197880.58909892326</v>
      </c>
      <c r="R109" s="45">
        <f>'Property % affected'!R109*'Population Estimate'!F108</f>
        <v>126919.44075974051</v>
      </c>
      <c r="S109" s="45">
        <f>'Property % affected'!S109*'Population Estimate'!G108</f>
        <v>69299.19168958404</v>
      </c>
      <c r="U109">
        <v>2128</v>
      </c>
      <c r="V109" s="43">
        <f>'Population Estimate'!J108*Assumptions!C$41*'Property % affected'!B109</f>
        <v>9588.8690203136466</v>
      </c>
      <c r="W109" s="43">
        <f>'Population Estimate'!K108*Assumptions!D$41*'Property % affected'!C109</f>
        <v>13866.439741302102</v>
      </c>
      <c r="X109" s="43">
        <f>'Population Estimate'!L108*Assumptions!E$41*'Property % affected'!D109</f>
        <v>14988.064643774997</v>
      </c>
      <c r="Y109" s="43">
        <f>'Population Estimate'!M108*Assumptions!F$41*'Property % affected'!E109</f>
        <v>16053.687455739926</v>
      </c>
      <c r="Z109" s="43">
        <f>'Population Estimate'!N108*Assumptions!G$41*'Property % affected'!F109</f>
        <v>12022.870509408736</v>
      </c>
      <c r="AA109" s="43">
        <f>'Population Estimate'!O108*Assumptions!H$41*'Property % affected'!G109</f>
        <v>6430.2652546375475</v>
      </c>
      <c r="AB109" s="44">
        <f>'Population Estimate'!J108*Assumptions!C$41*'Property % affected'!H109</f>
        <v>1810.1649159653618</v>
      </c>
      <c r="AC109" s="44">
        <f>'Population Estimate'!K108*Assumptions!D$41*'Property % affected'!I109</f>
        <v>2169.4998905062344</v>
      </c>
      <c r="AD109" s="44">
        <f>'Population Estimate'!L108*Assumptions!E$41*'Property % affected'!J109</f>
        <v>1403.2639611892998</v>
      </c>
      <c r="AE109" s="44">
        <f>'Population Estimate'!M108*Assumptions!F$41*'Property % affected'!K109</f>
        <v>1681.8996968411489</v>
      </c>
      <c r="AF109" s="44">
        <f>'Population Estimate'!N108*Assumptions!G$41*'Property % affected'!L109</f>
        <v>1358.2703431428536</v>
      </c>
      <c r="AG109" s="44">
        <f>'Population Estimate'!O108*Assumptions!H$41*'Property % affected'!M109</f>
        <v>519.34748435016138</v>
      </c>
      <c r="AH109" s="45">
        <f>'Population Estimate'!J108*Assumptions!C$41*'Property % affected'!N109</f>
        <v>241194.63205868896</v>
      </c>
      <c r="AI109" s="45">
        <f>'Population Estimate'!K108*Assumptions!D$41*'Property % affected'!O109</f>
        <v>484632.96668660431</v>
      </c>
      <c r="AJ109" s="45">
        <f>'Population Estimate'!L108*Assumptions!E$41*'Property % affected'!P109</f>
        <v>363524.35029402596</v>
      </c>
      <c r="AK109" s="45">
        <f>'Population Estimate'!M108*Assumptions!F$41*'Property % affected'!Q109</f>
        <v>197371.40620280188</v>
      </c>
      <c r="AL109" s="45">
        <f>'Population Estimate'!N108*Assumptions!G$41*'Property % affected'!R109</f>
        <v>124326.85964797452</v>
      </c>
      <c r="AM109" s="45">
        <f>'Population Estimate'!O108*Assumptions!H$41*'Property % affected'!S109</f>
        <v>63383.39749157508</v>
      </c>
    </row>
    <row r="110" spans="1:39" x14ac:dyDescent="0.35">
      <c r="A110">
        <v>2129</v>
      </c>
      <c r="B110" s="43">
        <f>'Property % affected'!B110*'Population Estimate'!B109</f>
        <v>10597.934130077118</v>
      </c>
      <c r="C110" s="43">
        <f>'Property % affected'!C110*'Population Estimate'!C109</f>
        <v>15624.101218477967</v>
      </c>
      <c r="D110" s="43">
        <f>'Property % affected'!D110*'Population Estimate'!D109</f>
        <v>17067.136442110037</v>
      </c>
      <c r="E110" s="43">
        <f>'Property % affected'!E110*'Population Estimate'!E109</f>
        <v>16560.975867235684</v>
      </c>
      <c r="F110" s="43">
        <f>'Property % affected'!F110*'Population Estimate'!F109</f>
        <v>12628.841624229337</v>
      </c>
      <c r="G110" s="43">
        <f>'Property % affected'!G110*'Population Estimate'!G109</f>
        <v>7233.9200432578427</v>
      </c>
      <c r="H110" s="44">
        <f>'Property % affected'!H110*'Population Estimate'!B109</f>
        <v>1956.1051176464166</v>
      </c>
      <c r="I110" s="44">
        <f>'Property % affected'!I110*'Population Estimate'!C109</f>
        <v>2390.0661668464909</v>
      </c>
      <c r="J110" s="44">
        <f>'Property % affected'!J110*'Population Estimate'!D109</f>
        <v>1562.3369032643916</v>
      </c>
      <c r="K110" s="44">
        <f>'Property % affected'!K110*'Population Estimate'!E109</f>
        <v>1696.4123658321926</v>
      </c>
      <c r="L110" s="44">
        <f>'Property % affected'!L110*'Population Estimate'!F109</f>
        <v>1394.9600884058914</v>
      </c>
      <c r="M110" s="44">
        <f>'Property % affected'!M110*'Population Estimate'!G109</f>
        <v>571.24585871416241</v>
      </c>
      <c r="N110" s="45">
        <f>'Property % affected'!N110*'Population Estimate'!B109</f>
        <v>262676.32952627761</v>
      </c>
      <c r="O110" s="45">
        <f>'Property % affected'!O110*'Population Estimate'!C109</f>
        <v>538074.61039881187</v>
      </c>
      <c r="P110" s="45">
        <f>'Property % affected'!P110*'Population Estimate'!D109</f>
        <v>407894.71787070914</v>
      </c>
      <c r="Q110" s="45">
        <f>'Property % affected'!Q110*'Population Estimate'!E109</f>
        <v>200629.51698594083</v>
      </c>
      <c r="R110" s="45">
        <f>'Property % affected'!R110*'Population Estimate'!F109</f>
        <v>128682.58686567168</v>
      </c>
      <c r="S110" s="45">
        <f>'Property % affected'!S110*'Population Estimate'!G109</f>
        <v>70261.885814615423</v>
      </c>
      <c r="U110">
        <v>2129</v>
      </c>
      <c r="V110" s="43">
        <f>'Population Estimate'!J109*Assumptions!C$41*'Property % affected'!B110</f>
        <v>9866.4188415917561</v>
      </c>
      <c r="W110" s="43">
        <f>'Population Estimate'!K109*Assumptions!D$41*'Property % affected'!C110</f>
        <v>14267.80385043832</v>
      </c>
      <c r="X110" s="43">
        <f>'Population Estimate'!L109*Assumptions!E$41*'Property % affected'!D110</f>
        <v>15421.894186588843</v>
      </c>
      <c r="Y110" s="43">
        <f>'Population Estimate'!M109*Assumptions!F$41*'Property % affected'!E110</f>
        <v>16518.361451677927</v>
      </c>
      <c r="Z110" s="43">
        <f>'Population Estimate'!N109*Assumptions!G$41*'Property % affected'!F110</f>
        <v>12370.8725056887</v>
      </c>
      <c r="AA110" s="43">
        <f>'Population Estimate'!O109*Assumptions!H$41*'Property % affected'!G110</f>
        <v>6616.3892874525382</v>
      </c>
      <c r="AB110" s="44">
        <f>'Population Estimate'!J109*Assumptions!C$41*'Property % affected'!H110</f>
        <v>1821.0862751173024</v>
      </c>
      <c r="AC110" s="44">
        <f>'Population Estimate'!K109*Assumptions!D$41*'Property % affected'!I110</f>
        <v>2182.5892434570833</v>
      </c>
      <c r="AD110" s="44">
        <f>'Population Estimate'!L109*Assumptions!E$41*'Property % affected'!J110</f>
        <v>1411.730344318237</v>
      </c>
      <c r="AE110" s="44">
        <f>'Population Estimate'!M109*Assumptions!F$41*'Property % affected'!K110</f>
        <v>1692.0471869867895</v>
      </c>
      <c r="AF110" s="44">
        <f>'Population Estimate'!N109*Assumptions!G$41*'Property % affected'!L110</f>
        <v>1366.4652640100398</v>
      </c>
      <c r="AG110" s="44">
        <f>'Population Estimate'!O109*Assumptions!H$41*'Property % affected'!M110</f>
        <v>522.48088968313368</v>
      </c>
      <c r="AH110" s="45">
        <f>'Population Estimate'!J109*Assumptions!C$41*'Property % affected'!N110</f>
        <v>244545.27222650065</v>
      </c>
      <c r="AI110" s="45">
        <f>'Population Estimate'!K109*Assumptions!D$41*'Property % affected'!O110</f>
        <v>491365.41620658681</v>
      </c>
      <c r="AJ110" s="45">
        <f>'Population Estimate'!L109*Assumptions!E$41*'Property % affected'!P110</f>
        <v>368574.37682105269</v>
      </c>
      <c r="AK110" s="45">
        <f>'Population Estimate'!M109*Assumptions!F$41*'Property % affected'!Q110</f>
        <v>200113.26059630953</v>
      </c>
      <c r="AL110" s="45">
        <f>'Population Estimate'!N109*Assumptions!G$41*'Property % affected'!R110</f>
        <v>126053.99000041548</v>
      </c>
      <c r="AM110" s="45">
        <f>'Population Estimate'!O109*Assumptions!H$41*'Property % affected'!S110</f>
        <v>64263.910278260861</v>
      </c>
    </row>
    <row r="111" spans="1:39" x14ac:dyDescent="0.35">
      <c r="A111">
        <v>2130</v>
      </c>
      <c r="B111" s="43">
        <f>'Property % affected'!B111*'Population Estimate'!B110</f>
        <v>13037.633044013824</v>
      </c>
      <c r="C111" s="43">
        <f>'Property % affected'!C111*'Population Estimate'!C110</f>
        <v>19220.849632471032</v>
      </c>
      <c r="D111" s="43">
        <f>'Property % affected'!D111*'Population Estimate'!D110</f>
        <v>20996.078982303236</v>
      </c>
      <c r="E111" s="43">
        <f>'Property % affected'!E111*'Population Estimate'!E110</f>
        <v>20373.397641245421</v>
      </c>
      <c r="F111" s="43">
        <f>'Property % affected'!F111*'Population Estimate'!F110</f>
        <v>15536.065882914818</v>
      </c>
      <c r="G111" s="43">
        <f>'Property % affected'!G111*'Population Estimate'!G110</f>
        <v>8899.2056221664843</v>
      </c>
      <c r="H111" s="44">
        <f>'Property % affected'!H111*'Population Estimate'!B110</f>
        <v>2352.8267177211223</v>
      </c>
      <c r="I111" s="44">
        <f>'Property % affected'!I111*'Population Estimate'!C110</f>
        <v>2874.8002772181371</v>
      </c>
      <c r="J111" s="44">
        <f>'Property % affected'!J111*'Population Estimate'!D110</f>
        <v>1879.1975824412693</v>
      </c>
      <c r="K111" s="44">
        <f>'Property % affected'!K111*'Population Estimate'!E110</f>
        <v>2040.4651583371378</v>
      </c>
      <c r="L111" s="44">
        <f>'Property % affected'!L111*'Population Estimate'!F110</f>
        <v>1677.8747402414745</v>
      </c>
      <c r="M111" s="44">
        <f>'Property % affected'!M111*'Population Estimate'!G110</f>
        <v>687.10137642673169</v>
      </c>
      <c r="N111" s="45">
        <f>'Property % affected'!N111*'Population Estimate'!B110</f>
        <v>318418.24767760554</v>
      </c>
      <c r="O111" s="45">
        <f>'Property % affected'!O111*'Population Estimate'!C110</f>
        <v>652258.14169091382</v>
      </c>
      <c r="P111" s="45">
        <f>'Property % affected'!P111*'Population Estimate'!D110</f>
        <v>494453.08427895256</v>
      </c>
      <c r="Q111" s="45">
        <f>'Property % affected'!Q111*'Population Estimate'!E110</f>
        <v>243204.62885361296</v>
      </c>
      <c r="R111" s="45">
        <f>'Property % affected'!R111*'Population Estimate'!F110</f>
        <v>155990.0120817296</v>
      </c>
      <c r="S111" s="45">
        <f>'Property % affected'!S111*'Population Estimate'!G110</f>
        <v>85171.993228174499</v>
      </c>
      <c r="U111">
        <v>2130</v>
      </c>
      <c r="V111" s="43">
        <f>'Population Estimate'!J110*Assumptions!C$41*'Property % affected'!B111</f>
        <v>12137.719175867462</v>
      </c>
      <c r="W111" s="43">
        <f>'Population Estimate'!K110*Assumptions!D$41*'Property % affected'!C111</f>
        <v>17552.325638452396</v>
      </c>
      <c r="X111" s="43">
        <f>'Population Estimate'!L110*Assumptions!E$41*'Property % affected'!D111</f>
        <v>18972.093502424163</v>
      </c>
      <c r="Y111" s="43">
        <f>'Population Estimate'!M110*Assumptions!F$41*'Property % affected'!E111</f>
        <v>20320.973168172848</v>
      </c>
      <c r="Z111" s="43">
        <f>'Population Estimate'!N110*Assumptions!G$41*'Property % affected'!F111</f>
        <v>15218.710947232081</v>
      </c>
      <c r="AA111" s="43">
        <f>'Population Estimate'!O110*Assumptions!H$41*'Property % affected'!G111</f>
        <v>8139.516112044621</v>
      </c>
      <c r="AB111" s="44">
        <f>'Population Estimate'!J110*Assumptions!C$41*'Property % affected'!H111</f>
        <v>2190.4244330829079</v>
      </c>
      <c r="AC111" s="44">
        <f>'Population Estimate'!K110*Assumptions!D$41*'Property % affected'!I111</f>
        <v>2625.244543092495</v>
      </c>
      <c r="AD111" s="44">
        <f>'Population Estimate'!L110*Assumptions!E$41*'Property % affected'!J111</f>
        <v>1698.0462053726853</v>
      </c>
      <c r="AE111" s="44">
        <f>'Population Estimate'!M110*Assumptions!F$41*'Property % affected'!K111</f>
        <v>2035.2146688197579</v>
      </c>
      <c r="AF111" s="44">
        <f>'Population Estimate'!N110*Assumptions!G$41*'Property % affected'!L111</f>
        <v>1643.6008233898087</v>
      </c>
      <c r="AG111" s="44">
        <f>'Population Estimate'!O110*Assumptions!H$41*'Property % affected'!M111</f>
        <v>628.44628627334714</v>
      </c>
      <c r="AH111" s="45">
        <f>'Population Estimate'!J110*Assumptions!C$41*'Property % affected'!N111</f>
        <v>296439.64189934981</v>
      </c>
      <c r="AI111" s="45">
        <f>'Population Estimate'!K110*Assumptions!D$41*'Property % affected'!O111</f>
        <v>595636.90066800162</v>
      </c>
      <c r="AJ111" s="45">
        <f>'Population Estimate'!L110*Assumptions!E$41*'Property % affected'!P111</f>
        <v>446788.66732255183</v>
      </c>
      <c r="AK111" s="45">
        <f>'Population Estimate'!M110*Assumptions!F$41*'Property % affected'!Q111</f>
        <v>242578.81892534407</v>
      </c>
      <c r="AL111" s="45">
        <f>'Population Estimate'!N110*Assumptions!G$41*'Property % affected'!R111</f>
        <v>152803.60693743968</v>
      </c>
      <c r="AM111" s="45">
        <f>'Population Estimate'!O110*Assumptions!H$41*'Property % affected'!S111</f>
        <v>77901.201591396646</v>
      </c>
    </row>
    <row r="112" spans="1:39" x14ac:dyDescent="0.35">
      <c r="A112">
        <v>2131</v>
      </c>
      <c r="B112" s="43">
        <f>'Property % affected'!B112*'Population Estimate'!B111</f>
        <v>13415.007342650064</v>
      </c>
      <c r="C112" s="43">
        <f>'Property % affected'!C112*'Population Estimate'!C111</f>
        <v>19777.197140086831</v>
      </c>
      <c r="D112" s="43">
        <f>'Property % affected'!D112*'Population Estimate'!D111</f>
        <v>21603.810504835677</v>
      </c>
      <c r="E112" s="43">
        <f>'Property % affected'!E112*'Population Estimate'!E111</f>
        <v>20963.105651874874</v>
      </c>
      <c r="F112" s="43">
        <f>'Property % affected'!F112*'Population Estimate'!F111</f>
        <v>15985.757322023339</v>
      </c>
      <c r="G112" s="43">
        <f>'Property % affected'!G112*'Population Estimate'!G111</f>
        <v>9156.7931358468686</v>
      </c>
      <c r="H112" s="44">
        <f>'Property % affected'!H112*'Population Estimate'!B111</f>
        <v>2367.0221456514064</v>
      </c>
      <c r="I112" s="44">
        <f>'Property % affected'!I112*'Population Estimate'!C111</f>
        <v>2892.1449545128321</v>
      </c>
      <c r="J112" s="44">
        <f>'Property % affected'!J112*'Population Estimate'!D111</f>
        <v>1890.5354398565175</v>
      </c>
      <c r="K112" s="44">
        <f>'Property % affected'!K112*'Population Estimate'!E111</f>
        <v>2052.7759995398778</v>
      </c>
      <c r="L112" s="44">
        <f>'Property % affected'!L112*'Population Estimate'!F111</f>
        <v>1687.9979464137552</v>
      </c>
      <c r="M112" s="44">
        <f>'Property % affected'!M112*'Population Estimate'!G111</f>
        <v>691.24689976527645</v>
      </c>
      <c r="N112" s="45">
        <f>'Property % affected'!N112*'Population Estimate'!B111</f>
        <v>322841.6668960448</v>
      </c>
      <c r="O112" s="45">
        <f>'Property % affected'!O112*'Population Estimate'!C111</f>
        <v>661319.21535858989</v>
      </c>
      <c r="P112" s="45">
        <f>'Property % affected'!P112*'Population Estimate'!D111</f>
        <v>501321.95342061855</v>
      </c>
      <c r="Q112" s="45">
        <f>'Property % affected'!Q112*'Population Estimate'!E111</f>
        <v>246583.19159972065</v>
      </c>
      <c r="R112" s="45">
        <f>'Property % affected'!R112*'Population Estimate'!F111</f>
        <v>158157.00226636729</v>
      </c>
      <c r="S112" s="45">
        <f>'Property % affected'!S112*'Population Estimate'!G111</f>
        <v>86355.18996537826</v>
      </c>
      <c r="U112">
        <v>2131</v>
      </c>
      <c r="V112" s="43">
        <f>'Population Estimate'!J111*Assumptions!C$41*'Property % affected'!B112</f>
        <v>12489.045466887728</v>
      </c>
      <c r="W112" s="43">
        <f>'Population Estimate'!K111*Assumptions!D$41*'Property % affected'!C112</f>
        <v>18060.377717758864</v>
      </c>
      <c r="X112" s="43">
        <f>'Population Estimate'!L111*Assumptions!E$41*'Property % affected'!D112</f>
        <v>19521.240763661568</v>
      </c>
      <c r="Y112" s="43">
        <f>'Population Estimate'!M111*Assumptions!F$41*'Property % affected'!E112</f>
        <v>20909.163752388293</v>
      </c>
      <c r="Z112" s="43">
        <f>'Population Estimate'!N111*Assumptions!G$41*'Property % affected'!F112</f>
        <v>15659.216547479537</v>
      </c>
      <c r="AA112" s="43">
        <f>'Population Estimate'!O111*Assumptions!H$41*'Property % affected'!G112</f>
        <v>8375.1144122615115</v>
      </c>
      <c r="AB112" s="44">
        <f>'Population Estimate'!J111*Assumptions!C$41*'Property % affected'!H112</f>
        <v>2203.6400311302978</v>
      </c>
      <c r="AC112" s="44">
        <f>'Population Estimate'!K111*Assumptions!D$41*'Property % affected'!I112</f>
        <v>2641.0835632082371</v>
      </c>
      <c r="AD112" s="44">
        <f>'Population Estimate'!L111*Assumptions!E$41*'Property % affected'!J112</f>
        <v>1708.2911130614277</v>
      </c>
      <c r="AE112" s="44">
        <f>'Population Estimate'!M111*Assumptions!F$41*'Property % affected'!K112</f>
        <v>2047.4938319796652</v>
      </c>
      <c r="AF112" s="44">
        <f>'Population Estimate'!N111*Assumptions!G$41*'Property % affected'!L112</f>
        <v>1653.517243013428</v>
      </c>
      <c r="AG112" s="44">
        <f>'Population Estimate'!O111*Assumptions!H$41*'Property % affected'!M112</f>
        <v>632.23792290245206</v>
      </c>
      <c r="AH112" s="45">
        <f>'Population Estimate'!J111*Assumptions!C$41*'Property % affected'!N112</f>
        <v>300557.73757586547</v>
      </c>
      <c r="AI112" s="45">
        <f>'Population Estimate'!K111*Assumptions!D$41*'Property % affected'!O112</f>
        <v>603911.40042686625</v>
      </c>
      <c r="AJ112" s="45">
        <f>'Population Estimate'!L111*Assumptions!E$41*'Property % affected'!P112</f>
        <v>452995.38943106751</v>
      </c>
      <c r="AK112" s="45">
        <f>'Population Estimate'!M111*Assumptions!F$41*'Property % affected'!Q112</f>
        <v>245948.68801245457</v>
      </c>
      <c r="AL112" s="45">
        <f>'Population Estimate'!N111*Assumptions!G$41*'Property % affected'!R112</f>
        <v>154926.3320529245</v>
      </c>
      <c r="AM112" s="45">
        <f>'Population Estimate'!O111*Assumptions!H$41*'Property % affected'!S112</f>
        <v>78983.393566172497</v>
      </c>
    </row>
    <row r="113" spans="1:39" x14ac:dyDescent="0.35">
      <c r="A113">
        <v>2132</v>
      </c>
      <c r="B113" s="43">
        <f>'Property % affected'!B113*'Population Estimate'!B112</f>
        <v>13803.304740654914</v>
      </c>
      <c r="C113" s="43">
        <f>'Property % affected'!C113*'Population Estimate'!C112</f>
        <v>20349.648126744851</v>
      </c>
      <c r="D113" s="43">
        <f>'Property % affected'!D113*'Population Estimate'!D112</f>
        <v>22229.132816762223</v>
      </c>
      <c r="E113" s="43">
        <f>'Property % affected'!E113*'Population Estimate'!E112</f>
        <v>21569.882761332323</v>
      </c>
      <c r="F113" s="43">
        <f>'Property % affected'!F113*'Population Estimate'!F112</f>
        <v>16448.465080187892</v>
      </c>
      <c r="G113" s="43">
        <f>'Property % affected'!G113*'Population Estimate'!G112</f>
        <v>9421.8365203118083</v>
      </c>
      <c r="H113" s="44">
        <f>'Property % affected'!H113*'Population Estimate'!B112</f>
        <v>2381.3032195719388</v>
      </c>
      <c r="I113" s="44">
        <f>'Property % affected'!I113*'Population Estimate'!C112</f>
        <v>2909.5942783225705</v>
      </c>
      <c r="J113" s="44">
        <f>'Property % affected'!J113*'Population Estimate'!D112</f>
        <v>1901.9417025379121</v>
      </c>
      <c r="K113" s="44">
        <f>'Property % affected'!K113*'Population Estimate'!E112</f>
        <v>2065.1611163608513</v>
      </c>
      <c r="L113" s="44">
        <f>'Property % affected'!L113*'Population Estimate'!F112</f>
        <v>1698.1822294356652</v>
      </c>
      <c r="M113" s="44">
        <f>'Property % affected'!M113*'Population Estimate'!G112</f>
        <v>695.41743449855835</v>
      </c>
      <c r="N113" s="45">
        <f>'Property % affected'!N113*'Population Estimate'!B112</f>
        <v>327326.53560026194</v>
      </c>
      <c r="O113" s="45">
        <f>'Property % affected'!O113*'Population Estimate'!C112</f>
        <v>670506.16412197286</v>
      </c>
      <c r="P113" s="45">
        <f>'Property % affected'!P113*'Population Estimate'!D112</f>
        <v>508286.24387683498</v>
      </c>
      <c r="Q113" s="45">
        <f>'Property % affected'!Q113*'Population Estimate'!E112</f>
        <v>250008.6888399751</v>
      </c>
      <c r="R113" s="45">
        <f>'Property % affected'!R113*'Population Estimate'!F112</f>
        <v>160354.09595825934</v>
      </c>
      <c r="S113" s="45">
        <f>'Property % affected'!S113*'Population Estimate'!G112</f>
        <v>87554.823496719036</v>
      </c>
      <c r="U113">
        <v>2132</v>
      </c>
      <c r="V113" s="43">
        <f>'Population Estimate'!J112*Assumptions!C$41*'Property % affected'!B113</f>
        <v>12850.540897675823</v>
      </c>
      <c r="W113" s="43">
        <f>'Population Estimate'!K112*Assumptions!D$41*'Property % affected'!C113</f>
        <v>18583.13536489744</v>
      </c>
      <c r="X113" s="43">
        <f>'Population Estimate'!L112*Assumptions!E$41*'Property % affected'!D113</f>
        <v>20086.283092804159</v>
      </c>
      <c r="Y113" s="43">
        <f>'Population Estimate'!M112*Assumptions!F$41*'Property % affected'!E113</f>
        <v>21514.379513522999</v>
      </c>
      <c r="Z113" s="43">
        <f>'Population Estimate'!N112*Assumptions!G$41*'Property % affected'!F113</f>
        <v>16112.472582670021</v>
      </c>
      <c r="AA113" s="43">
        <f>'Population Estimate'!O112*Assumptions!H$41*'Property % affected'!G113</f>
        <v>8617.5321054620872</v>
      </c>
      <c r="AB113" s="44">
        <f>'Population Estimate'!J112*Assumptions!C$41*'Property % affected'!H113</f>
        <v>2216.9353635109569</v>
      </c>
      <c r="AC113" s="44">
        <f>'Population Estimate'!K112*Assumptions!D$41*'Property % affected'!I113</f>
        <v>2657.0181456817359</v>
      </c>
      <c r="AD113" s="44">
        <f>'Population Estimate'!L112*Assumptions!E$41*'Property % affected'!J113</f>
        <v>1718.5978318676878</v>
      </c>
      <c r="AE113" s="44">
        <f>'Population Estimate'!M112*Assumptions!F$41*'Property % affected'!K113</f>
        <v>2059.8470796330748</v>
      </c>
      <c r="AF113" s="44">
        <f>'Population Estimate'!N112*Assumptions!G$41*'Property % affected'!L113</f>
        <v>1663.4934918709782</v>
      </c>
      <c r="AG113" s="44">
        <f>'Population Estimate'!O112*Assumptions!H$41*'Property % affected'!M113</f>
        <v>636.05243580378738</v>
      </c>
      <c r="AH113" s="45">
        <f>'Population Estimate'!J112*Assumptions!C$41*'Property % affected'!N113</f>
        <v>304733.04122865677</v>
      </c>
      <c r="AI113" s="45">
        <f>'Population Estimate'!K112*Assumptions!D$41*'Property % affected'!O113</f>
        <v>612300.84831299214</v>
      </c>
      <c r="AJ113" s="45">
        <f>'Population Estimate'!L112*Assumptions!E$41*'Property % affected'!P113</f>
        <v>459288.33440544782</v>
      </c>
      <c r="AK113" s="45">
        <f>'Population Estimate'!M112*Assumptions!F$41*'Property % affected'!Q113</f>
        <v>249365.37082268641</v>
      </c>
      <c r="AL113" s="45">
        <f>'Population Estimate'!N112*Assumptions!G$41*'Property % affected'!R113</f>
        <v>157078.54575186764</v>
      </c>
      <c r="AM113" s="45">
        <f>'Population Estimate'!O112*Assumptions!H$41*'Property % affected'!S113</f>
        <v>80080.619191859296</v>
      </c>
    </row>
    <row r="114" spans="1:39" x14ac:dyDescent="0.35">
      <c r="A114">
        <v>2133</v>
      </c>
      <c r="B114" s="43">
        <f>'Property % affected'!B114*'Population Estimate'!B113</f>
        <v>14202.841407148117</v>
      </c>
      <c r="C114" s="43">
        <f>'Property % affected'!C114*'Population Estimate'!C113</f>
        <v>20938.668707658544</v>
      </c>
      <c r="D114" s="43">
        <f>'Property % affected'!D114*'Population Estimate'!D113</f>
        <v>22872.555083495608</v>
      </c>
      <c r="E114" s="43">
        <f>'Property % affected'!E114*'Population Estimate'!E113</f>
        <v>22194.223034696683</v>
      </c>
      <c r="F114" s="43">
        <f>'Property % affected'!F114*'Population Estimate'!F113</f>
        <v>16924.565914773706</v>
      </c>
      <c r="G114" s="43">
        <f>'Property % affected'!G114*'Population Estimate'!G113</f>
        <v>9694.5515857469818</v>
      </c>
      <c r="H114" s="44">
        <f>'Property % affected'!H114*'Population Estimate'!B113</f>
        <v>2395.6704562149876</v>
      </c>
      <c r="I114" s="44">
        <f>'Property % affected'!I114*'Population Estimate'!C113</f>
        <v>2927.148880016442</v>
      </c>
      <c r="J114" s="44">
        <f>'Property % affected'!J114*'Population Estimate'!D113</f>
        <v>1913.4167831983902</v>
      </c>
      <c r="K114" s="44">
        <f>'Property % affected'!K114*'Population Estimate'!E113</f>
        <v>2077.6209569308871</v>
      </c>
      <c r="L114" s="44">
        <f>'Property % affected'!L114*'Population Estimate'!F113</f>
        <v>1708.4279578052372</v>
      </c>
      <c r="M114" s="44">
        <f>'Property % affected'!M114*'Population Estimate'!G113</f>
        <v>699.61313152908542</v>
      </c>
      <c r="N114" s="45">
        <f>'Property % affected'!N114*'Population Estimate'!B113</f>
        <v>331873.70743742783</v>
      </c>
      <c r="O114" s="45">
        <f>'Property % affected'!O114*'Population Estimate'!C113</f>
        <v>679820.7366192817</v>
      </c>
      <c r="P114" s="45">
        <f>'Property % affected'!P114*'Population Estimate'!D113</f>
        <v>515347.28122639522</v>
      </c>
      <c r="Q114" s="45">
        <f>'Property % affected'!Q114*'Population Estimate'!E113</f>
        <v>253481.77258142969</v>
      </c>
      <c r="R114" s="45">
        <f>'Property % affected'!R114*'Population Estimate'!F113</f>
        <v>162581.71135087771</v>
      </c>
      <c r="S114" s="45">
        <f>'Property % affected'!S114*'Population Estimate'!G113</f>
        <v>88771.122159710751</v>
      </c>
      <c r="U114">
        <v>2133</v>
      </c>
      <c r="V114" s="43">
        <f>'Population Estimate'!J113*Assumptions!C$41*'Property % affected'!B114</f>
        <v>13222.499813990264</v>
      </c>
      <c r="W114" s="43">
        <f>'Population Estimate'!K113*Assumptions!D$41*'Property % affected'!C114</f>
        <v>19121.024232540512</v>
      </c>
      <c r="X114" s="43">
        <f>'Population Estimate'!L113*Assumptions!E$41*'Property % affected'!D114</f>
        <v>20667.680572604859</v>
      </c>
      <c r="Y114" s="43">
        <f>'Population Estimate'!M113*Assumptions!F$41*'Property % affected'!E114</f>
        <v>22137.11324533619</v>
      </c>
      <c r="Z114" s="43">
        <f>'Population Estimate'!N113*Assumptions!G$41*'Property % affected'!F114</f>
        <v>16578.848114152905</v>
      </c>
      <c r="AA114" s="43">
        <f>'Population Estimate'!O113*Assumptions!H$41*'Property % affected'!G114</f>
        <v>8866.9665789815899</v>
      </c>
      <c r="AB114" s="44">
        <f>'Population Estimate'!J113*Assumptions!C$41*'Property % affected'!H114</f>
        <v>2230.3109112900547</v>
      </c>
      <c r="AC114" s="44">
        <f>'Population Estimate'!K113*Assumptions!D$41*'Property % affected'!I114</f>
        <v>2673.0488670741775</v>
      </c>
      <c r="AD114" s="44">
        <f>'Population Estimate'!L113*Assumptions!E$41*'Property % affected'!J114</f>
        <v>1728.9667347195939</v>
      </c>
      <c r="AE114" s="44">
        <f>'Population Estimate'!M113*Assumptions!F$41*'Property % affected'!K114</f>
        <v>2072.2748587576921</v>
      </c>
      <c r="AF114" s="44">
        <f>'Population Estimate'!N113*Assumptions!G$41*'Property % affected'!L114</f>
        <v>1673.5299309331892</v>
      </c>
      <c r="AG114" s="44">
        <f>'Population Estimate'!O113*Assumptions!H$41*'Property % affected'!M114</f>
        <v>639.88996299791881</v>
      </c>
      <c r="AH114" s="45">
        <f>'Population Estimate'!J113*Assumptions!C$41*'Property % affected'!N114</f>
        <v>308966.34758247185</v>
      </c>
      <c r="AI114" s="45">
        <f>'Population Estimate'!K113*Assumptions!D$41*'Property % affected'!O114</f>
        <v>620806.84116876777</v>
      </c>
      <c r="AJ114" s="45">
        <f>'Population Estimate'!L113*Assumptions!E$41*'Property % affected'!P114</f>
        <v>465668.70004099718</v>
      </c>
      <c r="AK114" s="45">
        <f>'Population Estimate'!M113*Assumptions!F$41*'Property % affected'!Q114</f>
        <v>252829.51768535969</v>
      </c>
      <c r="AL114" s="45">
        <f>'Population Estimate'!N113*Assumptions!G$41*'Property % affected'!R114</f>
        <v>159260.65768531058</v>
      </c>
      <c r="AM114" s="45">
        <f>'Population Estimate'!O113*Assumptions!H$41*'Property % affected'!S114</f>
        <v>81193.087313712778</v>
      </c>
    </row>
    <row r="115" spans="1:39" x14ac:dyDescent="0.35">
      <c r="A115">
        <v>2134</v>
      </c>
      <c r="B115" s="43">
        <f>'Property % affected'!B115*'Population Estimate'!B114</f>
        <v>14613.942662764848</v>
      </c>
      <c r="C115" s="43">
        <f>'Property % affected'!C115*'Population Estimate'!C114</f>
        <v>21544.738489746582</v>
      </c>
      <c r="D115" s="43">
        <f>'Property % affected'!D115*'Population Estimate'!D114</f>
        <v>23534.601208241853</v>
      </c>
      <c r="E115" s="43">
        <f>'Property % affected'!E115*'Population Estimate'!E114</f>
        <v>22836.634837760925</v>
      </c>
      <c r="F115" s="43">
        <f>'Property % affected'!F115*'Population Estimate'!F114</f>
        <v>17414.447488388258</v>
      </c>
      <c r="G115" s="43">
        <f>'Property % affected'!G115*'Population Estimate'!G114</f>
        <v>9975.1603889640555</v>
      </c>
      <c r="H115" s="44">
        <f>'Property % affected'!H115*'Population Estimate'!B114</f>
        <v>2410.1243754304437</v>
      </c>
      <c r="I115" s="44">
        <f>'Property % affected'!I115*'Population Estimate'!C114</f>
        <v>2944.8093947728075</v>
      </c>
      <c r="J115" s="44">
        <f>'Property % affected'!J115*'Population Estimate'!D114</f>
        <v>1924.961097040931</v>
      </c>
      <c r="K115" s="44">
        <f>'Property % affected'!K115*'Population Estimate'!E114</f>
        <v>2090.1559720845416</v>
      </c>
      <c r="L115" s="44">
        <f>'Property % affected'!L115*'Population Estimate'!F114</f>
        <v>1718.7355022437816</v>
      </c>
      <c r="M115" s="44">
        <f>'Property % affected'!M115*'Population Estimate'!G114</f>
        <v>703.83414266981231</v>
      </c>
      <c r="N115" s="45">
        <f>'Property % affected'!N115*'Population Estimate'!B114</f>
        <v>336484.04791345412</v>
      </c>
      <c r="O115" s="45">
        <f>'Property % affected'!O115*'Population Estimate'!C114</f>
        <v>689264.7057805591</v>
      </c>
      <c r="P115" s="45">
        <f>'Property % affected'!P115*'Population Estimate'!D114</f>
        <v>522506.40946283768</v>
      </c>
      <c r="Q115" s="45">
        <f>'Property % affected'!Q115*'Population Estimate'!E114</f>
        <v>257003.10388872333</v>
      </c>
      <c r="R115" s="45">
        <f>'Property % affected'!R115*'Population Estimate'!F114</f>
        <v>164840.27244717636</v>
      </c>
      <c r="S115" s="45">
        <f>'Property % affected'!S115*'Population Estimate'!G114</f>
        <v>90004.31746389842</v>
      </c>
      <c r="U115">
        <v>2134</v>
      </c>
      <c r="V115" s="43">
        <f>'Population Estimate'!J114*Assumptions!C$41*'Property % affected'!B115</f>
        <v>13605.22508142778</v>
      </c>
      <c r="W115" s="43">
        <f>'Population Estimate'!K114*Assumptions!D$41*'Property % affected'!C115</f>
        <v>19674.48229387739</v>
      </c>
      <c r="X115" s="43">
        <f>'Population Estimate'!L114*Assumptions!E$41*'Property % affected'!D115</f>
        <v>21265.906602912233</v>
      </c>
      <c r="Y115" s="43">
        <f>'Population Estimate'!M114*Assumptions!F$41*'Property % affected'!E115</f>
        <v>22777.87200550281</v>
      </c>
      <c r="Z115" s="43">
        <f>'Population Estimate'!N114*Assumptions!G$41*'Property % affected'!F115</f>
        <v>17058.72288575862</v>
      </c>
      <c r="AA115" s="43">
        <f>'Population Estimate'!O114*Assumptions!H$41*'Property % affected'!G115</f>
        <v>9123.6209335318235</v>
      </c>
      <c r="AB115" s="44">
        <f>'Population Estimate'!J114*Assumptions!C$41*'Property % affected'!H115</f>
        <v>2243.7671584351938</v>
      </c>
      <c r="AC115" s="44">
        <f>'Population Estimate'!K114*Assumptions!D$41*'Property % affected'!I115</f>
        <v>2689.176307425344</v>
      </c>
      <c r="AD115" s="44">
        <f>'Population Estimate'!L114*Assumptions!E$41*'Property % affected'!J115</f>
        <v>1739.3981967952805</v>
      </c>
      <c r="AE115" s="44">
        <f>'Population Estimate'!M114*Assumptions!F$41*'Property % affected'!K115</f>
        <v>2084.7776190279956</v>
      </c>
      <c r="AF115" s="44">
        <f>'Population Estimate'!N114*Assumptions!G$41*'Property % affected'!L115</f>
        <v>1683.6269233486548</v>
      </c>
      <c r="AG115" s="44">
        <f>'Population Estimate'!O114*Assumptions!H$41*'Property % affected'!M115</f>
        <v>643.75064333813816</v>
      </c>
      <c r="AH115" s="45">
        <f>'Population Estimate'!J114*Assumptions!C$41*'Property % affected'!N115</f>
        <v>313258.46240225772</v>
      </c>
      <c r="AI115" s="45">
        <f>'Population Estimate'!K114*Assumptions!D$41*'Property % affected'!O115</f>
        <v>629430.99801968073</v>
      </c>
      <c r="AJ115" s="45">
        <f>'Population Estimate'!L114*Assumptions!E$41*'Property % affected'!P115</f>
        <v>472137.70077261527</v>
      </c>
      <c r="AK115" s="45">
        <f>'Population Estimate'!M114*Assumptions!F$41*'Property % affected'!Q115</f>
        <v>256341.78796407333</v>
      </c>
      <c r="AL115" s="45">
        <f>'Population Estimate'!N114*Assumptions!G$41*'Property % affected'!R115</f>
        <v>161473.08319510665</v>
      </c>
      <c r="AM115" s="45">
        <f>'Population Estimate'!O114*Assumptions!H$41*'Property % affected'!S115</f>
        <v>82321.009678236107</v>
      </c>
    </row>
    <row r="116" spans="1:39" x14ac:dyDescent="0.35">
      <c r="A116">
        <v>2135</v>
      </c>
      <c r="B116" s="43">
        <f>'Property % affected'!B116*'Population Estimate'!B115</f>
        <v>15036.943244546315</v>
      </c>
      <c r="C116" s="43">
        <f>'Property % affected'!C116*'Population Estimate'!C115</f>
        <v>22168.35096215026</v>
      </c>
      <c r="D116" s="43">
        <f>'Property % affected'!D116*'Population Estimate'!D115</f>
        <v>24215.810258585676</v>
      </c>
      <c r="E116" s="43">
        <f>'Property % affected'!E116*'Population Estimate'!E115</f>
        <v>23497.641250966342</v>
      </c>
      <c r="F116" s="43">
        <f>'Property % affected'!F116*'Population Estimate'!F115</f>
        <v>17918.508684533484</v>
      </c>
      <c r="G116" s="43">
        <f>'Property % affected'!G116*'Population Estimate'!G115</f>
        <v>10263.891414209294</v>
      </c>
      <c r="H116" s="44">
        <f>'Property % affected'!H116*'Population Estimate'!B115</f>
        <v>2424.6655002046386</v>
      </c>
      <c r="I116" s="44">
        <f>'Property % affected'!I116*'Population Estimate'!C115</f>
        <v>2962.5764616022802</v>
      </c>
      <c r="J116" s="44">
        <f>'Property % affected'!J116*'Population Estimate'!D115</f>
        <v>1936.5750617735787</v>
      </c>
      <c r="K116" s="44">
        <f>'Property % affected'!K116*'Population Estimate'!E115</f>
        <v>2102.766615376418</v>
      </c>
      <c r="L116" s="44">
        <f>'Property % affected'!L116*'Population Estimate'!F115</f>
        <v>1729.1052357093013</v>
      </c>
      <c r="M116" s="44">
        <f>'Property % affected'!M116*'Population Estimate'!G115</f>
        <v>708.08062064963553</v>
      </c>
      <c r="N116" s="45">
        <f>'Property % affected'!N116*'Population Estimate'!B115</f>
        <v>341158.43455773208</v>
      </c>
      <c r="O116" s="45">
        <f>'Property % affected'!O116*'Population Estimate'!C115</f>
        <v>698839.86916512938</v>
      </c>
      <c r="P116" s="45">
        <f>'Property % affected'!P116*'Population Estimate'!D115</f>
        <v>529764.99125026003</v>
      </c>
      <c r="Q116" s="45">
        <f>'Property % affected'!Q116*'Population Estimate'!E115</f>
        <v>260573.35300990733</v>
      </c>
      <c r="R116" s="45">
        <f>'Property % affected'!R116*'Population Estimate'!F115</f>
        <v>167130.20914029537</v>
      </c>
      <c r="S116" s="45">
        <f>'Property % affected'!S116*'Population Estimate'!G115</f>
        <v>91254.644134923292</v>
      </c>
      <c r="U116">
        <v>2135</v>
      </c>
      <c r="V116" s="43">
        <f>'Population Estimate'!J115*Assumptions!C$41*'Property % affected'!B116</f>
        <v>13999.02833203003</v>
      </c>
      <c r="W116" s="43">
        <f>'Population Estimate'!K115*Assumptions!D$41*'Property % affected'!C116</f>
        <v>20243.9601992317</v>
      </c>
      <c r="X116" s="43">
        <f>'Population Estimate'!L115*Assumptions!E$41*'Property % affected'!D116</f>
        <v>21881.448286133829</v>
      </c>
      <c r="Y116" s="43">
        <f>'Population Estimate'!M115*Assumptions!F$41*'Property % affected'!E116</f>
        <v>23437.177528482651</v>
      </c>
      <c r="Z116" s="43">
        <f>'Population Estimate'!N115*Assumptions!G$41*'Property % affected'!F116</f>
        <v>17552.487633003046</v>
      </c>
      <c r="AA116" s="43">
        <f>'Population Estimate'!O115*Assumptions!H$41*'Property % affected'!G116</f>
        <v>9387.7041485748596</v>
      </c>
      <c r="AB116" s="44">
        <f>'Population Estimate'!J115*Assumptions!C$41*'Property % affected'!H116</f>
        <v>2257.3045918339244</v>
      </c>
      <c r="AC116" s="44">
        <f>'Population Estimate'!K115*Assumptions!D$41*'Property % affected'!I116</f>
        <v>2705.4010502745996</v>
      </c>
      <c r="AD116" s="44">
        <f>'Population Estimate'!L115*Assumptions!E$41*'Property % affected'!J116</f>
        <v>1749.8925955364627</v>
      </c>
      <c r="AE116" s="44">
        <f>'Population Estimate'!M115*Assumptions!F$41*'Property % affected'!K116</f>
        <v>2097.355812831509</v>
      </c>
      <c r="AF116" s="44">
        <f>'Population Estimate'!N115*Assumptions!G$41*'Property % affected'!L116</f>
        <v>1693.78483445697</v>
      </c>
      <c r="AG116" s="44">
        <f>'Population Estimate'!O115*Assumptions!H$41*'Property % affected'!M116</f>
        <v>647.63461651548789</v>
      </c>
      <c r="AH116" s="45">
        <f>'Population Estimate'!J115*Assumptions!C$41*'Property % affected'!N116</f>
        <v>317610.2026465286</v>
      </c>
      <c r="AI116" s="45">
        <f>'Population Estimate'!K115*Assumptions!D$41*'Property % affected'!O116</f>
        <v>638174.96038248052</v>
      </c>
      <c r="AJ116" s="45">
        <f>'Population Estimate'!L115*Assumptions!E$41*'Property % affected'!P116</f>
        <v>478696.56790595193</v>
      </c>
      <c r="AK116" s="45">
        <f>'Population Estimate'!M115*Assumptions!F$41*'Property % affected'!Q116</f>
        <v>259902.85018220806</v>
      </c>
      <c r="AL116" s="45">
        <f>'Population Estimate'!N115*Assumptions!G$41*'Property % affected'!R116</f>
        <v>163716.2433929765</v>
      </c>
      <c r="AM116" s="45">
        <f>'Population Estimate'!O115*Assumptions!H$41*'Property % affected'!S116</f>
        <v>83464.600973483495</v>
      </c>
    </row>
    <row r="117" spans="1:39" x14ac:dyDescent="0.35">
      <c r="A117">
        <v>2136</v>
      </c>
      <c r="B117" s="43">
        <f>'Property % affected'!B117*'Population Estimate'!B116</f>
        <v>15472.187578497642</v>
      </c>
      <c r="C117" s="43">
        <f>'Property % affected'!C117*'Population Estimate'!C116</f>
        <v>22810.013898054458</v>
      </c>
      <c r="D117" s="43">
        <f>'Property % affected'!D117*'Population Estimate'!D116</f>
        <v>24916.736905423451</v>
      </c>
      <c r="E117" s="43">
        <f>'Property % affected'!E117*'Population Estimate'!E116</f>
        <v>24177.780495317973</v>
      </c>
      <c r="F117" s="43">
        <f>'Property % affected'!F117*'Population Estimate'!F116</f>
        <v>18437.159932394607</v>
      </c>
      <c r="G117" s="43">
        <f>'Property % affected'!G117*'Population Estimate'!G116</f>
        <v>10560.979759205644</v>
      </c>
      <c r="H117" s="44">
        <f>'Property % affected'!H117*'Population Estimate'!B116</f>
        <v>2439.2943566792615</v>
      </c>
      <c r="I117" s="44">
        <f>'Property % affected'!I117*'Population Estimate'!C116</f>
        <v>2980.4507233708491</v>
      </c>
      <c r="J117" s="44">
        <f>'Property % affected'!J117*'Population Estimate'!D116</f>
        <v>1948.2590976245558</v>
      </c>
      <c r="K117" s="44">
        <f>'Property % affected'!K117*'Population Estimate'!E116</f>
        <v>2115.4533430975716</v>
      </c>
      <c r="L117" s="44">
        <f>'Property % affected'!L117*'Population Estimate'!F116</f>
        <v>1739.537533409984</v>
      </c>
      <c r="M117" s="44">
        <f>'Property % affected'!M117*'Population Estimate'!G116</f>
        <v>712.35271911891755</v>
      </c>
      <c r="N117" s="45">
        <f>'Property % affected'!N117*'Population Estimate'!B116</f>
        <v>345897.75709016202</v>
      </c>
      <c r="O117" s="45">
        <f>'Property % affected'!O117*'Population Estimate'!C116</f>
        <v>708548.04930374539</v>
      </c>
      <c r="P117" s="45">
        <f>'Property % affected'!P117*'Population Estimate'!D116</f>
        <v>537124.40818268829</v>
      </c>
      <c r="Q117" s="45">
        <f>'Property % affected'!Q117*'Population Estimate'!E116</f>
        <v>264193.19950401969</v>
      </c>
      <c r="R117" s="45">
        <f>'Property % affected'!R117*'Population Estimate'!F116</f>
        <v>169451.95729538691</v>
      </c>
      <c r="S117" s="45">
        <f>'Property % affected'!S117*'Population Estimate'!G116</f>
        <v>92522.340159200641</v>
      </c>
      <c r="U117">
        <v>2136</v>
      </c>
      <c r="V117" s="43">
        <f>'Population Estimate'!J116*Assumptions!C$41*'Property % affected'!B117</f>
        <v>14404.230218028371</v>
      </c>
      <c r="W117" s="43">
        <f>'Population Estimate'!K116*Assumptions!D$41*'Property % affected'!C117</f>
        <v>20829.921643001027</v>
      </c>
      <c r="X117" s="43">
        <f>'Population Estimate'!L116*Assumptions!E$41*'Property % affected'!D117</f>
        <v>22514.806823856768</v>
      </c>
      <c r="Y117" s="43">
        <f>'Population Estimate'!M116*Assumptions!F$41*'Property % affected'!E117</f>
        <v>24115.566650339788</v>
      </c>
      <c r="Z117" s="43">
        <f>'Population Estimate'!N116*Assumptions!G$41*'Property % affected'!F117</f>
        <v>18060.544401241903</v>
      </c>
      <c r="AA117" s="43">
        <f>'Population Estimate'!O116*Assumptions!H$41*'Property % affected'!G117</f>
        <v>9659.4312524834604</v>
      </c>
      <c r="AB117" s="44">
        <f>'Population Estimate'!J116*Assumptions!C$41*'Property % affected'!H117</f>
        <v>2270.9237013113589</v>
      </c>
      <c r="AC117" s="44">
        <f>'Population Estimate'!K116*Assumptions!D$41*'Property % affected'!I117</f>
        <v>2721.7236826820063</v>
      </c>
      <c r="AD117" s="44">
        <f>'Population Estimate'!L116*Assumptions!E$41*'Property % affected'!J117</f>
        <v>1760.4503106620941</v>
      </c>
      <c r="AE117" s="44">
        <f>'Population Estimate'!M116*Assumptions!F$41*'Property % affected'!K117</f>
        <v>2110.0098952851663</v>
      </c>
      <c r="AF117" s="44">
        <f>'Population Estimate'!N116*Assumptions!G$41*'Property % affected'!L117</f>
        <v>1704.0040318019533</v>
      </c>
      <c r="AG117" s="44">
        <f>'Population Estimate'!O116*Assumptions!H$41*'Property % affected'!M117</f>
        <v>651.54202306381478</v>
      </c>
      <c r="AH117" s="45">
        <f>'Population Estimate'!J116*Assumptions!C$41*'Property % affected'!N117</f>
        <v>322022.39662286604</v>
      </c>
      <c r="AI117" s="45">
        <f>'Population Estimate'!K116*Assumptions!D$41*'Property % affected'!O117</f>
        <v>647040.39257762535</v>
      </c>
      <c r="AJ117" s="45">
        <f>'Population Estimate'!L116*Assumptions!E$41*'Property % affected'!P117</f>
        <v>485346.54985177319</v>
      </c>
      <c r="AK117" s="45">
        <f>'Population Estimate'!M116*Assumptions!F$41*'Property % affected'!Q117</f>
        <v>263513.3821501722</v>
      </c>
      <c r="AL117" s="45">
        <f>'Population Estimate'!N116*Assumptions!G$41*'Property % affected'!R117</f>
        <v>165990.56524066284</v>
      </c>
      <c r="AM117" s="45">
        <f>'Population Estimate'!O116*Assumptions!H$41*'Property % affected'!S117</f>
        <v>84624.078869923906</v>
      </c>
    </row>
    <row r="118" spans="1:39" x14ac:dyDescent="0.35">
      <c r="A118">
        <v>2137</v>
      </c>
      <c r="B118" s="43">
        <f>'Property % affected'!B118*'Population Estimate'!B117</f>
        <v>15920.030060034944</v>
      </c>
      <c r="C118" s="43">
        <f>'Property % affected'!C118*'Population Estimate'!C117</f>
        <v>23470.249768139285</v>
      </c>
      <c r="D118" s="43">
        <f>'Property % affected'!D118*'Population Estimate'!D117</f>
        <v>25637.951874601098</v>
      </c>
      <c r="E118" s="43">
        <f>'Property % affected'!E118*'Population Estimate'!E117</f>
        <v>24877.606370628277</v>
      </c>
      <c r="F118" s="43">
        <f>'Property % affected'!F118*'Population Estimate'!F117</f>
        <v>18970.823541029935</v>
      </c>
      <c r="G118" s="43">
        <f>'Property % affected'!G118*'Population Estimate'!G117</f>
        <v>10866.667326579818</v>
      </c>
      <c r="H118" s="44">
        <f>'Property % affected'!H118*'Population Estimate'!B117</f>
        <v>2454.0114741703987</v>
      </c>
      <c r="I118" s="44">
        <f>'Property % affected'!I118*'Population Estimate'!C117</f>
        <v>2998.4328268231379</v>
      </c>
      <c r="J118" s="44">
        <f>'Property % affected'!J118*'Population Estimate'!D117</f>
        <v>1960.0136273574701</v>
      </c>
      <c r="K118" s="44">
        <f>'Property % affected'!K118*'Population Estimate'!E117</f>
        <v>2128.21661429202</v>
      </c>
      <c r="L118" s="44">
        <f>'Property % affected'!L118*'Population Estimate'!F117</f>
        <v>1750.0327728177813</v>
      </c>
      <c r="M118" s="44">
        <f>'Property % affected'!M118*'Population Estimate'!G117</f>
        <v>716.65059265504794</v>
      </c>
      <c r="N118" s="45">
        <f>'Property % affected'!N118*'Population Estimate'!B117</f>
        <v>350702.91759050125</v>
      </c>
      <c r="O118" s="45">
        <f>'Property % affected'!O118*'Population Estimate'!C117</f>
        <v>718391.0940454877</v>
      </c>
      <c r="P118" s="45">
        <f>'Property % affected'!P118*'Population Estimate'!D117</f>
        <v>544586.06104704831</v>
      </c>
      <c r="Q118" s="45">
        <f>'Property % affected'!Q118*'Population Estimate'!E117</f>
        <v>267863.33237043215</v>
      </c>
      <c r="R118" s="45">
        <f>'Property % affected'!R118*'Population Estimate'!F117</f>
        <v>171805.95883257734</v>
      </c>
      <c r="S118" s="45">
        <f>'Property % affected'!S118*'Population Estimate'!G117</f>
        <v>93807.646829217745</v>
      </c>
      <c r="U118">
        <v>2137</v>
      </c>
      <c r="V118" s="43">
        <f>'Population Estimate'!J117*Assumptions!C$41*'Property % affected'!B118</f>
        <v>14821.160672933236</v>
      </c>
      <c r="W118" s="43">
        <f>'Population Estimate'!K117*Assumptions!D$41*'Property % affected'!C118</f>
        <v>21432.843741217661</v>
      </c>
      <c r="X118" s="43">
        <f>'Population Estimate'!L117*Assumptions!E$41*'Property % affected'!D118</f>
        <v>23166.497924948508</v>
      </c>
      <c r="Y118" s="43">
        <f>'Population Estimate'!M117*Assumptions!F$41*'Property % affected'!E118</f>
        <v>24813.591745858641</v>
      </c>
      <c r="Z118" s="43">
        <f>'Population Estimate'!N117*Assumptions!G$41*'Property % affected'!F118</f>
        <v>18583.306873034027</v>
      </c>
      <c r="AA118" s="43">
        <f>'Population Estimate'!O117*Assumptions!H$41*'Property % affected'!G118</f>
        <v>9939.0234976268093</v>
      </c>
      <c r="AB118" s="44">
        <f>'Population Estimate'!J117*Assumptions!C$41*'Property % affected'!H118</f>
        <v>2284.6249796478965</v>
      </c>
      <c r="AC118" s="44">
        <f>'Population Estimate'!K117*Assumptions!D$41*'Property % affected'!I118</f>
        <v>2738.1447952495641</v>
      </c>
      <c r="AD118" s="44">
        <f>'Population Estimate'!L117*Assumptions!E$41*'Property % affected'!J118</f>
        <v>1771.0717241821064</v>
      </c>
      <c r="AE118" s="44">
        <f>'Population Estimate'!M117*Assumptions!F$41*'Property % affected'!K118</f>
        <v>2122.740324251783</v>
      </c>
      <c r="AF118" s="44">
        <f>'Population Estimate'!N117*Assumptions!G$41*'Property % affected'!L118</f>
        <v>1714.2848851449423</v>
      </c>
      <c r="AG118" s="44">
        <f>'Population Estimate'!O117*Assumptions!H$41*'Property % affected'!M118</f>
        <v>655.47300436485671</v>
      </c>
      <c r="AH118" s="45">
        <f>'Population Estimate'!J117*Assumptions!C$41*'Property % affected'!N118</f>
        <v>326495.88414557767</v>
      </c>
      <c r="AI118" s="45">
        <f>'Population Estimate'!K117*Assumptions!D$41*'Property % affected'!O118</f>
        <v>656028.98204606632</v>
      </c>
      <c r="AJ118" s="45">
        <f>'Population Estimate'!L117*Assumptions!E$41*'Property % affected'!P118</f>
        <v>492088.91236358258</v>
      </c>
      <c r="AK118" s="45">
        <f>'Population Estimate'!M117*Assumptions!F$41*'Property % affected'!Q118</f>
        <v>267174.07109441637</v>
      </c>
      <c r="AL118" s="45">
        <f>'Population Estimate'!N117*Assumptions!G$41*'Property % affected'!R118</f>
        <v>168296.48163119759</v>
      </c>
      <c r="AM118" s="45">
        <f>'Population Estimate'!O117*Assumptions!H$41*'Property % affected'!S118</f>
        <v>85799.664061872274</v>
      </c>
    </row>
    <row r="119" spans="1:39" x14ac:dyDescent="0.35">
      <c r="A119">
        <v>2138</v>
      </c>
      <c r="B119" s="43">
        <f>'Property % affected'!B119*'Population Estimate'!B118</f>
        <v>16380.83534254993</v>
      </c>
      <c r="C119" s="43">
        <f>'Property % affected'!C119*'Population Estimate'!C118</f>
        <v>24149.596165999097</v>
      </c>
      <c r="D119" s="43">
        <f>'Property % affected'!D119*'Population Estimate'!D118</f>
        <v>26380.042411624574</v>
      </c>
      <c r="E119" s="43">
        <f>'Property % affected'!E119*'Population Estimate'!E118</f>
        <v>25597.688706445737</v>
      </c>
      <c r="F119" s="43">
        <f>'Property % affected'!F119*'Population Estimate'!F118</f>
        <v>19519.934043233792</v>
      </c>
      <c r="G119" s="43">
        <f>'Property % affected'!G119*'Population Estimate'!G118</f>
        <v>11181.20302083026</v>
      </c>
      <c r="H119" s="44">
        <f>'Property % affected'!H119*'Population Estimate'!B118</f>
        <v>2468.8173851876854</v>
      </c>
      <c r="I119" s="44">
        <f>'Property % affected'!I119*'Population Estimate'!C118</f>
        <v>3016.5234226058105</v>
      </c>
      <c r="J119" s="44">
        <f>'Property % affected'!J119*'Population Estimate'!D118</f>
        <v>1971.8390762866102</v>
      </c>
      <c r="K119" s="44">
        <f>'Property % affected'!K119*'Population Estimate'!E118</f>
        <v>2141.0568907733564</v>
      </c>
      <c r="L119" s="44">
        <f>'Property % affected'!L119*'Population Estimate'!F118</f>
        <v>1760.591333682064</v>
      </c>
      <c r="M119" s="44">
        <f>'Property % affected'!M119*'Population Estimate'!G118</f>
        <v>720.9743967680356</v>
      </c>
      <c r="N119" s="45">
        <f>'Property % affected'!N119*'Population Estimate'!B118</f>
        <v>355574.83067006571</v>
      </c>
      <c r="O119" s="45">
        <f>'Property % affected'!O119*'Population Estimate'!C118</f>
        <v>728370.87690948299</v>
      </c>
      <c r="P119" s="45">
        <f>'Property % affected'!P119*'Population Estimate'!D118</f>
        <v>552151.37008979102</v>
      </c>
      <c r="Q119" s="45">
        <f>'Property % affected'!Q119*'Population Estimate'!E118</f>
        <v>271584.45017999382</v>
      </c>
      <c r="R119" s="45">
        <f>'Property % affected'!R119*'Population Estimate'!F118</f>
        <v>174192.66181108207</v>
      </c>
      <c r="S119" s="45">
        <f>'Property % affected'!S119*'Population Estimate'!G118</f>
        <v>95110.808789461487</v>
      </c>
      <c r="U119">
        <v>2138</v>
      </c>
      <c r="V119" s="43">
        <f>'Population Estimate'!J118*Assumptions!C$41*'Property % affected'!B119</f>
        <v>15250.159180180781</v>
      </c>
      <c r="W119" s="43">
        <f>'Population Estimate'!K118*Assumptions!D$41*'Property % affected'!C119</f>
        <v>22053.217420037818</v>
      </c>
      <c r="X119" s="43">
        <f>'Population Estimate'!L118*Assumptions!E$41*'Property % affected'!D119</f>
        <v>23837.052225470055</v>
      </c>
      <c r="Y119" s="43">
        <f>'Population Estimate'!M118*Assumptions!F$41*'Property % affected'!E119</f>
        <v>25531.821178312173</v>
      </c>
      <c r="Z119" s="43">
        <f>'Population Estimate'!N118*Assumptions!G$41*'Property % affected'!F119</f>
        <v>19121.200704980245</v>
      </c>
      <c r="AA119" s="43">
        <f>'Population Estimate'!O118*Assumptions!H$41*'Property % affected'!G119</f>
        <v>10226.708540524081</v>
      </c>
      <c r="AB119" s="44">
        <f>'Population Estimate'!J118*Assumptions!C$41*'Property % affected'!H119</f>
        <v>2298.408922597052</v>
      </c>
      <c r="AC119" s="44">
        <f>'Population Estimate'!K118*Assumptions!D$41*'Property % affected'!I119</f>
        <v>2754.6649821425858</v>
      </c>
      <c r="AD119" s="44">
        <f>'Population Estimate'!L118*Assumptions!E$41*'Property % affected'!J119</f>
        <v>1781.7572204112298</v>
      </c>
      <c r="AE119" s="44">
        <f>'Population Estimate'!M118*Assumptions!F$41*'Property % affected'!K119</f>
        <v>2135.5475603566197</v>
      </c>
      <c r="AF119" s="44">
        <f>'Population Estimate'!N118*Assumptions!G$41*'Property % affected'!L119</f>
        <v>1724.6277664781751</v>
      </c>
      <c r="AG119" s="44">
        <f>'Population Estimate'!O118*Assumptions!H$41*'Property % affected'!M119</f>
        <v>659.42770265335639</v>
      </c>
      <c r="AH119" s="45">
        <f>'Population Estimate'!J118*Assumptions!C$41*'Property % affected'!N119</f>
        <v>331031.51669554738</v>
      </c>
      <c r="AI119" s="45">
        <f>'Population Estimate'!K118*Assumptions!D$41*'Property % affected'!O119</f>
        <v>665142.43967043539</v>
      </c>
      <c r="AJ119" s="45">
        <f>'Population Estimate'!L118*Assumptions!E$41*'Property % affected'!P119</f>
        <v>498924.93877854425</v>
      </c>
      <c r="AK119" s="45">
        <f>'Population Estimate'!M118*Assumptions!F$41*'Property % affected'!Q119</f>
        <v>270885.61378823925</v>
      </c>
      <c r="AL119" s="45">
        <f>'Population Estimate'!N118*Assumptions!G$41*'Property % affected'!R119</f>
        <v>170634.43147129874</v>
      </c>
      <c r="AM119" s="45">
        <f>'Population Estimate'!O118*Assumptions!H$41*'Property % affected'!S119</f>
        <v>86991.580309496334</v>
      </c>
    </row>
    <row r="120" spans="1:39" x14ac:dyDescent="0.35">
      <c r="A120">
        <v>2139</v>
      </c>
      <c r="B120" s="43">
        <f>'Property % affected'!B120*'Population Estimate'!B119</f>
        <v>16854.978634327021</v>
      </c>
      <c r="C120" s="43">
        <f>'Property % affected'!C120*'Population Estimate'!C119</f>
        <v>24848.606245875271</v>
      </c>
      <c r="D120" s="43">
        <f>'Property % affected'!D120*'Population Estimate'!D119</f>
        <v>27143.612759821481</v>
      </c>
      <c r="E120" s="43">
        <f>'Property % affected'!E120*'Population Estimate'!E119</f>
        <v>26338.613826035518</v>
      </c>
      <c r="F120" s="43">
        <f>'Property % affected'!F120*'Population Estimate'!F119</f>
        <v>20084.938549352577</v>
      </c>
      <c r="G120" s="43">
        <f>'Property % affected'!G120*'Population Estimate'!G119</f>
        <v>11504.842950996312</v>
      </c>
      <c r="H120" s="44">
        <f>'Property % affected'!H120*'Population Estimate'!B119</f>
        <v>2483.7126254535756</v>
      </c>
      <c r="I120" s="44">
        <f>'Property % affected'!I120*'Population Estimate'!C119</f>
        <v>3034.7231652911059</v>
      </c>
      <c r="J120" s="44">
        <f>'Property % affected'!J120*'Population Estimate'!D119</f>
        <v>1983.7358722923336</v>
      </c>
      <c r="K120" s="44">
        <f>'Property % affected'!K120*'Population Estimate'!E119</f>
        <v>2153.9746371414558</v>
      </c>
      <c r="L120" s="44">
        <f>'Property % affected'!L120*'Population Estimate'!F119</f>
        <v>1771.2135980433648</v>
      </c>
      <c r="M120" s="44">
        <f>'Property % affected'!M120*'Population Estimate'!G119</f>
        <v>725.32428790613574</v>
      </c>
      <c r="N120" s="45">
        <f>'Property % affected'!N120*'Population Estimate'!B119</f>
        <v>360514.42364581674</v>
      </c>
      <c r="O120" s="45">
        <f>'Property % affected'!O120*'Population Estimate'!C119</f>
        <v>738489.2974415092</v>
      </c>
      <c r="P120" s="45">
        <f>'Property % affected'!P120*'Population Estimate'!D119</f>
        <v>559821.77528722072</v>
      </c>
      <c r="Q120" s="45">
        <f>'Property % affected'!Q120*'Population Estimate'!E119</f>
        <v>275357.26120799675</v>
      </c>
      <c r="R120" s="45">
        <f>'Property % affected'!R120*'Population Estimate'!F119</f>
        <v>176612.52051448898</v>
      </c>
      <c r="S120" s="45">
        <f>'Property % affected'!S120*'Population Estimate'!G119</f>
        <v>96432.074082983774</v>
      </c>
      <c r="U120">
        <v>2139</v>
      </c>
      <c r="V120" s="43">
        <f>'Population Estimate'!J119*Assumptions!C$41*'Property % affected'!B120</f>
        <v>15691.575049555488</v>
      </c>
      <c r="W120" s="43">
        <f>'Population Estimate'!K119*Assumptions!D$41*'Property % affected'!C120</f>
        <v>22691.547815475697</v>
      </c>
      <c r="X120" s="43">
        <f>'Population Estimate'!L119*Assumptions!E$41*'Property % affected'!D120</f>
        <v>24527.015720743646</v>
      </c>
      <c r="Y120" s="43">
        <f>'Population Estimate'!M119*Assumptions!F$41*'Property % affected'!E120</f>
        <v>26270.839762248714</v>
      </c>
      <c r="Z120" s="43">
        <f>'Population Estimate'!N119*Assumptions!G$41*'Property % affected'!F120</f>
        <v>19674.663874312027</v>
      </c>
      <c r="AA120" s="43">
        <f>'Population Estimate'!O119*Assumptions!H$41*'Property % affected'!G120</f>
        <v>10522.720627212584</v>
      </c>
      <c r="AB120" s="44">
        <f>'Population Estimate'!J119*Assumptions!C$41*'Property % affected'!H120</f>
        <v>2312.2760289033968</v>
      </c>
      <c r="AC120" s="44">
        <f>'Population Estimate'!K119*Assumptions!D$41*'Property % affected'!I120</f>
        <v>2771.2848411111863</v>
      </c>
      <c r="AD120" s="44">
        <f>'Population Estimate'!L119*Assumptions!E$41*'Property % affected'!J120</f>
        <v>1792.5071859829011</v>
      </c>
      <c r="AE120" s="44">
        <f>'Population Estimate'!M119*Assumptions!F$41*'Property % affected'!K120</f>
        <v>2148.4320670040524</v>
      </c>
      <c r="AF120" s="44">
        <f>'Population Estimate'!N119*Assumptions!G$41*'Property % affected'!L120</f>
        <v>1735.033050038249</v>
      </c>
      <c r="AG120" s="44">
        <f>'Population Estimate'!O119*Assumptions!H$41*'Property % affected'!M120</f>
        <v>663.40626102220847</v>
      </c>
      <c r="AH120" s="45">
        <f>'Population Estimate'!J119*Assumptions!C$41*'Property % affected'!N120</f>
        <v>335630.15758230572</v>
      </c>
      <c r="AI120" s="45">
        <f>'Population Estimate'!K119*Assumptions!D$41*'Property % affected'!O120</f>
        <v>674382.50010069297</v>
      </c>
      <c r="AJ120" s="45">
        <f>'Population Estimate'!L119*Assumptions!E$41*'Property % affected'!P120</f>
        <v>505855.93026175286</v>
      </c>
      <c r="AK120" s="45">
        <f>'Population Estimate'!M119*Assumptions!F$41*'Property % affected'!Q120</f>
        <v>274648.71668441128</v>
      </c>
      <c r="AL120" s="45">
        <f>'Population Estimate'!N119*Assumptions!G$41*'Property % affected'!R120</f>
        <v>173004.85976491153</v>
      </c>
      <c r="AM120" s="45">
        <f>'Population Estimate'!O119*Assumptions!H$41*'Property % affected'!S120</f>
        <v>88200.054481406958</v>
      </c>
    </row>
    <row r="121" spans="1:39" x14ac:dyDescent="0.35">
      <c r="A121">
        <v>2140</v>
      </c>
      <c r="B121" s="43">
        <f>'Property % affected'!B121*'Population Estimate'!B120</f>
        <v>20433.381949419996</v>
      </c>
      <c r="C121" s="43">
        <f>'Property % affected'!C121*'Population Estimate'!C120</f>
        <v>30124.100026958338</v>
      </c>
      <c r="D121" s="43">
        <f>'Property % affected'!D121*'Population Estimate'!D120</f>
        <v>32906.348862347739</v>
      </c>
      <c r="E121" s="43">
        <f>'Property % affected'!E121*'Population Estimate'!E120</f>
        <v>31930.444291966116</v>
      </c>
      <c r="F121" s="43">
        <f>'Property % affected'!F121*'Population Estimate'!F120</f>
        <v>24349.079860221205</v>
      </c>
      <c r="G121" s="43">
        <f>'Property % affected'!G121*'Population Estimate'!G120</f>
        <v>13947.383463721977</v>
      </c>
      <c r="H121" s="44">
        <f>'Property % affected'!H121*'Population Estimate'!B120</f>
        <v>2943.9715466225248</v>
      </c>
      <c r="I121" s="44">
        <f>'Property % affected'!I121*'Population Estimate'!C120</f>
        <v>3597.0903231454599</v>
      </c>
      <c r="J121" s="44">
        <f>'Property % affected'!J121*'Population Estimate'!D120</f>
        <v>2351.3436716441902</v>
      </c>
      <c r="K121" s="44">
        <f>'Property % affected'!K121*'Population Estimate'!E120</f>
        <v>2553.129528313681</v>
      </c>
      <c r="L121" s="44">
        <f>'Property % affected'!L121*'Population Estimate'!F120</f>
        <v>2099.4387121087798</v>
      </c>
      <c r="M121" s="44">
        <f>'Property % affected'!M121*'Population Estimate'!G120</f>
        <v>859.73475505442275</v>
      </c>
      <c r="N121" s="45">
        <f>'Property % affected'!N121*'Population Estimate'!B120</f>
        <v>430659.63022727642</v>
      </c>
      <c r="O121" s="45">
        <f>'Property % affected'!O121*'Population Estimate'!C120</f>
        <v>882176.98628173</v>
      </c>
      <c r="P121" s="45">
        <f>'Property % affected'!P121*'Population Estimate'!D120</f>
        <v>668746.16638148879</v>
      </c>
      <c r="Q121" s="45">
        <f>'Property % affected'!Q121*'Population Estimate'!E120</f>
        <v>328933.45873099979</v>
      </c>
      <c r="R121" s="45">
        <f>'Property % affected'!R121*'Population Estimate'!F120</f>
        <v>210975.97707491802</v>
      </c>
      <c r="S121" s="45">
        <f>'Property % affected'!S121*'Population Estimate'!G120</f>
        <v>115194.84004730752</v>
      </c>
      <c r="U121">
        <v>2140</v>
      </c>
      <c r="V121" s="43">
        <f>'Population Estimate'!J120*Assumptions!C$41*'Property % affected'!B121</f>
        <v>19022.981478158265</v>
      </c>
      <c r="W121" s="43">
        <f>'Population Estimate'!K120*Assumptions!D$41*'Property % affected'!C121</f>
        <v>27509.086400906912</v>
      </c>
      <c r="X121" s="43">
        <f>'Population Estimate'!L120*Assumptions!E$41*'Property % affected'!D121</f>
        <v>29734.234090377064</v>
      </c>
      <c r="Y121" s="43">
        <f>'Population Estimate'!M120*Assumptions!F$41*'Property % affected'!E121</f>
        <v>31848.281427113841</v>
      </c>
      <c r="Z121" s="43">
        <f>'Population Estimate'!N120*Assumptions!G$41*'Property % affected'!F121</f>
        <v>23851.701648052829</v>
      </c>
      <c r="AA121" s="43">
        <f>'Population Estimate'!O120*Assumptions!H$41*'Property % affected'!G121</f>
        <v>12756.751247668379</v>
      </c>
      <c r="AB121" s="44">
        <f>'Population Estimate'!J120*Assumptions!C$41*'Property % affected'!H121</f>
        <v>2740.765887030017</v>
      </c>
      <c r="AC121" s="44">
        <f>'Population Estimate'!K120*Assumptions!D$41*'Property % affected'!I121</f>
        <v>3284.8340167082483</v>
      </c>
      <c r="AD121" s="44">
        <f>'Population Estimate'!L120*Assumptions!E$41*'Property % affected'!J121</f>
        <v>2124.6782331294735</v>
      </c>
      <c r="AE121" s="44">
        <f>'Population Estimate'!M120*Assumptions!F$41*'Property % affected'!K121</f>
        <v>2546.5598597407334</v>
      </c>
      <c r="AF121" s="44">
        <f>'Population Estimate'!N120*Assumptions!G$41*'Property % affected'!L121</f>
        <v>2056.5535156586393</v>
      </c>
      <c r="AG121" s="44">
        <f>'Population Estimate'!O120*Assumptions!H$41*'Property % affected'!M121</f>
        <v>786.34264539519768</v>
      </c>
      <c r="AH121" s="45">
        <f>'Population Estimate'!J120*Assumptions!C$41*'Property % affected'!N121</f>
        <v>400933.63837093586</v>
      </c>
      <c r="AI121" s="45">
        <f>'Population Estimate'!K120*Assumptions!D$41*'Property % affected'!O121</f>
        <v>805596.94446633186</v>
      </c>
      <c r="AJ121" s="45">
        <f>'Population Estimate'!L120*Assumptions!E$41*'Property % affected'!P121</f>
        <v>604280.19958731881</v>
      </c>
      <c r="AK121" s="45">
        <f>'Population Estimate'!M120*Assumptions!F$41*'Property % affected'!Q121</f>
        <v>328087.05286617734</v>
      </c>
      <c r="AL121" s="45">
        <f>'Population Estimate'!N120*Assumptions!G$41*'Property % affected'!R121</f>
        <v>206666.37462216045</v>
      </c>
      <c r="AM121" s="45">
        <f>'Population Estimate'!O120*Assumptions!H$41*'Property % affected'!S121</f>
        <v>105361.11832880643</v>
      </c>
    </row>
    <row r="122" spans="1:39" x14ac:dyDescent="0.35">
      <c r="A122">
        <v>2141</v>
      </c>
      <c r="B122" s="43">
        <f>'Property % affected'!B122*'Population Estimate'!B121</f>
        <v>21024.826205896385</v>
      </c>
      <c r="C122" s="43">
        <f>'Property % affected'!C122*'Population Estimate'!C121</f>
        <v>30996.042125753713</v>
      </c>
      <c r="D122" s="43">
        <f>'Property % affected'!D122*'Population Estimate'!D121</f>
        <v>33858.823155855302</v>
      </c>
      <c r="E122" s="43">
        <f>'Property % affected'!E122*'Population Estimate'!E121</f>
        <v>32854.671026922188</v>
      </c>
      <c r="F122" s="43">
        <f>'Property % affected'!F122*'Population Estimate'!F121</f>
        <v>25053.863995782358</v>
      </c>
      <c r="G122" s="43">
        <f>'Property % affected'!G122*'Population Estimate'!G121</f>
        <v>14351.090488966825</v>
      </c>
      <c r="H122" s="44">
        <f>'Property % affected'!H122*'Population Estimate'!B121</f>
        <v>2961.7335584205557</v>
      </c>
      <c r="I122" s="44">
        <f>'Property % affected'!I122*'Population Estimate'!C121</f>
        <v>3618.7928293505865</v>
      </c>
      <c r="J122" s="44">
        <f>'Property % affected'!J122*'Population Estimate'!D121</f>
        <v>2365.5301518378874</v>
      </c>
      <c r="K122" s="44">
        <f>'Property % affected'!K122*'Population Estimate'!E121</f>
        <v>2568.5334532788647</v>
      </c>
      <c r="L122" s="44">
        <f>'Property % affected'!L122*'Population Estimate'!F121</f>
        <v>2112.1053614235466</v>
      </c>
      <c r="M122" s="44">
        <f>'Property % affected'!M122*'Population Estimate'!G121</f>
        <v>864.92183605049183</v>
      </c>
      <c r="N122" s="45">
        <f>'Property % affected'!N122*'Population Estimate'!B121</f>
        <v>436642.29013715085</v>
      </c>
      <c r="O122" s="45">
        <f>'Property % affected'!O122*'Population Estimate'!C121</f>
        <v>894432.05854484474</v>
      </c>
      <c r="P122" s="45">
        <f>'Property % affected'!P122*'Population Estimate'!D121</f>
        <v>678036.28925040329</v>
      </c>
      <c r="Q122" s="45">
        <f>'Property % affected'!Q122*'Population Estimate'!E121</f>
        <v>333502.95370671357</v>
      </c>
      <c r="R122" s="45">
        <f>'Property % affected'!R122*'Population Estimate'!F121</f>
        <v>213906.8241555384</v>
      </c>
      <c r="S122" s="45">
        <f>'Property % affected'!S122*'Population Estimate'!G121</f>
        <v>116795.10973362967</v>
      </c>
      <c r="U122">
        <v>2141</v>
      </c>
      <c r="V122" s="43">
        <f>'Population Estimate'!J121*Assumptions!C$41*'Property % affected'!B122</f>
        <v>19573.601691893018</v>
      </c>
      <c r="W122" s="43">
        <f>'Population Estimate'!K121*Assumptions!D$41*'Property % affected'!C122</f>
        <v>28305.336928254925</v>
      </c>
      <c r="X122" s="43">
        <f>'Population Estimate'!L121*Assumptions!E$41*'Property % affected'!D122</f>
        <v>30594.891519333763</v>
      </c>
      <c r="Y122" s="43">
        <f>'Population Estimate'!M121*Assumptions!F$41*'Property % affected'!E122</f>
        <v>32770.129957882629</v>
      </c>
      <c r="Z122" s="43">
        <f>'Population Estimate'!N121*Assumptions!G$41*'Property % affected'!F122</f>
        <v>24542.089170874511</v>
      </c>
      <c r="AA122" s="43">
        <f>'Population Estimate'!O121*Assumptions!H$41*'Property % affected'!G122</f>
        <v>13125.995422490139</v>
      </c>
      <c r="AB122" s="44">
        <f>'Population Estimate'!J121*Assumptions!C$41*'Property % affected'!H122</f>
        <v>2757.3018878880816</v>
      </c>
      <c r="AC122" s="44">
        <f>'Population Estimate'!K121*Assumptions!D$41*'Property % affected'!I122</f>
        <v>3304.6525712137359</v>
      </c>
      <c r="AD122" s="44">
        <f>'Population Estimate'!L121*Assumptions!E$41*'Property % affected'!J122</f>
        <v>2137.4971613175398</v>
      </c>
      <c r="AE122" s="44">
        <f>'Population Estimate'!M121*Assumptions!F$41*'Property % affected'!K122</f>
        <v>2561.9241475936515</v>
      </c>
      <c r="AF122" s="44">
        <f>'Population Estimate'!N121*Assumptions!G$41*'Property % affected'!L122</f>
        <v>2068.9614235578574</v>
      </c>
      <c r="AG122" s="44">
        <f>'Population Estimate'!O121*Assumptions!H$41*'Property % affected'!M122</f>
        <v>791.08692607984892</v>
      </c>
      <c r="AH122" s="45">
        <f>'Population Estimate'!J121*Assumptions!C$41*'Property % affected'!N122</f>
        <v>406503.34919694497</v>
      </c>
      <c r="AI122" s="45">
        <f>'Population Estimate'!K121*Assumptions!D$41*'Property % affected'!O122</f>
        <v>816788.17811094469</v>
      </c>
      <c r="AJ122" s="45">
        <f>'Population Estimate'!L121*Assumptions!E$41*'Property % affected'!P122</f>
        <v>612674.77077685448</v>
      </c>
      <c r="AK122" s="45">
        <f>'Population Estimate'!M121*Assumptions!F$41*'Property % affected'!Q122</f>
        <v>332644.78969675861</v>
      </c>
      <c r="AL122" s="45">
        <f>'Population Estimate'!N121*Assumptions!G$41*'Property % affected'!R122</f>
        <v>209537.35334268401</v>
      </c>
      <c r="AM122" s="45">
        <f>'Population Estimate'!O121*Assumptions!H$41*'Property % affected'!S122</f>
        <v>106824.77940693588</v>
      </c>
    </row>
    <row r="123" spans="1:39" x14ac:dyDescent="0.35">
      <c r="A123">
        <v>2142</v>
      </c>
      <c r="B123" s="43">
        <f>'Property % affected'!B123*'Population Estimate'!B122</f>
        <v>21633.389816838167</v>
      </c>
      <c r="C123" s="43">
        <f>'Property % affected'!C123*'Population Estimate'!C122</f>
        <v>31893.222589279354</v>
      </c>
      <c r="D123" s="43">
        <f>'Property % affected'!D123*'Population Estimate'!D122</f>
        <v>34838.866818531933</v>
      </c>
      <c r="E123" s="43">
        <f>'Property % affected'!E123*'Population Estimate'!E122</f>
        <v>33805.649505443012</v>
      </c>
      <c r="F123" s="43">
        <f>'Property % affected'!F123*'Population Estimate'!F122</f>
        <v>25779.048108697483</v>
      </c>
      <c r="G123" s="43">
        <f>'Property % affected'!G123*'Population Estimate'!G122</f>
        <v>14766.482814372521</v>
      </c>
      <c r="H123" s="44">
        <f>'Property % affected'!H123*'Population Estimate'!B122</f>
        <v>2979.6027346589076</v>
      </c>
      <c r="I123" s="44">
        <f>'Property % affected'!I123*'Population Estimate'!C122</f>
        <v>3640.6262743793941</v>
      </c>
      <c r="J123" s="44">
        <f>'Property % affected'!J123*'Population Estimate'!D122</f>
        <v>2379.8022240370046</v>
      </c>
      <c r="K123" s="44">
        <f>'Property % affected'!K123*'Population Estimate'!E122</f>
        <v>2584.0303155203219</v>
      </c>
      <c r="L123" s="44">
        <f>'Property % affected'!L123*'Population Estimate'!F122</f>
        <v>2124.8484330715482</v>
      </c>
      <c r="M123" s="44">
        <f>'Property % affected'!M123*'Population Estimate'!G122</f>
        <v>870.14021252356906</v>
      </c>
      <c r="N123" s="45">
        <f>'Property % affected'!N123*'Population Estimate'!B122</f>
        <v>442708.06027395395</v>
      </c>
      <c r="O123" s="45">
        <f>'Property % affected'!O123*'Population Estimate'!C122</f>
        <v>906857.37645992008</v>
      </c>
      <c r="P123" s="45">
        <f>'Property % affected'!P123*'Population Estimate'!D122</f>
        <v>687455.46913266357</v>
      </c>
      <c r="Q123" s="45">
        <f>'Property % affected'!Q123*'Population Estimate'!E122</f>
        <v>338135.92743102781</v>
      </c>
      <c r="R123" s="45">
        <f>'Property % affected'!R123*'Population Estimate'!F122</f>
        <v>216878.38613047564</v>
      </c>
      <c r="S123" s="45">
        <f>'Property % affected'!S123*'Population Estimate'!G122</f>
        <v>118417.61012983356</v>
      </c>
      <c r="U123">
        <v>2142</v>
      </c>
      <c r="V123" s="43">
        <f>'Population Estimate'!J122*Assumptions!C$41*'Property % affected'!B123</f>
        <v>20140.159608144138</v>
      </c>
      <c r="W123" s="43">
        <f>'Population Estimate'!K122*Assumptions!D$41*'Property % affected'!C123</f>
        <v>29124.634927738582</v>
      </c>
      <c r="X123" s="43">
        <f>'Population Estimate'!L122*Assumptions!E$41*'Property % affected'!D123</f>
        <v>31480.460678243438</v>
      </c>
      <c r="Y123" s="43">
        <f>'Population Estimate'!M122*Assumptions!F$41*'Property % affected'!E123</f>
        <v>33718.66139509411</v>
      </c>
      <c r="Z123" s="43">
        <f>'Population Estimate'!N122*Assumptions!G$41*'Property % affected'!F123</f>
        <v>25252.459961083183</v>
      </c>
      <c r="AA123" s="43">
        <f>'Population Estimate'!O122*Assumptions!H$41*'Property % affected'!G123</f>
        <v>13505.927370240353</v>
      </c>
      <c r="AB123" s="44">
        <f>'Population Estimate'!J122*Assumptions!C$41*'Property % affected'!H123</f>
        <v>2773.937656232918</v>
      </c>
      <c r="AC123" s="44">
        <f>'Population Estimate'!K122*Assumptions!D$41*'Property % affected'!I123</f>
        <v>3324.5906980022346</v>
      </c>
      <c r="AD123" s="44">
        <f>'Population Estimate'!L122*Assumptions!E$41*'Property % affected'!J123</f>
        <v>2150.3934305906369</v>
      </c>
      <c r="AE123" s="44">
        <f>'Population Estimate'!M122*Assumptions!F$41*'Property % affected'!K123</f>
        <v>2577.3811335782561</v>
      </c>
      <c r="AF123" s="44">
        <f>'Population Estimate'!N122*Assumptions!G$41*'Property % affected'!L123</f>
        <v>2081.4441927126973</v>
      </c>
      <c r="AG123" s="44">
        <f>'Population Estimate'!O122*Assumptions!H$41*'Property % affected'!M123</f>
        <v>795.85983067208906</v>
      </c>
      <c r="AH123" s="45">
        <f>'Population Estimate'!J122*Assumptions!C$41*'Property % affected'!N123</f>
        <v>412150.43362226425</v>
      </c>
      <c r="AI123" s="45">
        <f>'Population Estimate'!K122*Assumptions!D$41*'Property % affected'!O123</f>
        <v>828134.87871871889</v>
      </c>
      <c r="AJ123" s="45">
        <f>'Population Estimate'!L122*Assumptions!E$41*'Property % affected'!P123</f>
        <v>621185.95810821361</v>
      </c>
      <c r="AK123" s="45">
        <f>'Population Estimate'!M122*Assumptions!F$41*'Property % affected'!Q123</f>
        <v>337265.84193352645</v>
      </c>
      <c r="AL123" s="45">
        <f>'Population Estimate'!N122*Assumptions!G$41*'Property % affected'!R123</f>
        <v>212448.21527511757</v>
      </c>
      <c r="AM123" s="45">
        <f>'Population Estimate'!O122*Assumptions!H$41*'Property % affected'!S123</f>
        <v>108308.7734483597</v>
      </c>
    </row>
    <row r="124" spans="1:39" x14ac:dyDescent="0.35">
      <c r="A124">
        <v>2143</v>
      </c>
      <c r="B124" s="43">
        <f>'Property % affected'!B124*'Population Estimate'!B123</f>
        <v>22259.568301973712</v>
      </c>
      <c r="C124" s="43">
        <f>'Property % affected'!C124*'Population Estimate'!C123</f>
        <v>32816.37194202211</v>
      </c>
      <c r="D124" s="43">
        <f>'Property % affected'!D124*'Population Estimate'!D123</f>
        <v>35847.277845789788</v>
      </c>
      <c r="E124" s="43">
        <f>'Property % affected'!E124*'Population Estimate'!E123</f>
        <v>34784.154056766965</v>
      </c>
      <c r="F124" s="43">
        <f>'Property % affected'!F124*'Population Estimate'!F123</f>
        <v>26525.222676327023</v>
      </c>
      <c r="G124" s="43">
        <f>'Property % affected'!G124*'Population Estimate'!G123</f>
        <v>15193.898670961345</v>
      </c>
      <c r="H124" s="44">
        <f>'Property % affected'!H124*'Population Estimate'!B123</f>
        <v>2997.5797218981947</v>
      </c>
      <c r="I124" s="44">
        <f>'Property % affected'!I124*'Population Estimate'!C123</f>
        <v>3662.5914482316812</v>
      </c>
      <c r="J124" s="44">
        <f>'Property % affected'!J124*'Population Estimate'!D123</f>
        <v>2394.1604046480979</v>
      </c>
      <c r="K124" s="44">
        <f>'Property % affected'!K124*'Population Estimate'!E123</f>
        <v>2599.6206757612008</v>
      </c>
      <c r="L124" s="44">
        <f>'Property % affected'!L124*'Population Estimate'!F123</f>
        <v>2137.668388135497</v>
      </c>
      <c r="M124" s="44">
        <f>'Property % affected'!M124*'Population Estimate'!G123</f>
        <v>875.39007329023184</v>
      </c>
      <c r="N124" s="45">
        <f>'Property % affected'!N124*'Population Estimate'!B123</f>
        <v>448858.09519267041</v>
      </c>
      <c r="O124" s="45">
        <f>'Property % affected'!O124*'Population Estimate'!C123</f>
        <v>919455.30505438219</v>
      </c>
      <c r="P124" s="45">
        <f>'Property % affected'!P124*'Population Estimate'!D123</f>
        <v>697005.49886921782</v>
      </c>
      <c r="Q124" s="45">
        <f>'Property % affected'!Q124*'Population Estimate'!E123</f>
        <v>342833.26174133277</v>
      </c>
      <c r="R124" s="45">
        <f>'Property % affected'!R124*'Population Estimate'!F123</f>
        <v>219891.22860502175</v>
      </c>
      <c r="S124" s="45">
        <f>'Property % affected'!S124*'Population Estimate'!G123</f>
        <v>120062.65006165401</v>
      </c>
      <c r="U124">
        <v>2143</v>
      </c>
      <c r="V124" s="43">
        <f>'Population Estimate'!J123*Assumptions!C$41*'Property % affected'!B124</f>
        <v>20723.116543723405</v>
      </c>
      <c r="W124" s="43">
        <f>'Population Estimate'!K123*Assumptions!D$41*'Property % affected'!C124</f>
        <v>29967.647508456859</v>
      </c>
      <c r="X124" s="43">
        <f>'Population Estimate'!L123*Assumptions!E$41*'Property % affected'!D124</f>
        <v>32391.662637149049</v>
      </c>
      <c r="Y124" s="43">
        <f>'Population Estimate'!M123*Assumptions!F$41*'Property % affected'!E124</f>
        <v>34694.648075496109</v>
      </c>
      <c r="Z124" s="43">
        <f>'Population Estimate'!N123*Assumptions!G$41*'Property % affected'!F124</f>
        <v>25983.392434368969</v>
      </c>
      <c r="AA124" s="43">
        <f>'Population Estimate'!O123*Assumptions!H$41*'Property % affected'!G124</f>
        <v>13896.856448514774</v>
      </c>
      <c r="AB124" s="44">
        <f>'Population Estimate'!J123*Assumptions!C$41*'Property % affected'!H124</f>
        <v>2790.6737939967275</v>
      </c>
      <c r="AC124" s="44">
        <f>'Population Estimate'!K123*Assumptions!D$41*'Property % affected'!I124</f>
        <v>3344.6491184952206</v>
      </c>
      <c r="AD124" s="44">
        <f>'Population Estimate'!L123*Assumptions!E$41*'Property % affected'!J124</f>
        <v>2163.3675075746282</v>
      </c>
      <c r="AE124" s="44">
        <f>'Population Estimate'!M123*Assumptions!F$41*'Property % affected'!K124</f>
        <v>2592.9313769748542</v>
      </c>
      <c r="AF124" s="44">
        <f>'Population Estimate'!N123*Assumptions!G$41*'Property % affected'!L124</f>
        <v>2094.0022747873427</v>
      </c>
      <c r="AG124" s="44">
        <f>'Population Estimate'!O123*Assumptions!H$41*'Property % affected'!M124</f>
        <v>800.66153186998099</v>
      </c>
      <c r="AH124" s="45">
        <f>'Population Estimate'!J123*Assumptions!C$41*'Property % affected'!N124</f>
        <v>417875.96650949586</v>
      </c>
      <c r="AI124" s="45">
        <f>'Population Estimate'!K123*Assumptions!D$41*'Property % affected'!O124</f>
        <v>839639.20601372118</v>
      </c>
      <c r="AJ124" s="45">
        <f>'Population Estimate'!L123*Assumptions!E$41*'Property % affected'!P124</f>
        <v>629815.38159559667</v>
      </c>
      <c r="AK124" s="45">
        <f>'Population Estimate'!M123*Assumptions!F$41*'Property % affected'!Q124</f>
        <v>341951.0891447427</v>
      </c>
      <c r="AL124" s="45">
        <f>'Population Estimate'!N123*Assumptions!G$41*'Property % affected'!R124</f>
        <v>215399.51447114404</v>
      </c>
      <c r="AM124" s="45">
        <f>'Population Estimate'!O123*Assumptions!H$41*'Property % affected'!S124</f>
        <v>109813.3829155977</v>
      </c>
    </row>
    <row r="125" spans="1:39" x14ac:dyDescent="0.35">
      <c r="A125">
        <v>2144</v>
      </c>
      <c r="B125" s="43">
        <f>'Property % affected'!B125*'Population Estimate'!B124</f>
        <v>22903.871523850303</v>
      </c>
      <c r="C125" s="43">
        <f>'Property % affected'!C125*'Population Estimate'!C124</f>
        <v>33766.2418535006</v>
      </c>
      <c r="D125" s="43">
        <f>'Property % affected'!D125*'Population Estimate'!D124</f>
        <v>36884.87733101879</v>
      </c>
      <c r="E125" s="43">
        <f>'Property % affected'!E125*'Population Estimate'!E124</f>
        <v>35790.981423092817</v>
      </c>
      <c r="F125" s="43">
        <f>'Property % affected'!F125*'Population Estimate'!F124</f>
        <v>27292.995267399063</v>
      </c>
      <c r="G125" s="43">
        <f>'Property % affected'!G125*'Population Estimate'!G124</f>
        <v>15633.686079852774</v>
      </c>
      <c r="H125" s="44">
        <f>'Property % affected'!H125*'Population Estimate'!B124</f>
        <v>3015.6651705999589</v>
      </c>
      <c r="I125" s="44">
        <f>'Property % affected'!I125*'Population Estimate'!C124</f>
        <v>3684.6891456735916</v>
      </c>
      <c r="J125" s="44">
        <f>'Property % affected'!J125*'Population Estimate'!D124</f>
        <v>2408.6052131933866</v>
      </c>
      <c r="K125" s="44">
        <f>'Property % affected'!K125*'Population Estimate'!E124</f>
        <v>2615.3050981076899</v>
      </c>
      <c r="L125" s="44">
        <f>'Property % affected'!L125*'Population Estimate'!F124</f>
        <v>2150.5656904799789</v>
      </c>
      <c r="M125" s="44">
        <f>'Property % affected'!M125*'Population Estimate'!G124</f>
        <v>880.67160830625403</v>
      </c>
      <c r="N125" s="45">
        <f>'Property % affected'!N125*'Population Estimate'!B124</f>
        <v>455093.56548719184</v>
      </c>
      <c r="O125" s="45">
        <f>'Property % affected'!O125*'Population Estimate'!C124</f>
        <v>932228.24221026851</v>
      </c>
      <c r="P125" s="45">
        <f>'Property % affected'!P125*'Population Estimate'!D124</f>
        <v>706688.1962068954</v>
      </c>
      <c r="Q125" s="45">
        <f>'Property % affected'!Q125*'Population Estimate'!E124</f>
        <v>347595.8507253732</v>
      </c>
      <c r="R125" s="45">
        <f>'Property % affected'!R125*'Population Estimate'!F124</f>
        <v>222945.925041774</v>
      </c>
      <c r="S125" s="45">
        <f>'Property % affected'!S125*'Population Estimate'!G124</f>
        <v>121730.5426449873</v>
      </c>
      <c r="U125">
        <v>2144</v>
      </c>
      <c r="V125" s="43">
        <f>'Population Estimate'!J124*Assumptions!C$41*'Property % affected'!B125</f>
        <v>21322.947168258073</v>
      </c>
      <c r="W125" s="43">
        <f>'Population Estimate'!K124*Assumptions!D$41*'Property % affected'!C125</f>
        <v>30835.061088982082</v>
      </c>
      <c r="X125" s="43">
        <f>'Population Estimate'!L124*Assumptions!E$41*'Property % affected'!D125</f>
        <v>33329.239337466468</v>
      </c>
      <c r="Y125" s="43">
        <f>'Population Estimate'!M124*Assumptions!F$41*'Property % affected'!E125</f>
        <v>35698.8846911242</v>
      </c>
      <c r="Z125" s="43">
        <f>'Population Estimate'!N124*Assumptions!G$41*'Property % affected'!F125</f>
        <v>26735.481748664573</v>
      </c>
      <c r="AA125" s="43">
        <f>'Population Estimate'!O124*Assumptions!H$41*'Property % affected'!G125</f>
        <v>14299.10096926501</v>
      </c>
      <c r="AB125" s="44">
        <f>'Population Estimate'!J124*Assumptions!C$41*'Property % affected'!H125</f>
        <v>2807.5109067433823</v>
      </c>
      <c r="AC125" s="44">
        <f>'Population Estimate'!K124*Assumptions!D$41*'Property % affected'!I125</f>
        <v>3364.8285584667597</v>
      </c>
      <c r="AD125" s="44">
        <f>'Population Estimate'!L124*Assumptions!E$41*'Property % affected'!J125</f>
        <v>2176.419861710694</v>
      </c>
      <c r="AE125" s="44">
        <f>'Population Estimate'!M124*Assumptions!F$41*'Property % affected'!K125</f>
        <v>2608.5754404380859</v>
      </c>
      <c r="AF125" s="44">
        <f>'Population Estimate'!N124*Assumptions!G$41*'Property % affected'!L125</f>
        <v>2106.6361241710256</v>
      </c>
      <c r="AG125" s="44">
        <f>'Population Estimate'!O124*Assumptions!H$41*'Property % affected'!M125</f>
        <v>805.49220341353566</v>
      </c>
      <c r="AH125" s="45">
        <f>'Population Estimate'!J124*Assumptions!C$41*'Property % affected'!N125</f>
        <v>423681.0376530739</v>
      </c>
      <c r="AI125" s="45">
        <f>'Population Estimate'!K124*Assumptions!D$41*'Property % affected'!O125</f>
        <v>851303.34972258506</v>
      </c>
      <c r="AJ125" s="45">
        <f>'Population Estimate'!L124*Assumptions!E$41*'Property % affected'!P125</f>
        <v>638564.68375820178</v>
      </c>
      <c r="AK125" s="45">
        <f>'Population Estimate'!M124*Assumptions!F$41*'Property % affected'!Q125</f>
        <v>346701.42311750096</v>
      </c>
      <c r="AL125" s="45">
        <f>'Population Estimate'!N124*Assumptions!G$41*'Property % affected'!R125</f>
        <v>218391.81267925061</v>
      </c>
      <c r="AM125" s="45">
        <f>'Population Estimate'!O124*Assumptions!H$41*'Property % affected'!S125</f>
        <v>111338.89419509731</v>
      </c>
    </row>
    <row r="126" spans="1:39" x14ac:dyDescent="0.35">
      <c r="A126">
        <v>2145</v>
      </c>
      <c r="B126" s="43">
        <f>'Property % affected'!B126*'Population Estimate'!B125</f>
        <v>23566.824102987055</v>
      </c>
      <c r="C126" s="43">
        <f>'Property % affected'!C126*'Population Estimate'!C125</f>
        <v>34743.605750308321</v>
      </c>
      <c r="D126" s="43">
        <f>'Property % affected'!D126*'Population Estimate'!D125</f>
        <v>37952.510134157703</v>
      </c>
      <c r="E126" s="43">
        <f>'Property % affected'!E126*'Population Estimate'!E125</f>
        <v>36826.951408322908</v>
      </c>
      <c r="F126" s="43">
        <f>'Property % affected'!F126*'Population Estimate'!F125</f>
        <v>28082.99103671902</v>
      </c>
      <c r="G126" s="43">
        <f>'Property % affected'!G126*'Population Estimate'!G125</f>
        <v>16086.20313563787</v>
      </c>
      <c r="H126" s="44">
        <f>'Property % affected'!H126*'Population Estimate'!B125</f>
        <v>3033.8597351502031</v>
      </c>
      <c r="I126" s="44">
        <f>'Property % affected'!I126*'Population Estimate'!C125</f>
        <v>3706.9201662663754</v>
      </c>
      <c r="J126" s="44">
        <f>'Property % affected'!J126*'Population Estimate'!D125</f>
        <v>2423.1371723295479</v>
      </c>
      <c r="K126" s="44">
        <f>'Property % affected'!K126*'Population Estimate'!E125</f>
        <v>2631.0841500694296</v>
      </c>
      <c r="L126" s="44">
        <f>'Property % affected'!L126*'Population Estimate'!F125</f>
        <v>2163.5408067682361</v>
      </c>
      <c r="M126" s="44">
        <f>'Property % affected'!M126*'Population Estimate'!G125</f>
        <v>885.98500867348002</v>
      </c>
      <c r="N126" s="45">
        <f>'Property % affected'!N126*'Population Estimate'!B125</f>
        <v>461415.65801312734</v>
      </c>
      <c r="O126" s="45">
        <f>'Property % affected'!O126*'Population Estimate'!C125</f>
        <v>945178.61912063917</v>
      </c>
      <c r="P126" s="45">
        <f>'Property % affected'!P126*'Population Estimate'!D125</f>
        <v>716505.40414439642</v>
      </c>
      <c r="Q126" s="45">
        <f>'Property % affected'!Q126*'Population Estimate'!E125</f>
        <v>352424.60089142865</v>
      </c>
      <c r="R126" s="45">
        <f>'Property % affected'!R126*'Population Estimate'!F125</f>
        <v>226043.05686978725</v>
      </c>
      <c r="S126" s="45">
        <f>'Property % affected'!S126*'Population Estimate'!G125</f>
        <v>123421.60534548954</v>
      </c>
      <c r="U126">
        <v>2145</v>
      </c>
      <c r="V126" s="43">
        <f>'Population Estimate'!J125*Assumptions!C$41*'Property % affected'!B126</f>
        <v>21940.13989068813</v>
      </c>
      <c r="W126" s="43">
        <f>'Population Estimate'!K125*Assumptions!D$41*'Property % affected'!C126</f>
        <v>31727.581956272712</v>
      </c>
      <c r="X126" s="43">
        <f>'Population Estimate'!L125*Assumptions!E$41*'Property % affected'!D126</f>
        <v>34293.954196106446</v>
      </c>
      <c r="Y126" s="43">
        <f>'Population Estimate'!M125*Assumptions!F$41*'Property % affected'!E126</f>
        <v>36732.188936375576</v>
      </c>
      <c r="Z126" s="43">
        <f>'Population Estimate'!N125*Assumptions!G$41*'Property % affected'!F126</f>
        <v>27509.340288749561</v>
      </c>
      <c r="AA126" s="43">
        <f>'Population Estimate'!O125*Assumptions!H$41*'Property % affected'!G126</f>
        <v>14712.988457982359</v>
      </c>
      <c r="AB126" s="44">
        <f>'Population Estimate'!J125*Assumptions!C$41*'Property % affected'!H126</f>
        <v>2824.4496036903297</v>
      </c>
      <c r="AC126" s="44">
        <f>'Population Estimate'!K125*Assumptions!D$41*'Property % affected'!I126</f>
        <v>3385.1297480697658</v>
      </c>
      <c r="AD126" s="44">
        <f>'Population Estimate'!L125*Assumptions!E$41*'Property % affected'!J126</f>
        <v>2189.5509652723172</v>
      </c>
      <c r="AE126" s="44">
        <f>'Population Estimate'!M125*Assumptions!F$41*'Property % affected'!K126</f>
        <v>2624.3138900172858</v>
      </c>
      <c r="AF126" s="44">
        <f>'Population Estimate'!N125*Assumptions!G$41*'Property % affected'!L126</f>
        <v>2119.3461979944673</v>
      </c>
      <c r="AG126" s="44">
        <f>'Population Estimate'!O125*Assumptions!H$41*'Property % affected'!M126</f>
        <v>810.35202009099908</v>
      </c>
      <c r="AH126" s="45">
        <f>'Population Estimate'!J125*Assumptions!C$41*'Property % affected'!N126</f>
        <v>429566.75198669592</v>
      </c>
      <c r="AI126" s="45">
        <f>'Population Estimate'!K125*Assumptions!D$41*'Property % affected'!O126</f>
        <v>863129.52999130287</v>
      </c>
      <c r="AJ126" s="45">
        <f>'Population Estimate'!L125*Assumptions!E$41*'Property % affected'!P126</f>
        <v>647435.52993286098</v>
      </c>
      <c r="AK126" s="45">
        <f>'Population Estimate'!M125*Assumptions!F$41*'Property % affected'!Q126</f>
        <v>351517.7480274695</v>
      </c>
      <c r="AL126" s="45">
        <f>'Population Estimate'!N125*Assumptions!G$41*'Property % affected'!R126</f>
        <v>221425.67945165143</v>
      </c>
      <c r="AM126" s="45">
        <f>'Population Estimate'!O125*Assumptions!H$41*'Property % affected'!S126</f>
        <v>112885.59765174413</v>
      </c>
    </row>
    <row r="127" spans="1:39" x14ac:dyDescent="0.35">
      <c r="A127">
        <v>2146</v>
      </c>
      <c r="B127" s="43">
        <f>'Property % affected'!B127*'Population Estimate'!B126</f>
        <v>24248.965845044429</v>
      </c>
      <c r="C127" s="43">
        <f>'Property % affected'!C127*'Population Estimate'!C126</f>
        <v>35749.259445872085</v>
      </c>
      <c r="D127" s="43">
        <f>'Property % affected'!D127*'Population Estimate'!D126</f>
        <v>39051.045569616872</v>
      </c>
      <c r="E127" s="43">
        <f>'Property % affected'!E127*'Population Estimate'!E126</f>
        <v>37892.907545584159</v>
      </c>
      <c r="F127" s="43">
        <f>'Property % affected'!F127*'Population Estimate'!F126</f>
        <v>28895.853234198614</v>
      </c>
      <c r="G127" s="43">
        <f>'Property % affected'!G127*'Population Estimate'!G126</f>
        <v>16551.818297955902</v>
      </c>
      <c r="H127" s="44">
        <f>'Property % affected'!H127*'Population Estimate'!B126</f>
        <v>3052.1640738830733</v>
      </c>
      <c r="I127" s="44">
        <f>'Property % affected'!I127*'Population Estimate'!C126</f>
        <v>3729.2853143953098</v>
      </c>
      <c r="J127" s="44">
        <f>'Property % affected'!J127*'Population Estimate'!D126</f>
        <v>2437.7568078666309</v>
      </c>
      <c r="K127" s="44">
        <f>'Property % affected'!K127*'Population Estimate'!E126</f>
        <v>2646.9584025800423</v>
      </c>
      <c r="L127" s="44">
        <f>'Property % affected'!L127*'Population Estimate'!F126</f>
        <v>2176.5942064790543</v>
      </c>
      <c r="M127" s="44">
        <f>'Property % affected'!M127*'Population Estimate'!G126</f>
        <v>891.33046664673782</v>
      </c>
      <c r="N127" s="45">
        <f>'Property % affected'!N127*'Population Estimate'!B126</f>
        <v>467825.57611370867</v>
      </c>
      <c r="O127" s="45">
        <f>'Property % affected'!O127*'Population Estimate'!C126</f>
        <v>958308.90075232903</v>
      </c>
      <c r="P127" s="45">
        <f>'Property % affected'!P127*'Population Estimate'!D126</f>
        <v>726458.99128308601</v>
      </c>
      <c r="Q127" s="45">
        <f>'Property % affected'!Q127*'Population Estimate'!E126</f>
        <v>357320.43134085799</v>
      </c>
      <c r="R127" s="45">
        <f>'Property % affected'!R127*'Population Estimate'!F126</f>
        <v>229183.21359524273</v>
      </c>
      <c r="S127" s="45">
        <f>'Property % affected'!S127*'Population Estimate'!G126</f>
        <v>125136.16003900269</v>
      </c>
      <c r="U127">
        <v>2146</v>
      </c>
      <c r="V127" s="43">
        <f>'Population Estimate'!J126*Assumptions!C$41*'Property % affected'!B127</f>
        <v>22575.197256950712</v>
      </c>
      <c r="W127" s="43">
        <f>'Population Estimate'!K126*Assumptions!D$41*'Property % affected'!C127</f>
        <v>32645.936840763785</v>
      </c>
      <c r="X127" s="43">
        <f>'Population Estimate'!L126*Assumptions!E$41*'Property % affected'!D127</f>
        <v>35286.592727082825</v>
      </c>
      <c r="Y127" s="43">
        <f>'Population Estimate'!M126*Assumptions!F$41*'Property % affected'!E127</f>
        <v>37795.402173812341</v>
      </c>
      <c r="Z127" s="43">
        <f>'Population Estimate'!N126*Assumptions!G$41*'Property % affected'!F127</f>
        <v>28305.598164881383</v>
      </c>
      <c r="AA127" s="43">
        <f>'Population Estimate'!O126*Assumptions!H$41*'Property % affected'!G127</f>
        <v>15138.855920383709</v>
      </c>
      <c r="AB127" s="44">
        <f>'Population Estimate'!J126*Assumptions!C$41*'Property % affected'!H127</f>
        <v>2841.4904977306433</v>
      </c>
      <c r="AC127" s="44">
        <f>'Population Estimate'!K126*Assumptions!D$41*'Property % affected'!I127</f>
        <v>3405.5534218624225</v>
      </c>
      <c r="AD127" s="44">
        <f>'Population Estimate'!L126*Assumptions!E$41*'Property % affected'!J127</f>
        <v>2202.7612933823748</v>
      </c>
      <c r="AE127" s="44">
        <f>'Population Estimate'!M126*Assumptions!F$41*'Property % affected'!K127</f>
        <v>2640.1472951769588</v>
      </c>
      <c r="AF127" s="44">
        <f>'Population Estimate'!N126*Assumptions!G$41*'Property % affected'!L127</f>
        <v>2132.1329561464195</v>
      </c>
      <c r="AG127" s="44">
        <f>'Population Estimate'!O126*Assumptions!H$41*'Property % affected'!M127</f>
        <v>815.24115774517497</v>
      </c>
      <c r="AH127" s="45">
        <f>'Population Estimate'!J126*Assumptions!C$41*'Property % affected'!N127</f>
        <v>435534.22979363479</v>
      </c>
      <c r="AI127" s="45">
        <f>'Population Estimate'!K126*Assumptions!D$41*'Property % affected'!O127</f>
        <v>875119.99780780706</v>
      </c>
      <c r="AJ127" s="45">
        <f>'Population Estimate'!L126*Assumptions!E$41*'Property % affected'!P127</f>
        <v>656429.60859101953</v>
      </c>
      <c r="AK127" s="45">
        <f>'Population Estimate'!M126*Assumptions!F$41*'Property % affected'!Q127</f>
        <v>356400.98061099136</v>
      </c>
      <c r="AL127" s="45">
        <f>'Population Estimate'!N126*Assumptions!G$41*'Property % affected'!R127</f>
        <v>224501.69225269574</v>
      </c>
      <c r="AM127" s="45">
        <f>'Population Estimate'!O126*Assumptions!H$41*'Property % affected'!S127</f>
        <v>114453.78768412977</v>
      </c>
    </row>
    <row r="128" spans="1:39" x14ac:dyDescent="0.35">
      <c r="A128">
        <v>2147</v>
      </c>
      <c r="B128" s="43">
        <f>'Property % affected'!B128*'Population Estimate'!B127</f>
        <v>24950.852180358132</v>
      </c>
      <c r="C128" s="43">
        <f>'Property % affected'!C128*'Population Estimate'!C127</f>
        <v>36784.021788438949</v>
      </c>
      <c r="D128" s="43">
        <f>'Property % affected'!D128*'Population Estimate'!D127</f>
        <v>40181.378114112915</v>
      </c>
      <c r="E128" s="43">
        <f>'Property % affected'!E128*'Population Estimate'!E127</f>
        <v>38989.717784070541</v>
      </c>
      <c r="F128" s="43">
        <f>'Property % affected'!F128*'Population Estimate'!F127</f>
        <v>29732.243728618781</v>
      </c>
      <c r="G128" s="43">
        <f>'Property % affected'!G128*'Population Estimate'!G127</f>
        <v>17030.91069151069</v>
      </c>
      <c r="H128" s="44">
        <f>'Property % affected'!H128*'Population Estimate'!B127</f>
        <v>3070.5788491046724</v>
      </c>
      <c r="I128" s="44">
        <f>'Property % affected'!I128*'Population Estimate'!C127</f>
        <v>3751.7853992988166</v>
      </c>
      <c r="J128" s="44">
        <f>'Property % affected'!J128*'Population Estimate'!D127</f>
        <v>2452.4646487870823</v>
      </c>
      <c r="K128" s="44">
        <f>'Property % affected'!K128*'Population Estimate'!E127</f>
        <v>2662.9284300177951</v>
      </c>
      <c r="L128" s="44">
        <f>'Property % affected'!L128*'Population Estimate'!F127</f>
        <v>2189.7263619237497</v>
      </c>
      <c r="M128" s="44">
        <f>'Property % affected'!M128*'Population Estimate'!G127</f>
        <v>896.70817564079641</v>
      </c>
      <c r="N128" s="45">
        <f>'Property % affected'!N128*'Population Estimate'!B127</f>
        <v>474324.53984883358</v>
      </c>
      <c r="O128" s="45">
        <f>'Property % affected'!O128*'Population Estimate'!C127</f>
        <v>971621.58631512756</v>
      </c>
      <c r="P128" s="45">
        <f>'Property % affected'!P128*'Population Estimate'!D127</f>
        <v>736550.8521826634</v>
      </c>
      <c r="Q128" s="45">
        <f>'Property % affected'!Q128*'Population Estimate'!E127</f>
        <v>362284.27394303971</v>
      </c>
      <c r="R128" s="45">
        <f>'Property % affected'!R128*'Population Estimate'!F127</f>
        <v>232366.99291365448</v>
      </c>
      <c r="S128" s="45">
        <f>'Property % affected'!S128*'Population Estimate'!G127</f>
        <v>126874.53307282033</v>
      </c>
      <c r="U128">
        <v>2147</v>
      </c>
      <c r="V128" s="43">
        <f>'Population Estimate'!J127*Assumptions!C$41*'Property % affected'!B128</f>
        <v>23228.636359175489</v>
      </c>
      <c r="W128" s="43">
        <f>'Population Estimate'!K127*Assumptions!D$41*'Property % affected'!C128</f>
        <v>33590.873508103316</v>
      </c>
      <c r="X128" s="43">
        <f>'Population Estimate'!L127*Assumptions!E$41*'Property % affected'!D128</f>
        <v>36307.963181113177</v>
      </c>
      <c r="Y128" s="43">
        <f>'Population Estimate'!M127*Assumptions!F$41*'Property % affected'!E128</f>
        <v>38889.390119236676</v>
      </c>
      <c r="Z128" s="43">
        <f>'Population Estimate'!N127*Assumptions!G$41*'Property % affected'!F128</f>
        <v>29124.9037258594</v>
      </c>
      <c r="AA128" s="43">
        <f>'Population Estimate'!O127*Assumptions!H$41*'Property % affected'!G128</f>
        <v>15577.050116816701</v>
      </c>
      <c r="AB128" s="44">
        <f>'Population Estimate'!J127*Assumptions!C$41*'Property % affected'!H128</f>
        <v>2858.6342054551919</v>
      </c>
      <c r="AC128" s="44">
        <f>'Population Estimate'!K127*Assumptions!D$41*'Property % affected'!I128</f>
        <v>3426.1003188347599</v>
      </c>
      <c r="AD128" s="44">
        <f>'Population Estimate'!L127*Assumptions!E$41*'Property % affected'!J128</f>
        <v>2216.0513240303244</v>
      </c>
      <c r="AE128" s="44">
        <f>'Population Estimate'!M127*Assumptions!F$41*'Property % affected'!K128</f>
        <v>2656.0762288173919</v>
      </c>
      <c r="AF128" s="44">
        <f>'Population Estimate'!N127*Assumptions!G$41*'Property % affected'!L128</f>
        <v>2144.9968612903026</v>
      </c>
      <c r="AG128" s="44">
        <f>'Population Estimate'!O127*Assumptions!H$41*'Property % affected'!M128</f>
        <v>820.15979327978914</v>
      </c>
      <c r="AH128" s="45">
        <f>'Population Estimate'!J127*Assumptions!C$41*'Property % affected'!N128</f>
        <v>441584.60691997304</v>
      </c>
      <c r="AI128" s="45">
        <f>'Population Estimate'!K127*Assumptions!D$41*'Property % affected'!O128</f>
        <v>887277.03543042135</v>
      </c>
      <c r="AJ128" s="45">
        <f>'Population Estimate'!L127*Assumptions!E$41*'Property % affected'!P128</f>
        <v>665548.63166011835</v>
      </c>
      <c r="AK128" s="45">
        <f>'Population Estimate'!M127*Assumptions!F$41*'Property % affected'!Q128</f>
        <v>361352.05033957504</v>
      </c>
      <c r="AL128" s="45">
        <f>'Population Estimate'!N127*Assumptions!G$41*'Property % affected'!R128</f>
        <v>227620.43656878205</v>
      </c>
      <c r="AM128" s="45">
        <f>'Population Estimate'!O127*Assumptions!H$41*'Property % affected'!S128</f>
        <v>116043.76278058763</v>
      </c>
    </row>
    <row r="129" spans="1:39" x14ac:dyDescent="0.35">
      <c r="A129">
        <v>2148</v>
      </c>
      <c r="B129" s="43">
        <f>'Property % affected'!B129*'Population Estimate'!B128</f>
        <v>25673.054616195397</v>
      </c>
      <c r="C129" s="43">
        <f>'Property % affected'!C129*'Population Estimate'!C128</f>
        <v>37848.735327819159</v>
      </c>
      <c r="D129" s="43">
        <f>'Property % affected'!D129*'Population Estimate'!D128</f>
        <v>41344.428134991751</v>
      </c>
      <c r="E129" s="43">
        <f>'Property % affected'!E129*'Population Estimate'!E128</f>
        <v>40118.275195766088</v>
      </c>
      <c r="F129" s="43">
        <f>'Property % affected'!F129*'Population Estimate'!F128</f>
        <v>30592.843546552842</v>
      </c>
      <c r="G129" s="43">
        <f>'Property % affected'!G129*'Population Estimate'!G128</f>
        <v>17523.87041477091</v>
      </c>
      <c r="H129" s="44">
        <f>'Property % affected'!H129*'Population Estimate'!B128</f>
        <v>3089.1047271170305</v>
      </c>
      <c r="I129" s="44">
        <f>'Property % affected'!I129*'Population Estimate'!C128</f>
        <v>3774.4212350977323</v>
      </c>
      <c r="J129" s="44">
        <f>'Property % affected'!J129*'Population Estimate'!D128</f>
        <v>2467.2612272648817</v>
      </c>
      <c r="K129" s="44">
        <f>'Property % affected'!K129*'Population Estimate'!E128</f>
        <v>2678.9948102263784</v>
      </c>
      <c r="L129" s="44">
        <f>'Property % affected'!L129*'Population Estimate'!F128</f>
        <v>2202.9377482632581</v>
      </c>
      <c r="M129" s="44">
        <f>'Property % affected'!M129*'Population Estimate'!G128</f>
        <v>902.11833023736347</v>
      </c>
      <c r="N129" s="45">
        <f>'Property % affected'!N129*'Population Estimate'!B128</f>
        <v>480913.78622729192</v>
      </c>
      <c r="O129" s="45">
        <f>'Property % affected'!O129*'Population Estimate'!C128</f>
        <v>985119.20973747713</v>
      </c>
      <c r="P129" s="45">
        <f>'Property % affected'!P129*'Population Estimate'!D128</f>
        <v>746782.90772177128</v>
      </c>
      <c r="Q129" s="45">
        <f>'Property % affected'!Q129*'Population Estimate'!E128</f>
        <v>367317.07351274439</v>
      </c>
      <c r="R129" s="45">
        <f>'Property % affected'!R129*'Population Estimate'!F128</f>
        <v>235595.00082363424</v>
      </c>
      <c r="S129" s="45">
        <f>'Property % affected'!S129*'Population Estimate'!G128</f>
        <v>128637.05532780444</v>
      </c>
      <c r="U129">
        <v>2148</v>
      </c>
      <c r="V129" s="43">
        <f>'Population Estimate'!J128*Assumptions!C$41*'Property % affected'!B129</f>
        <v>23900.98925672425</v>
      </c>
      <c r="W129" s="43">
        <f>'Population Estimate'!K128*Assumptions!D$41*'Property % affected'!C129</f>
        <v>34563.161368016619</v>
      </c>
      <c r="X129" s="43">
        <f>'Population Estimate'!L128*Assumptions!E$41*'Property % affected'!D129</f>
        <v>37358.897203732718</v>
      </c>
      <c r="Y129" s="43">
        <f>'Population Estimate'!M128*Assumptions!F$41*'Property % affected'!E129</f>
        <v>40015.043546595291</v>
      </c>
      <c r="Z129" s="43">
        <f>'Population Estimate'!N128*Assumptions!G$41*'Property % affected'!F129</f>
        <v>29967.9240869395</v>
      </c>
      <c r="AA129" s="43">
        <f>'Population Estimate'!O128*Assumptions!H$41*'Property % affected'!G129</f>
        <v>16027.92784460751</v>
      </c>
      <c r="AB129" s="44">
        <f>'Population Estimate'!J128*Assumptions!C$41*'Property % affected'!H129</f>
        <v>2875.8813471749554</v>
      </c>
      <c r="AC129" s="44">
        <f>'Population Estimate'!K128*Assumptions!D$41*'Property % affected'!I129</f>
        <v>3446.7711824353937</v>
      </c>
      <c r="AD129" s="44">
        <f>'Population Estimate'!L128*Assumptions!E$41*'Property % affected'!J129</f>
        <v>2229.4215380895007</v>
      </c>
      <c r="AE129" s="44">
        <f>'Population Estimate'!M128*Assumptions!F$41*'Property % affected'!K129</f>
        <v>2672.1012672953784</v>
      </c>
      <c r="AF129" s="44">
        <f>'Population Estimate'!N128*Assumptions!G$41*'Property % affected'!L129</f>
        <v>2157.9383788809491</v>
      </c>
      <c r="AG129" s="44">
        <f>'Population Estimate'!O128*Assumptions!H$41*'Property % affected'!M129</f>
        <v>825.10810466588896</v>
      </c>
      <c r="AH129" s="45">
        <f>'Population Estimate'!J128*Assumptions!C$41*'Property % affected'!N129</f>
        <v>447719.03499079921</v>
      </c>
      <c r="AI129" s="45">
        <f>'Population Estimate'!K128*Assumptions!D$41*'Property % affected'!O129</f>
        <v>899602.95682226482</v>
      </c>
      <c r="AJ129" s="45">
        <f>'Population Estimate'!L128*Assumptions!E$41*'Property % affected'!P129</f>
        <v>674794.33484944096</v>
      </c>
      <c r="AK129" s="45">
        <f>'Population Estimate'!M128*Assumptions!F$41*'Property % affected'!Q129</f>
        <v>366371.89959681011</v>
      </c>
      <c r="AL129" s="45">
        <f>'Population Estimate'!N128*Assumptions!G$41*'Property % affected'!R129</f>
        <v>230782.50601979962</v>
      </c>
      <c r="AM129" s="45">
        <f>'Population Estimate'!O128*Assumptions!H$41*'Property % affected'!S129</f>
        <v>117655.82557600687</v>
      </c>
    </row>
    <row r="130" spans="1:39" x14ac:dyDescent="0.35">
      <c r="A130">
        <v>2149</v>
      </c>
      <c r="B130" s="43">
        <f>'Property % affected'!B130*'Population Estimate'!B129</f>
        <v>26416.161202101724</v>
      </c>
      <c r="C130" s="43">
        <f>'Property % affected'!C130*'Population Estimate'!C129</f>
        <v>38944.267001427856</v>
      </c>
      <c r="D130" s="43">
        <f>'Property % affected'!D130*'Population Estimate'!D129</f>
        <v>42541.142639632817</v>
      </c>
      <c r="E130" s="43">
        <f>'Property % affected'!E130*'Population Estimate'!E129</f>
        <v>41279.498702624122</v>
      </c>
      <c r="F130" s="43">
        <f>'Property % affected'!F130*'Population Estimate'!F129</f>
        <v>31478.353426888778</v>
      </c>
      <c r="G130" s="43">
        <f>'Property % affected'!G130*'Population Estimate'!G129</f>
        <v>18031.098857605703</v>
      </c>
      <c r="H130" s="44">
        <f>'Property % affected'!H130*'Population Estimate'!B129</f>
        <v>3107.7423782422102</v>
      </c>
      <c r="I130" s="44">
        <f>'Property % affected'!I130*'Population Estimate'!C129</f>
        <v>3797.1936408247702</v>
      </c>
      <c r="J130" s="44">
        <f>'Property % affected'!J130*'Population Estimate'!D129</f>
        <v>2482.1470786848049</v>
      </c>
      <c r="K130" s="44">
        <f>'Property % affected'!K130*'Population Estimate'!E129</f>
        <v>2695.1581245358175</v>
      </c>
      <c r="L130" s="44">
        <f>'Property % affected'!L130*'Population Estimate'!F129</f>
        <v>2216.2288435253267</v>
      </c>
      <c r="M130" s="44">
        <f>'Property % affected'!M130*'Population Estimate'!G129</f>
        <v>907.56112619212718</v>
      </c>
      <c r="N130" s="45">
        <f>'Property % affected'!N130*'Population Estimate'!B129</f>
        <v>487594.56944221625</v>
      </c>
      <c r="O130" s="45">
        <f>'Property % affected'!O130*'Population Estimate'!C129</f>
        <v>998804.34014877968</v>
      </c>
      <c r="P130" s="45">
        <f>'Property % affected'!P130*'Population Estimate'!D129</f>
        <v>757157.10546361352</v>
      </c>
      <c r="Q130" s="45">
        <f>'Property % affected'!Q130*'Population Estimate'!E129</f>
        <v>372419.78798996942</v>
      </c>
      <c r="R130" s="45">
        <f>'Property % affected'!R130*'Population Estimate'!F129</f>
        <v>238867.85174223682</v>
      </c>
      <c r="S130" s="45">
        <f>'Property % affected'!S130*'Population Estimate'!G129</f>
        <v>130424.062281365</v>
      </c>
      <c r="U130">
        <v>2149</v>
      </c>
      <c r="V130" s="43">
        <f>'Population Estimate'!J129*Assumptions!C$41*'Property % affected'!B130</f>
        <v>24592.803409417396</v>
      </c>
      <c r="W130" s="43">
        <f>'Population Estimate'!K129*Assumptions!D$41*'Property % affected'!C130</f>
        <v>35563.592100794085</v>
      </c>
      <c r="X130" s="43">
        <f>'Population Estimate'!L129*Assumptions!E$41*'Property % affected'!D130</f>
        <v>38440.250512457358</v>
      </c>
      <c r="Y130" s="43">
        <f>'Population Estimate'!M129*Assumptions!F$41*'Property % affected'!E130</f>
        <v>41173.279013287494</v>
      </c>
      <c r="Z130" s="43">
        <f>'Population Estimate'!N129*Assumptions!G$41*'Property % affected'!F130</f>
        <v>30835.345673029107</v>
      </c>
      <c r="AA130" s="43">
        <f>'Population Estimate'!O129*Assumptions!H$41*'Property % affected'!G130</f>
        <v>16491.856228581175</v>
      </c>
      <c r="AB130" s="44">
        <f>'Population Estimate'!J129*Assumptions!C$41*'Property % affected'!H130</f>
        <v>2893.2325469434663</v>
      </c>
      <c r="AC130" s="44">
        <f>'Population Estimate'!K129*Assumptions!D$41*'Property % affected'!I130</f>
        <v>3467.5667605984258</v>
      </c>
      <c r="AD130" s="44">
        <f>'Population Estimate'!L129*Assumptions!E$41*'Property % affected'!J130</f>
        <v>2242.8724193345188</v>
      </c>
      <c r="AE130" s="44">
        <f>'Population Estimate'!M129*Assumptions!F$41*'Property % affected'!K130</f>
        <v>2688.222990445076</v>
      </c>
      <c r="AF130" s="44">
        <f>'Population Estimate'!N129*Assumptions!G$41*'Property % affected'!L130</f>
        <v>2170.9579771814424</v>
      </c>
      <c r="AG130" s="44">
        <f>'Population Estimate'!O129*Assumptions!H$41*'Property % affected'!M130</f>
        <v>830.08627094828398</v>
      </c>
      <c r="AH130" s="45">
        <f>'Population Estimate'!J129*Assumptions!C$41*'Property % affected'!N130</f>
        <v>453938.68162940681</v>
      </c>
      <c r="AI130" s="45">
        <f>'Population Estimate'!K129*Assumptions!D$41*'Property % affected'!O130</f>
        <v>912100.10809169034</v>
      </c>
      <c r="AJ130" s="45">
        <f>'Population Estimate'!L129*Assumptions!E$41*'Property % affected'!P130</f>
        <v>684168.47798048751</v>
      </c>
      <c r="AK130" s="45">
        <f>'Population Estimate'!M129*Assumptions!F$41*'Property % affected'!Q130</f>
        <v>371461.48385773937</v>
      </c>
      <c r="AL130" s="45">
        <f>'Population Estimate'!N129*Assumptions!G$41*'Property % affected'!R130</f>
        <v>233988.50247211708</v>
      </c>
      <c r="AM130" s="45">
        <f>'Population Estimate'!O129*Assumptions!H$41*'Property % affected'!S130</f>
        <v>119290.28290943579</v>
      </c>
    </row>
    <row r="131" spans="1:39" x14ac:dyDescent="0.35">
      <c r="A131">
        <v>2150</v>
      </c>
      <c r="B131" s="43">
        <f>'Property % affected'!B131*'Population Estimate'!B130</f>
        <v>31628.750697701307</v>
      </c>
      <c r="C131" s="43">
        <f>'Property % affected'!C131*'Population Estimate'!C130</f>
        <v>46628.974689739392</v>
      </c>
      <c r="D131" s="43">
        <f>'Property % affected'!D131*'Population Estimate'!D130</f>
        <v>50935.606602720327</v>
      </c>
      <c r="E131" s="43">
        <f>'Property % affected'!E131*'Population Estimate'!E130</f>
        <v>49425.007797404927</v>
      </c>
      <c r="F131" s="43">
        <f>'Property % affected'!F131*'Population Estimate'!F130</f>
        <v>37689.843929101371</v>
      </c>
      <c r="G131" s="43">
        <f>'Property % affected'!G131*'Population Estimate'!G130</f>
        <v>21589.099423251671</v>
      </c>
      <c r="H131" s="44">
        <f>'Property % affected'!H131*'Population Estimate'!B130</f>
        <v>3638.1245126548224</v>
      </c>
      <c r="I131" s="44">
        <f>'Property % affected'!I131*'Population Estimate'!C130</f>
        <v>4445.2408155515795</v>
      </c>
      <c r="J131" s="44">
        <f>'Property % affected'!J131*'Population Estimate'!D130</f>
        <v>2905.762135948175</v>
      </c>
      <c r="K131" s="44">
        <f>'Property % affected'!K131*'Population Estimate'!E130</f>
        <v>3155.1266626870811</v>
      </c>
      <c r="L131" s="44">
        <f>'Property % affected'!L131*'Population Estimate'!F130</f>
        <v>2594.4610266706395</v>
      </c>
      <c r="M131" s="44">
        <f>'Property % affected'!M131*'Population Estimate'!G130</f>
        <v>1062.4498359480358</v>
      </c>
      <c r="N131" s="45">
        <f>'Property % affected'!N131*'Population Estimate'!B130</f>
        <v>575268.59204975434</v>
      </c>
      <c r="O131" s="45">
        <f>'Property % affected'!O131*'Population Estimate'!C130</f>
        <v>1178398.6174166459</v>
      </c>
      <c r="P131" s="45">
        <f>'Property % affected'!P131*'Population Estimate'!D130</f>
        <v>893300.97035081615</v>
      </c>
      <c r="Q131" s="45">
        <f>'Property % affected'!Q131*'Population Estimate'!E130</f>
        <v>439384.31745361548</v>
      </c>
      <c r="R131" s="45">
        <f>'Property % affected'!R131*'Population Estimate'!F130</f>
        <v>281818.50531046686</v>
      </c>
      <c r="S131" s="45">
        <f>'Property % affected'!S131*'Population Estimate'!G130</f>
        <v>153875.51744852198</v>
      </c>
      <c r="U131">
        <v>2150</v>
      </c>
      <c r="V131" s="43">
        <f>'Population Estimate'!J130*Assumptions!C$41*'Property % affected'!B131</f>
        <v>29445.597414515891</v>
      </c>
      <c r="W131" s="43">
        <f>'Population Estimate'!K130*Assumptions!D$41*'Property % affected'!C131</f>
        <v>42581.205492539979</v>
      </c>
      <c r="X131" s="43">
        <f>'Population Estimate'!L130*Assumptions!E$41*'Property % affected'!D131</f>
        <v>46025.502756205395</v>
      </c>
      <c r="Y131" s="43">
        <f>'Population Estimate'!M130*Assumptions!F$41*'Property % affected'!E131</f>
        <v>49297.828225493911</v>
      </c>
      <c r="Z131" s="43">
        <f>'Population Estimate'!N130*Assumptions!G$41*'Property % affected'!F131</f>
        <v>36919.954171542719</v>
      </c>
      <c r="AA131" s="43">
        <f>'Population Estimate'!O130*Assumptions!H$41*'Property % affected'!G131</f>
        <v>19746.124548733656</v>
      </c>
      <c r="AB131" s="44">
        <f>'Population Estimate'!J130*Assumptions!C$41*'Property % affected'!H131</f>
        <v>3387.0054105962968</v>
      </c>
      <c r="AC131" s="44">
        <f>'Population Estimate'!K130*Assumptions!D$41*'Property % affected'!I131</f>
        <v>4059.3582400275104</v>
      </c>
      <c r="AD131" s="44">
        <f>'Population Estimate'!L130*Assumptions!E$41*'Property % affected'!J131</f>
        <v>2625.651722184798</v>
      </c>
      <c r="AE131" s="44">
        <f>'Population Estimate'!M130*Assumptions!F$41*'Property % affected'!K131</f>
        <v>3147.0079455402797</v>
      </c>
      <c r="AF131" s="44">
        <f>'Population Estimate'!N130*Assumptions!G$41*'Property % affected'!L131</f>
        <v>2541.4640183896754</v>
      </c>
      <c r="AG131" s="44">
        <f>'Population Estimate'!O130*Assumptions!H$41*'Property % affected'!M131</f>
        <v>971.75275244768557</v>
      </c>
      <c r="AH131" s="45">
        <f>'Population Estimate'!J130*Assumptions!C$41*'Property % affected'!N131</f>
        <v>535561.06368575396</v>
      </c>
      <c r="AI131" s="45">
        <f>'Population Estimate'!K130*Assumptions!D$41*'Property % affected'!O131</f>
        <v>1076104.1608616945</v>
      </c>
      <c r="AJ131" s="45">
        <f>'Population Estimate'!L130*Assumptions!E$41*'Property % affected'!P131</f>
        <v>807188.31118831958</v>
      </c>
      <c r="AK131" s="45">
        <f>'Population Estimate'!M130*Assumptions!F$41*'Property % affected'!Q131</f>
        <v>438253.70135685691</v>
      </c>
      <c r="AL131" s="45">
        <f>'Population Estimate'!N130*Assumptions!G$41*'Property % affected'!R131</f>
        <v>276061.80381981703</v>
      </c>
      <c r="AM131" s="45">
        <f>'Population Estimate'!O130*Assumptions!H$41*'Property % affected'!S131</f>
        <v>140739.78135775865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6</v>
      </c>
      <c r="N2" s="34" t="s">
        <v>128</v>
      </c>
      <c r="O2" s="46">
        <f>Assumptions!E36</f>
        <v>20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6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602.16252808603258</v>
      </c>
      <c r="I4" s="44">
        <f>Displacement_Number!I4*'Temporary Relocation Numbers'!$I$2</f>
        <v>735.75201676933887</v>
      </c>
      <c r="J4" s="44">
        <f>Displacement_Number!J4*'Temporary Relocation Numbers'!$I$2</f>
        <v>480.94590158004172</v>
      </c>
      <c r="K4" s="44">
        <f>Displacement_Number!K4*'Temporary Relocation Numbers'!$I$2</f>
        <v>522.21935808593321</v>
      </c>
      <c r="L4" s="44">
        <f>Displacement_Number!L4*'Temporary Relocation Numbers'!$I$2</f>
        <v>429.42103971604843</v>
      </c>
      <c r="M4" s="44">
        <f>Displacement_Number!M4*'Temporary Relocation Numbers'!$I$2</f>
        <v>175.85090256083811</v>
      </c>
      <c r="N4" s="45">
        <f>Displacement_Number!N4*'Temporary Relocation Numbers'!$O$2</f>
        <v>118146.31765697131</v>
      </c>
      <c r="O4" s="45">
        <f>Displacement_Number!O4*'Temporary Relocation Numbers'!$O$2</f>
        <v>242014.70287778444</v>
      </c>
      <c r="P4" s="45">
        <f>Displacement_Number!P4*'Temporary Relocation Numbers'!$O$2</f>
        <v>183462.51066879072</v>
      </c>
      <c r="Q4" s="45">
        <f>Displacement_Number!Q4*'Temporary Relocation Numbers'!$O$2</f>
        <v>90238.959437014797</v>
      </c>
      <c r="R4" s="45">
        <f>Displacement_Number!R4*'Temporary Relocation Numbers'!$O$2</f>
        <v>57878.735446665145</v>
      </c>
      <c r="S4" s="45">
        <f>Displacement_Number!S4*'Temporary Relocation Numbers'!$O$2</f>
        <v>31602.32631391695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560.59866384216957</v>
      </c>
      <c r="AC4" s="44">
        <f>Displacement_Number!AC4*'Temporary Relocation Numbers'!$I$2</f>
        <v>671.88283735734603</v>
      </c>
      <c r="AD4" s="44">
        <f>Displacement_Number!AD4*'Temporary Relocation Numbers'!$I$2</f>
        <v>434.58355353277926</v>
      </c>
      <c r="AE4" s="44">
        <f>Displacement_Number!AE4*'Temporary Relocation Numbers'!$I$2</f>
        <v>520.87559230086299</v>
      </c>
      <c r="AF4" s="44">
        <f>Displacement_Number!AF4*'Temporary Relocation Numbers'!$I$2</f>
        <v>420.6492639352972</v>
      </c>
      <c r="AG4" s="44">
        <f>Displacement_Number!AG4*'Temporary Relocation Numbers'!$I$2</f>
        <v>160.83921593476697</v>
      </c>
      <c r="AH4" s="45">
        <f>Displacement_Number!AH4*'Temporary Relocation Numbers'!$O$2</f>
        <v>109991.3473973389</v>
      </c>
      <c r="AI4" s="45">
        <f>Displacement_Number!AI4*'Temporary Relocation Numbers'!$O$2</f>
        <v>221005.88451760693</v>
      </c>
      <c r="AJ4" s="45">
        <f>Displacement_Number!AJ4*'Temporary Relocation Numbers'!$O$2</f>
        <v>165777.0438724061</v>
      </c>
      <c r="AK4" s="45">
        <f>Displacement_Number!AK4*'Temporary Relocation Numbers'!$O$2</f>
        <v>90006.758113386633</v>
      </c>
      <c r="AL4" s="45">
        <f>Displacement_Number!AL4*'Temporary Relocation Numbers'!$O$2</f>
        <v>56696.447568671836</v>
      </c>
      <c r="AM4" s="45">
        <f>Displacement_Number!AM4*'Temporary Relocation Numbers'!$O$2</f>
        <v>28904.562399311875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605.79558559314978</v>
      </c>
      <c r="I5" s="44">
        <f>Displacement_Number!I5*'Temporary Relocation Numbers'!$I$2</f>
        <v>740.19106646643081</v>
      </c>
      <c r="J5" s="44">
        <f>Displacement_Number!J5*'Temporary Relocation Numbers'!$I$2</f>
        <v>483.8476167096868</v>
      </c>
      <c r="K5" s="44">
        <f>Displacement_Number!K5*'Temporary Relocation Numbers'!$I$2</f>
        <v>525.37009043935018</v>
      </c>
      <c r="L5" s="44">
        <f>Displacement_Number!L5*'Temporary Relocation Numbers'!$I$2</f>
        <v>432.01188730168815</v>
      </c>
      <c r="M5" s="44">
        <f>Displacement_Number!M5*'Temporary Relocation Numbers'!$I$2</f>
        <v>176.91187266755105</v>
      </c>
      <c r="N5" s="45">
        <f>Displacement_Number!N5*'Temporary Relocation Numbers'!$O$2</f>
        <v>119787.58883386949</v>
      </c>
      <c r="O5" s="45">
        <f>Displacement_Number!O5*'Temporary Relocation Numbers'!$O$2</f>
        <v>245376.73534816713</v>
      </c>
      <c r="P5" s="45">
        <f>Displacement_Number!P5*'Temporary Relocation Numbers'!$O$2</f>
        <v>186011.14474197707</v>
      </c>
      <c r="Q5" s="45">
        <f>Displacement_Number!Q5*'Temporary Relocation Numbers'!$O$2</f>
        <v>91492.545719638263</v>
      </c>
      <c r="R5" s="45">
        <f>Displacement_Number!R5*'Temporary Relocation Numbers'!$O$2</f>
        <v>58682.778282090068</v>
      </c>
      <c r="S5" s="45">
        <f>Displacement_Number!S5*'Temporary Relocation Numbers'!$O$2</f>
        <v>32041.341158650044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563.98095199388376</v>
      </c>
      <c r="AC5" s="44">
        <f>Displacement_Number!AC5*'Temporary Relocation Numbers'!$I$2</f>
        <v>675.93654191767962</v>
      </c>
      <c r="AD5" s="44">
        <f>Displacement_Number!AD5*'Temporary Relocation Numbers'!$I$2</f>
        <v>437.2055483730266</v>
      </c>
      <c r="AE5" s="44">
        <f>Displacement_Number!AE5*'Temporary Relocation Numbers'!$I$2</f>
        <v>524.01821724449337</v>
      </c>
      <c r="AF5" s="44">
        <f>Displacement_Number!AF5*'Temporary Relocation Numbers'!$I$2</f>
        <v>423.18718832435025</v>
      </c>
      <c r="AG5" s="44">
        <f>Displacement_Number!AG5*'Temporary Relocation Numbers'!$I$2</f>
        <v>161.80961527653267</v>
      </c>
      <c r="AH5" s="45">
        <f>Displacement_Number!AH5*'Temporary Relocation Numbers'!$O$2</f>
        <v>111519.3309331067</v>
      </c>
      <c r="AI5" s="45">
        <f>Displacement_Number!AI5*'Temporary Relocation Numbers'!$O$2</f>
        <v>224076.06558949436</v>
      </c>
      <c r="AJ5" s="45">
        <f>Displacement_Number!AJ5*'Temporary Relocation Numbers'!$O$2</f>
        <v>168079.99405566228</v>
      </c>
      <c r="AK5" s="45">
        <f>Displacement_Number!AK5*'Temporary Relocation Numbers'!$O$2</f>
        <v>91257.118689553332</v>
      </c>
      <c r="AL5" s="45">
        <f>Displacement_Number!AL5*'Temporary Relocation Numbers'!$O$2</f>
        <v>57484.066235697537</v>
      </c>
      <c r="AM5" s="45">
        <f>Displacement_Number!AM5*'Temporary Relocation Numbers'!$O$2</f>
        <v>29306.100306609027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609.4505626090945</v>
      </c>
      <c r="I6" s="44">
        <f>Displacement_Number!I6*'Temporary Relocation Numbers'!$I$2</f>
        <v>744.65689850562205</v>
      </c>
      <c r="J6" s="44">
        <f>Displacement_Number!J6*'Temporary Relocation Numbers'!$I$2</f>
        <v>486.76683890336142</v>
      </c>
      <c r="K6" s="44">
        <f>Displacement_Number!K6*'Temporary Relocation Numbers'!$I$2</f>
        <v>528.53983226495382</v>
      </c>
      <c r="L6" s="44">
        <f>Displacement_Number!L6*'Temporary Relocation Numbers'!$I$2</f>
        <v>434.61836637854799</v>
      </c>
      <c r="M6" s="44">
        <f>Displacement_Number!M6*'Temporary Relocation Numbers'!$I$2</f>
        <v>177.97924397864199</v>
      </c>
      <c r="N6" s="45">
        <f>Displacement_Number!N6*'Temporary Relocation Numbers'!$O$2</f>
        <v>121451.66030729435</v>
      </c>
      <c r="O6" s="45">
        <f>Displacement_Number!O6*'Temporary Relocation Numbers'!$O$2</f>
        <v>248785.47267655013</v>
      </c>
      <c r="P6" s="45">
        <f>Displacement_Number!P6*'Temporary Relocation Numbers'!$O$2</f>
        <v>188595.18406289135</v>
      </c>
      <c r="Q6" s="45">
        <f>Displacement_Number!Q6*'Temporary Relocation Numbers'!$O$2</f>
        <v>92763.546637556574</v>
      </c>
      <c r="R6" s="45">
        <f>Displacement_Number!R6*'Temporary Relocation Numbers'!$O$2</f>
        <v>59497.990761706591</v>
      </c>
      <c r="S6" s="45">
        <f>Displacement_Number!S6*'Temporary Relocation Numbers'!$O$2</f>
        <v>32486.45473269761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567.38364667504436</v>
      </c>
      <c r="AC6" s="44">
        <f>Displacement_Number!AC6*'Temporary Relocation Numbers'!$I$2</f>
        <v>680.01470389789165</v>
      </c>
      <c r="AD6" s="44">
        <f>Displacement_Number!AD6*'Temporary Relocation Numbers'!$I$2</f>
        <v>439.84336262679409</v>
      </c>
      <c r="AE6" s="44">
        <f>Displacement_Number!AE6*'Temporary Relocation Numbers'!$I$2</f>
        <v>527.17980274546676</v>
      </c>
      <c r="AF6" s="44">
        <f>Displacement_Number!AF6*'Temporary Relocation Numbers'!$I$2</f>
        <v>425.74042490043621</v>
      </c>
      <c r="AG6" s="44">
        <f>Displacement_Number!AG6*'Temporary Relocation Numbers'!$I$2</f>
        <v>162.78586937751876</v>
      </c>
      <c r="AH6" s="45">
        <f>Displacement_Number!AH6*'Temporary Relocation Numbers'!$O$2</f>
        <v>113068.54099024028</v>
      </c>
      <c r="AI6" s="45">
        <f>Displacement_Number!AI6*'Temporary Relocation Numbers'!$O$2</f>
        <v>227188.89716290461</v>
      </c>
      <c r="AJ6" s="45">
        <f>Displacement_Number!AJ6*'Temporary Relocation Numbers'!$O$2</f>
        <v>170414.93648237194</v>
      </c>
      <c r="AK6" s="45">
        <f>Displacement_Number!AK6*'Temporary Relocation Numbers'!$O$2</f>
        <v>92524.84908997771</v>
      </c>
      <c r="AL6" s="45">
        <f>Displacement_Number!AL6*'Temporary Relocation Numbers'!$O$2</f>
        <v>58282.62638479576</v>
      </c>
      <c r="AM6" s="45">
        <f>Displacement_Number!AM6*'Temporary Relocation Numbers'!$O$2</f>
        <v>29713.216319146777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613.12759138194349</v>
      </c>
      <c r="I7" s="44">
        <f>Displacement_Number!I7*'Temporary Relocation Numbers'!$I$2</f>
        <v>749.14967447416586</v>
      </c>
      <c r="J7" s="44">
        <f>Displacement_Number!J7*'Temporary Relocation Numbers'!$I$2</f>
        <v>489.70367378731635</v>
      </c>
      <c r="K7" s="44">
        <f>Displacement_Number!K7*'Temporary Relocation Numbers'!$I$2</f>
        <v>531.72869825354996</v>
      </c>
      <c r="L7" s="44">
        <f>Displacement_Number!L7*'Temporary Relocation Numbers'!$I$2</f>
        <v>437.24057125689103</v>
      </c>
      <c r="M7" s="44">
        <f>Displacement_Number!M7*'Temporary Relocation Numbers'!$I$2</f>
        <v>179.05305511481959</v>
      </c>
      <c r="N7" s="45">
        <f>Displacement_Number!N7*'Temporary Relocation Numbers'!$O$2</f>
        <v>123138.84881559425</v>
      </c>
      <c r="O7" s="45">
        <f>Displacement_Number!O7*'Temporary Relocation Numbers'!$O$2</f>
        <v>252241.56367991553</v>
      </c>
      <c r="P7" s="45">
        <f>Displacement_Number!P7*'Temporary Relocation Numbers'!$O$2</f>
        <v>191215.12047600027</v>
      </c>
      <c r="Q7" s="45">
        <f>Displacement_Number!Q7*'Temporary Relocation Numbers'!$O$2</f>
        <v>94052.204112308507</v>
      </c>
      <c r="R7" s="45">
        <f>Displacement_Number!R7*'Temporary Relocation Numbers'!$O$2</f>
        <v>60324.528052560352</v>
      </c>
      <c r="S7" s="45">
        <f>Displacement_Number!S7*'Temporary Relocation Numbers'!$O$2</f>
        <v>32937.751758705577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570.80687100539285</v>
      </c>
      <c r="AC7" s="44">
        <f>Displacement_Number!AC7*'Temporary Relocation Numbers'!$I$2</f>
        <v>684.11747085816558</v>
      </c>
      <c r="AD7" s="44">
        <f>Displacement_Number!AD7*'Temporary Relocation Numbers'!$I$2</f>
        <v>442.49709173814563</v>
      </c>
      <c r="AE7" s="44">
        <f>Displacement_Number!AE7*'Temporary Relocation Numbers'!$I$2</f>
        <v>530.36046319946843</v>
      </c>
      <c r="AF7" s="44">
        <f>Displacement_Number!AF7*'Temporary Relocation Numbers'!$I$2</f>
        <v>428.309066047344</v>
      </c>
      <c r="AG7" s="44">
        <f>Displacement_Number!AG7*'Temporary Relocation Numbers'!$I$2</f>
        <v>163.76801356153896</v>
      </c>
      <c r="AH7" s="45">
        <f>Displacement_Number!AH7*'Temporary Relocation Numbers'!$O$2</f>
        <v>114639.27244443606</v>
      </c>
      <c r="AI7" s="45">
        <f>Displacement_Number!AI7*'Temporary Relocation Numbers'!$O$2</f>
        <v>230344.97173229902</v>
      </c>
      <c r="AJ7" s="45">
        <f>Displacement_Number!AJ7*'Temporary Relocation Numbers'!$O$2</f>
        <v>172782.31558405096</v>
      </c>
      <c r="AK7" s="45">
        <f>Displacement_Number!AK7*'Temporary Relocation Numbers'!$O$2</f>
        <v>93810.190613690211</v>
      </c>
      <c r="AL7" s="45">
        <f>Displacement_Number!AL7*'Temporary Relocation Numbers'!$O$2</f>
        <v>59092.280013417709</v>
      </c>
      <c r="AM7" s="45">
        <f>Displacement_Number!AM7*'Temporary Relocation Numbers'!$O$2</f>
        <v>30125.987927138391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616.82680495767204</v>
      </c>
      <c r="I8" s="44">
        <f>Displacement_Number!I8*'Temporary Relocation Numbers'!$I$2</f>
        <v>753.66955693422778</v>
      </c>
      <c r="J8" s="44">
        <f>Displacement_Number!J8*'Temporary Relocation Numbers'!$I$2</f>
        <v>492.65822762508304</v>
      </c>
      <c r="K8" s="44">
        <f>Displacement_Number!K8*'Temporary Relocation Numbers'!$I$2</f>
        <v>534.93680378791441</v>
      </c>
      <c r="L8" s="44">
        <f>Displacement_Number!L8*'Temporary Relocation Numbers'!$I$2</f>
        <v>439.87859681598752</v>
      </c>
      <c r="M8" s="44">
        <f>Displacement_Number!M8*'Temporary Relocation Numbers'!$I$2</f>
        <v>180.13334492980491</v>
      </c>
      <c r="N8" s="45">
        <f>Displacement_Number!N8*'Temporary Relocation Numbers'!$O$2</f>
        <v>124849.47549719976</v>
      </c>
      <c r="O8" s="45">
        <f>Displacement_Number!O8*'Temporary Relocation Numbers'!$O$2</f>
        <v>255745.66618851485</v>
      </c>
      <c r="P8" s="45">
        <f>Displacement_Number!P8*'Temporary Relocation Numbers'!$O$2</f>
        <v>193871.4526584011</v>
      </c>
      <c r="Q8" s="45">
        <f>Displacement_Number!Q8*'Temporary Relocation Numbers'!$O$2</f>
        <v>95358.763426171005</v>
      </c>
      <c r="R8" s="45">
        <f>Displacement_Number!R8*'Temporary Relocation Numbers'!$O$2</f>
        <v>61162.54747725471</v>
      </c>
      <c r="S8" s="45">
        <f>Displacement_Number!S8*'Temporary Relocation Numbers'!$O$2</f>
        <v>33395.318136274349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574.25074884749586</v>
      </c>
      <c r="AC8" s="44">
        <f>Displacement_Number!AC8*'Temporary Relocation Numbers'!$I$2</f>
        <v>688.24499124896624</v>
      </c>
      <c r="AD8" s="44">
        <f>Displacement_Number!AD8*'Temporary Relocation Numbers'!$I$2</f>
        <v>445.16683172699311</v>
      </c>
      <c r="AE8" s="44">
        <f>Displacement_Number!AE8*'Temporary Relocation Numbers'!$I$2</f>
        <v>533.5603136923736</v>
      </c>
      <c r="AF8" s="44">
        <f>Displacement_Number!AF8*'Temporary Relocation Numbers'!$I$2</f>
        <v>430.89320470624659</v>
      </c>
      <c r="AG8" s="44">
        <f>Displacement_Number!AG8*'Temporary Relocation Numbers'!$I$2</f>
        <v>164.75608336552784</v>
      </c>
      <c r="AH8" s="45">
        <f>Displacement_Number!AH8*'Temporary Relocation Numbers'!$O$2</f>
        <v>116231.82426776009</v>
      </c>
      <c r="AI8" s="45">
        <f>Displacement_Number!AI8*'Temporary Relocation Numbers'!$O$2</f>
        <v>233544.89002298418</v>
      </c>
      <c r="AJ8" s="45">
        <f>Displacement_Number!AJ8*'Temporary Relocation Numbers'!$O$2</f>
        <v>175182.58196619235</v>
      </c>
      <c r="AK8" s="45">
        <f>Displacement_Number!AK8*'Temporary Relocation Numbers'!$O$2</f>
        <v>95113.387911811747</v>
      </c>
      <c r="AL8" s="45">
        <f>Displacement_Number!AL8*'Temporary Relocation Numbers'!$O$2</f>
        <v>59913.181230540795</v>
      </c>
      <c r="AM8" s="45">
        <f>Displacement_Number!AM8*'Temporary Relocation Numbers'!$O$2</f>
        <v>30544.493697279726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620.54833718496866</v>
      </c>
      <c r="I9" s="44">
        <f>Displacement_Number!I9*'Temporary Relocation Numbers'!$I$2</f>
        <v>758.21670942876904</v>
      </c>
      <c r="J9" s="44">
        <f>Displacement_Number!J9*'Temporary Relocation Numbers'!$I$2</f>
        <v>495.63060732131794</v>
      </c>
      <c r="K9" s="44">
        <f>Displacement_Number!K9*'Temporary Relocation Numbers'!$I$2</f>
        <v>538.16426494696759</v>
      </c>
      <c r="L9" s="44">
        <f>Displacement_Number!L9*'Temporary Relocation Numbers'!$I$2</f>
        <v>442.5325385075472</v>
      </c>
      <c r="M9" s="44">
        <f>Displacement_Number!M9*'Temporary Relocation Numbers'!$I$2</f>
        <v>181.22015251173707</v>
      </c>
      <c r="N9" s="45">
        <f>Displacement_Number!N9*'Temporary Relocation Numbers'!$O$2</f>
        <v>126583.86595174915</v>
      </c>
      <c r="O9" s="45">
        <f>Displacement_Number!O9*'Temporary Relocation Numbers'!$O$2</f>
        <v>259298.44717108039</v>
      </c>
      <c r="P9" s="45">
        <f>Displacement_Number!P9*'Temporary Relocation Numbers'!$O$2</f>
        <v>196564.68621473989</v>
      </c>
      <c r="Q9" s="45">
        <f>Displacement_Number!Q9*'Temporary Relocation Numbers'!$O$2</f>
        <v>96683.473268846254</v>
      </c>
      <c r="R9" s="45">
        <f>Displacement_Number!R9*'Temporary Relocation Numbers'!$O$2</f>
        <v>62012.208543895336</v>
      </c>
      <c r="S9" s="45">
        <f>Displacement_Number!S9*'Temporary Relocation Numbers'!$O$2</f>
        <v>33859.240958308888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577.71540481122611</v>
      </c>
      <c r="AC9" s="44">
        <f>Displacement_Number!AC9*'Temporary Relocation Numbers'!$I$2</f>
        <v>692.3974144164132</v>
      </c>
      <c r="AD9" s="44">
        <f>Displacement_Number!AD9*'Temporary Relocation Numbers'!$I$2</f>
        <v>447.85267919257012</v>
      </c>
      <c r="AE9" s="44">
        <f>Displacement_Number!AE9*'Temporary Relocation Numbers'!$I$2</f>
        <v>536.77947000440975</v>
      </c>
      <c r="AF9" s="44">
        <f>Displacement_Number!AF9*'Temporary Relocation Numbers'!$I$2</f>
        <v>433.4929343790638</v>
      </c>
      <c r="AG9" s="44">
        <f>Displacement_Number!AG9*'Temporary Relocation Numbers'!$I$2</f>
        <v>165.75011454082681</v>
      </c>
      <c r="AH9" s="45">
        <f>Displacement_Number!AH9*'Temporary Relocation Numbers'!$O$2</f>
        <v>117846.49958555415</v>
      </c>
      <c r="AI9" s="45">
        <f>Displacement_Number!AI9*'Temporary Relocation Numbers'!$O$2</f>
        <v>236789.26110545409</v>
      </c>
      <c r="AJ9" s="45">
        <f>Displacement_Number!AJ9*'Temporary Relocation Numbers'!$O$2</f>
        <v>177616.19249403386</v>
      </c>
      <c r="AK9" s="45">
        <f>Displacement_Number!AK9*'Temporary Relocation Numbers'!$O$2</f>
        <v>96434.689034120398</v>
      </c>
      <c r="AL9" s="45">
        <f>Displacement_Number!AL9*'Temporary Relocation Numbers'!$O$2</f>
        <v>60745.486286001498</v>
      </c>
      <c r="AM9" s="45">
        <f>Displacement_Number!AM9*'Temporary Relocation Numbers'!$O$2</f>
        <v>30968.81328770359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624.29232272007789</v>
      </c>
      <c r="I10" s="44">
        <f>Displacement_Number!I10*'Temporary Relocation Numbers'!$I$2</f>
        <v>762.79129648746152</v>
      </c>
      <c r="J10" s="44">
        <f>Displacement_Number!J10*'Temporary Relocation Numbers'!$I$2</f>
        <v>498.62092042567053</v>
      </c>
      <c r="K10" s="44">
        <f>Displacement_Number!K10*'Temporary Relocation Numbers'!$I$2</f>
        <v>541.41119850997484</v>
      </c>
      <c r="L10" s="44">
        <f>Displacement_Number!L10*'Temporary Relocation Numbers'!$I$2</f>
        <v>445.20249235917368</v>
      </c>
      <c r="M10" s="44">
        <f>Displacement_Number!M10*'Temporary Relocation Numbers'!$I$2</f>
        <v>182.31351718458771</v>
      </c>
      <c r="N10" s="45">
        <f>Displacement_Number!N10*'Temporary Relocation Numbers'!$O$2</f>
        <v>128342.35030206258</v>
      </c>
      <c r="O10" s="45">
        <f>Displacement_Number!O10*'Temporary Relocation Numbers'!$O$2</f>
        <v>262900.5828617753</v>
      </c>
      <c r="P10" s="45">
        <f>Displacement_Number!P10*'Temporary Relocation Numbers'!$O$2</f>
        <v>199295.33377344735</v>
      </c>
      <c r="Q10" s="45">
        <f>Displacement_Number!Q10*'Temporary Relocation Numbers'!$O$2</f>
        <v>98026.585784796916</v>
      </c>
      <c r="R10" s="45">
        <f>Displacement_Number!R10*'Temporary Relocation Numbers'!$O$2</f>
        <v>62873.672976450915</v>
      </c>
      <c r="S10" s="45">
        <f>Displacement_Number!S10*'Temporary Relocation Numbers'!$O$2</f>
        <v>34329.608527595919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581.2009642582708</v>
      </c>
      <c r="AC10" s="44">
        <f>Displacement_Number!AC10*'Temporary Relocation Numbers'!$I$2</f>
        <v>696.57489060768273</v>
      </c>
      <c r="AD10" s="44">
        <f>Displacement_Number!AD10*'Temporary Relocation Numbers'!$I$2</f>
        <v>450.55473131692736</v>
      </c>
      <c r="AE10" s="44">
        <f>Displacement_Number!AE10*'Temporary Relocation Numbers'!$I$2</f>
        <v>540.01804861434834</v>
      </c>
      <c r="AF10" s="44">
        <f>Displacement_Number!AF10*'Temporary Relocation Numbers'!$I$2</f>
        <v>436.1083491318447</v>
      </c>
      <c r="AG10" s="44">
        <f>Displacement_Number!AG10*'Temporary Relocation Numbers'!$I$2</f>
        <v>166.75014305447763</v>
      </c>
      <c r="AH10" s="45">
        <f>Displacement_Number!AH10*'Temporary Relocation Numbers'!$O$2</f>
        <v>119483.60573413243</v>
      </c>
      <c r="AI10" s="45">
        <f>Displacement_Number!AI10*'Temporary Relocation Numbers'!$O$2</f>
        <v>240078.70251131972</v>
      </c>
      <c r="AJ10" s="45">
        <f>Displacement_Number!AJ10*'Temporary Relocation Numbers'!$O$2</f>
        <v>180083.61037951763</v>
      </c>
      <c r="AK10" s="45">
        <f>Displacement_Number!AK10*'Temporary Relocation Numbers'!$O$2</f>
        <v>97774.345476265138</v>
      </c>
      <c r="AL10" s="45">
        <f>Displacement_Number!AL10*'Temporary Relocation Numbers'!$O$2</f>
        <v>61589.353600235947</v>
      </c>
      <c r="AM10" s="45">
        <f>Displacement_Number!AM10*'Temporary Relocation Numbers'!$O$2</f>
        <v>31399.027463141752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739.54221221405487</v>
      </c>
      <c r="I11" s="44">
        <f>Displacement_Number!I11*'Temporary Relocation Numbers'!$I$2</f>
        <v>903.60932263923496</v>
      </c>
      <c r="J11" s="44">
        <f>Displacement_Number!J11*'Temporary Relocation Numbers'!$I$2</f>
        <v>590.67075651537436</v>
      </c>
      <c r="K11" s="44">
        <f>Displacement_Number!K11*'Temporary Relocation Numbers'!$I$2</f>
        <v>641.36049874677144</v>
      </c>
      <c r="L11" s="44">
        <f>Displacement_Number!L11*'Temporary Relocation Numbers'!$I$2</f>
        <v>527.39081372644478</v>
      </c>
      <c r="M11" s="44">
        <f>Displacement_Number!M11*'Temporary Relocation Numbers'!$I$2</f>
        <v>215.9702064375216</v>
      </c>
      <c r="N11" s="45">
        <f>Displacement_Number!N11*'Temporary Relocation Numbers'!$O$2</f>
        <v>153223.09023694741</v>
      </c>
      <c r="O11" s="45">
        <f>Displacement_Number!O11*'Temporary Relocation Numbers'!$O$2</f>
        <v>313867.08780358435</v>
      </c>
      <c r="P11" s="45">
        <f>Displacement_Number!P11*'Temporary Relocation Numbers'!$O$2</f>
        <v>237931.18046148735</v>
      </c>
      <c r="Q11" s="45">
        <f>Displacement_Number!Q11*'Temporary Relocation Numbers'!$O$2</f>
        <v>117030.24265936649</v>
      </c>
      <c r="R11" s="45">
        <f>Displacement_Number!R11*'Temporary Relocation Numbers'!$O$2</f>
        <v>75062.506221254996</v>
      </c>
      <c r="S11" s="45">
        <f>Displacement_Number!S11*'Temporary Relocation Numbers'!$O$2</f>
        <v>40984.8245169496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688.49580750207076</v>
      </c>
      <c r="AC11" s="44">
        <f>Displacement_Number!AC11*'Temporary Relocation Numbers'!$I$2</f>
        <v>825.16878203506599</v>
      </c>
      <c r="AD11" s="44">
        <f>Displacement_Number!AD11*'Temporary Relocation Numbers'!$I$2</f>
        <v>533.73112337797022</v>
      </c>
      <c r="AE11" s="44">
        <f>Displacement_Number!AE11*'Temporary Relocation Numbers'!$I$2</f>
        <v>639.71016104716887</v>
      </c>
      <c r="AF11" s="44">
        <f>Displacement_Number!AF11*'Temporary Relocation Numbers'!$I$2</f>
        <v>516.61781115094152</v>
      </c>
      <c r="AG11" s="44">
        <f>Displacement_Number!AG11*'Temporary Relocation Numbers'!$I$2</f>
        <v>197.53369566393422</v>
      </c>
      <c r="AH11" s="45">
        <f>Displacement_Number!AH11*'Temporary Relocation Numbers'!$O$2</f>
        <v>142646.96929850907</v>
      </c>
      <c r="AI11" s="45">
        <f>Displacement_Number!AI11*'Temporary Relocation Numbers'!$O$2</f>
        <v>286620.9058216851</v>
      </c>
      <c r="AJ11" s="45">
        <f>Displacement_Number!AJ11*'Temporary Relocation Numbers'!$O$2</f>
        <v>214995.02867474497</v>
      </c>
      <c r="AK11" s="45">
        <f>Displacement_Number!AK11*'Temporary Relocation Numbers'!$O$2</f>
        <v>116729.10247092054</v>
      </c>
      <c r="AL11" s="45">
        <f>Displacement_Number!AL11*'Temporary Relocation Numbers'!$O$2</f>
        <v>73529.205769676119</v>
      </c>
      <c r="AM11" s="45">
        <f>Displacement_Number!AM11*'Temporary Relocation Numbers'!$O$2</f>
        <v>37486.114341947185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744.00412948820701</v>
      </c>
      <c r="I12" s="44">
        <f>Displacement_Number!I12*'Temporary Relocation Numbers'!$I$2</f>
        <v>909.06111427354699</v>
      </c>
      <c r="J12" s="44">
        <f>Displacement_Number!J12*'Temporary Relocation Numbers'!$I$2</f>
        <v>594.23448013831967</v>
      </c>
      <c r="K12" s="44">
        <f>Displacement_Number!K12*'Temporary Relocation Numbers'!$I$2</f>
        <v>645.23005134438415</v>
      </c>
      <c r="L12" s="44">
        <f>Displacement_Number!L12*'Temporary Relocation Numbers'!$I$2</f>
        <v>530.57274728362518</v>
      </c>
      <c r="M12" s="44">
        <f>Displacement_Number!M12*'Temporary Relocation Numbers'!$I$2</f>
        <v>217.27323036082257</v>
      </c>
      <c r="N12" s="45">
        <f>Displacement_Number!N12*'Temporary Relocation Numbers'!$O$2</f>
        <v>155351.6427524082</v>
      </c>
      <c r="O12" s="45">
        <f>Displacement_Number!O12*'Temporary Relocation Numbers'!$O$2</f>
        <v>318227.28298194503</v>
      </c>
      <c r="P12" s="45">
        <f>Displacement_Number!P12*'Temporary Relocation Numbers'!$O$2</f>
        <v>241236.48524221359</v>
      </c>
      <c r="Q12" s="45">
        <f>Displacement_Number!Q12*'Temporary Relocation Numbers'!$O$2</f>
        <v>118656.00948741021</v>
      </c>
      <c r="R12" s="45">
        <f>Displacement_Number!R12*'Temporary Relocation Numbers'!$O$2</f>
        <v>76105.263459651396</v>
      </c>
      <c r="S12" s="45">
        <f>Displacement_Number!S12*'Temporary Relocation Numbers'!$O$2</f>
        <v>41554.179639512142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692.64974393184923</v>
      </c>
      <c r="AC12" s="44">
        <f>Displacement_Number!AC12*'Temporary Relocation Numbers'!$I$2</f>
        <v>830.14731440528817</v>
      </c>
      <c r="AD12" s="44">
        <f>Displacement_Number!AD12*'Temporary Relocation Numbers'!$I$2</f>
        <v>536.95131024468492</v>
      </c>
      <c r="AE12" s="44">
        <f>Displacement_Number!AE12*'Temporary Relocation Numbers'!$I$2</f>
        <v>643.56975657922339</v>
      </c>
      <c r="AF12" s="44">
        <f>Displacement_Number!AF12*'Temporary Relocation Numbers'!$I$2</f>
        <v>519.73474740912775</v>
      </c>
      <c r="AG12" s="44">
        <f>Displacement_Number!AG12*'Temporary Relocation Numbers'!$I$2</f>
        <v>198.725485658276</v>
      </c>
      <c r="AH12" s="45">
        <f>Displacement_Number!AH12*'Temporary Relocation Numbers'!$O$2</f>
        <v>144628.59990557787</v>
      </c>
      <c r="AI12" s="45">
        <f>Displacement_Number!AI12*'Temporary Relocation Numbers'!$O$2</f>
        <v>290602.60106831486</v>
      </c>
      <c r="AJ12" s="45">
        <f>Displacement_Number!AJ12*'Temporary Relocation Numbers'!$O$2</f>
        <v>217981.70782597139</v>
      </c>
      <c r="AK12" s="45">
        <f>Displacement_Number!AK12*'Temporary Relocation Numbers'!$O$2</f>
        <v>118350.68590399009</v>
      </c>
      <c r="AL12" s="45">
        <f>Displacement_Number!AL12*'Temporary Relocation Numbers'!$O$2</f>
        <v>74550.662624898425</v>
      </c>
      <c r="AM12" s="45">
        <f>Displacement_Number!AM12*'Temporary Relocation Numbers'!$O$2</f>
        <v>38006.865900044657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748.49296707256292</v>
      </c>
      <c r="I13" s="44">
        <f>Displacement_Number!I13*'Temporary Relocation Numbers'!$I$2</f>
        <v>914.5457984768924</v>
      </c>
      <c r="J13" s="44">
        <f>Displacement_Number!J13*'Temporary Relocation Numbers'!$I$2</f>
        <v>597.81970495447763</v>
      </c>
      <c r="K13" s="44">
        <f>Displacement_Number!K13*'Temporary Relocation Numbers'!$I$2</f>
        <v>649.12295030856444</v>
      </c>
      <c r="L13" s="44">
        <f>Displacement_Number!L13*'Temporary Relocation Numbers'!$I$2</f>
        <v>533.77387856078622</v>
      </c>
      <c r="M13" s="44">
        <f>Displacement_Number!M13*'Temporary Relocation Numbers'!$I$2</f>
        <v>218.58411588398349</v>
      </c>
      <c r="N13" s="45">
        <f>Displacement_Number!N13*'Temporary Relocation Numbers'!$O$2</f>
        <v>157509.76480470615</v>
      </c>
      <c r="O13" s="45">
        <f>Displacement_Number!O13*'Temporary Relocation Numbers'!$O$2</f>
        <v>322648.04934706644</v>
      </c>
      <c r="P13" s="45">
        <f>Displacement_Number!P13*'Temporary Relocation Numbers'!$O$2</f>
        <v>244587.70682826283</v>
      </c>
      <c r="Q13" s="45">
        <f>Displacement_Number!Q13*'Temporary Relocation Numbers'!$O$2</f>
        <v>120304.36122785864</v>
      </c>
      <c r="R13" s="45">
        <f>Displacement_Number!R13*'Temporary Relocation Numbers'!$O$2</f>
        <v>77162.506527431382</v>
      </c>
      <c r="S13" s="45">
        <f>Displacement_Number!S13*'Temporary Relocation Numbers'!$O$2</f>
        <v>42131.444159257895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696.82874251549231</v>
      </c>
      <c r="AC13" s="44">
        <f>Displacement_Number!AC13*'Temporary Relocation Numbers'!$I$2</f>
        <v>835.15588400559147</v>
      </c>
      <c r="AD13" s="44">
        <f>Displacement_Number!AD13*'Temporary Relocation Numbers'!$I$2</f>
        <v>540.1909256269995</v>
      </c>
      <c r="AE13" s="44">
        <f>Displacement_Number!AE13*'Temporary Relocation Numbers'!$I$2</f>
        <v>647.45263840338055</v>
      </c>
      <c r="AF13" s="44">
        <f>Displacement_Number!AF13*'Temporary Relocation Numbers'!$I$2</f>
        <v>522.8704892358171</v>
      </c>
      <c r="AG13" s="44">
        <f>Displacement_Number!AG13*'Temporary Relocation Numbers'!$I$2</f>
        <v>199.92446613921209</v>
      </c>
      <c r="AH13" s="45">
        <f>Displacement_Number!AH13*'Temporary Relocation Numbers'!$O$2</f>
        <v>146637.75903205492</v>
      </c>
      <c r="AI13" s="45">
        <f>Displacement_Number!AI13*'Temporary Relocation Numbers'!$O$2</f>
        <v>294639.60943661525</v>
      </c>
      <c r="AJ13" s="45">
        <f>Displacement_Number!AJ13*'Temporary Relocation Numbers'!$O$2</f>
        <v>221009.87748238465</v>
      </c>
      <c r="AK13" s="45">
        <f>Displacement_Number!AK13*'Temporary Relocation Numbers'!$O$2</f>
        <v>119994.7961343599</v>
      </c>
      <c r="AL13" s="45">
        <f>Displacement_Number!AL13*'Temporary Relocation Numbers'!$O$2</f>
        <v>75586.309407730558</v>
      </c>
      <c r="AM13" s="45">
        <f>Displacement_Number!AM13*'Temporary Relocation Numbers'!$O$2</f>
        <v>38534.851661793844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753.00888738678577</v>
      </c>
      <c r="I14" s="44">
        <f>Displacement_Number!I14*'Temporary Relocation Numbers'!$I$2</f>
        <v>920.06357370166381</v>
      </c>
      <c r="J14" s="44">
        <f>Displacement_Number!J14*'Temporary Relocation Numbers'!$I$2</f>
        <v>601.42656068807969</v>
      </c>
      <c r="K14" s="44">
        <f>Displacement_Number!K14*'Temporary Relocation Numbers'!$I$2</f>
        <v>653.03933649612168</v>
      </c>
      <c r="L14" s="44">
        <f>Displacement_Number!L14*'Temporary Relocation Numbers'!$I$2</f>
        <v>536.99432338449878</v>
      </c>
      <c r="M14" s="44">
        <f>Displacement_Number!M14*'Temporary Relocation Numbers'!$I$2</f>
        <v>219.90291043879085</v>
      </c>
      <c r="N14" s="45">
        <f>Displacement_Number!N14*'Temporary Relocation Numbers'!$O$2</f>
        <v>159697.86716947518</v>
      </c>
      <c r="O14" s="45">
        <f>Displacement_Number!O14*'Temporary Relocation Numbers'!$O$2</f>
        <v>327130.22834491963</v>
      </c>
      <c r="P14" s="45">
        <f>Displacement_Number!P14*'Temporary Relocation Numbers'!$O$2</f>
        <v>247985.48308910558</v>
      </c>
      <c r="Q14" s="45">
        <f>Displacement_Number!Q14*'Temporary Relocation Numbers'!$O$2</f>
        <v>121975.61162697575</v>
      </c>
      <c r="R14" s="45">
        <f>Displacement_Number!R14*'Temporary Relocation Numbers'!$O$2</f>
        <v>78234.436659595085</v>
      </c>
      <c r="S14" s="45">
        <f>Displacement_Number!S14*'Temporary Relocation Numbers'!$O$2</f>
        <v>42716.727952363108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701.0329544617548</v>
      </c>
      <c r="AC14" s="44">
        <f>Displacement_Number!AC14*'Temporary Relocation Numbers'!$I$2</f>
        <v>840.19467206110812</v>
      </c>
      <c r="AD14" s="44">
        <f>Displacement_Number!AD14*'Temporary Relocation Numbers'!$I$2</f>
        <v>543.4500867439549</v>
      </c>
      <c r="AE14" s="44">
        <f>Displacement_Number!AE14*'Temporary Relocation Numbers'!$I$2</f>
        <v>651.358947013999</v>
      </c>
      <c r="AF14" s="44">
        <f>Displacement_Number!AF14*'Temporary Relocation Numbers'!$I$2</f>
        <v>526.02515009159333</v>
      </c>
      <c r="AG14" s="44">
        <f>Displacement_Number!AG14*'Temporary Relocation Numbers'!$I$2</f>
        <v>201.13068048946752</v>
      </c>
      <c r="AH14" s="45">
        <f>Displacement_Number!AH14*'Temporary Relocation Numbers'!$O$2</f>
        <v>148674.82910006179</v>
      </c>
      <c r="AI14" s="45">
        <f>Displacement_Number!AI14*'Temporary Relocation Numbers'!$O$2</f>
        <v>298732.69932829437</v>
      </c>
      <c r="AJ14" s="45">
        <f>Displacement_Number!AJ14*'Temporary Relocation Numbers'!$O$2</f>
        <v>224080.11402394841</v>
      </c>
      <c r="AK14" s="45">
        <f>Displacement_Number!AK14*'Temporary Relocation Numbers'!$O$2</f>
        <v>121661.74610096749</v>
      </c>
      <c r="AL14" s="45">
        <f>Displacement_Number!AL14*'Temporary Relocation Numbers'!$O$2</f>
        <v>76636.343242548901</v>
      </c>
      <c r="AM14" s="45">
        <f>Displacement_Number!AM14*'Temporary Relocation Numbers'!$O$2</f>
        <v>39070.172123682292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757.55205383047314</v>
      </c>
      <c r="I15" s="44">
        <f>Displacement_Number!I15*'Temporary Relocation Numbers'!$I$2</f>
        <v>925.61463959758817</v>
      </c>
      <c r="J15" s="44">
        <f>Displacement_Number!J15*'Temporary Relocation Numbers'!$I$2</f>
        <v>605.05517784602944</v>
      </c>
      <c r="K15" s="44">
        <f>Displacement_Number!K15*'Temporary Relocation Numbers'!$I$2</f>
        <v>656.97935161370322</v>
      </c>
      <c r="L15" s="44">
        <f>Displacement_Number!L15*'Temporary Relocation Numbers'!$I$2</f>
        <v>540.23419828015585</v>
      </c>
      <c r="M15" s="44">
        <f>Displacement_Number!M15*'Temporary Relocation Numbers'!$I$2</f>
        <v>221.22966174320351</v>
      </c>
      <c r="N15" s="45">
        <f>Displacement_Number!N15*'Temporary Relocation Numbers'!$O$2</f>
        <v>161916.3663287836</v>
      </c>
      <c r="O15" s="45">
        <f>Displacement_Number!O15*'Temporary Relocation Numbers'!$O$2</f>
        <v>331674.67311071849</v>
      </c>
      <c r="P15" s="45">
        <f>Displacement_Number!P15*'Temporary Relocation Numbers'!$O$2</f>
        <v>251430.46075540115</v>
      </c>
      <c r="Q15" s="45">
        <f>Displacement_Number!Q15*'Temporary Relocation Numbers'!$O$2</f>
        <v>123670.0787895422</v>
      </c>
      <c r="R15" s="45">
        <f>Displacement_Number!R15*'Temporary Relocation Numbers'!$O$2</f>
        <v>79321.257886669366</v>
      </c>
      <c r="S15" s="45">
        <f>Displacement_Number!S15*'Temporary Relocation Numbers'!$O$2</f>
        <v>43310.142421387631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705.26253189168733</v>
      </c>
      <c r="AC15" s="44">
        <f>Displacement_Number!AC15*'Temporary Relocation Numbers'!$I$2</f>
        <v>845.26386089036623</v>
      </c>
      <c r="AD15" s="44">
        <f>Displacement_Number!AD15*'Temporary Relocation Numbers'!$I$2</f>
        <v>546.72891152181705</v>
      </c>
      <c r="AE15" s="44">
        <f>Displacement_Number!AE15*'Temporary Relocation Numbers'!$I$2</f>
        <v>655.28882375308933</v>
      </c>
      <c r="AF15" s="44">
        <f>Displacement_Number!AF15*'Temporary Relocation Numbers'!$I$2</f>
        <v>529.19884412158717</v>
      </c>
      <c r="AG15" s="44">
        <f>Displacement_Number!AG15*'Temporary Relocation Numbers'!$I$2</f>
        <v>202.34417235351032</v>
      </c>
      <c r="AH15" s="45">
        <f>Displacement_Number!AH15*'Temporary Relocation Numbers'!$O$2</f>
        <v>150740.19784427164</v>
      </c>
      <c r="AI15" s="45">
        <f>Displacement_Number!AI15*'Temporary Relocation Numbers'!$O$2</f>
        <v>302882.64981958322</v>
      </c>
      <c r="AJ15" s="45">
        <f>Displacement_Number!AJ15*'Temporary Relocation Numbers'!$O$2</f>
        <v>227193.00183761163</v>
      </c>
      <c r="AK15" s="45">
        <f>Displacement_Number!AK15*'Temporary Relocation Numbers'!$O$2</f>
        <v>123351.85309005179</v>
      </c>
      <c r="AL15" s="45">
        <f>Displacement_Number!AL15*'Temporary Relocation Numbers'!$O$2</f>
        <v>77700.963992152509</v>
      </c>
      <c r="AM15" s="45">
        <f>Displacement_Number!AM15*'Temporary Relocation Numbers'!$O$2</f>
        <v>39612.929178279897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762.12263078907074</v>
      </c>
      <c r="I16" s="44">
        <f>Displacement_Number!I16*'Temporary Relocation Numbers'!$I$2</f>
        <v>931.19919701894764</v>
      </c>
      <c r="J16" s="44">
        <f>Displacement_Number!J16*'Temporary Relocation Numbers'!$I$2</f>
        <v>608.70568772262482</v>
      </c>
      <c r="K16" s="44">
        <f>Displacement_Number!K16*'Temporary Relocation Numbers'!$I$2</f>
        <v>660.94313822292247</v>
      </c>
      <c r="L16" s="44">
        <f>Displacement_Number!L16*'Temporary Relocation Numbers'!$I$2</f>
        <v>543.49362047618911</v>
      </c>
      <c r="M16" s="44">
        <f>Displacement_Number!M16*'Temporary Relocation Numbers'!$I$2</f>
        <v>222.56441780307955</v>
      </c>
      <c r="N16" s="45">
        <f>Displacement_Number!N16*'Temporary Relocation Numbers'!$O$2</f>
        <v>164165.68455040688</v>
      </c>
      <c r="O16" s="45">
        <f>Displacement_Number!O16*'Temporary Relocation Numbers'!$O$2</f>
        <v>336282.24863130541</v>
      </c>
      <c r="P16" s="45">
        <f>Displacement_Number!P16*'Temporary Relocation Numbers'!$O$2</f>
        <v>254923.29554209512</v>
      </c>
      <c r="Q16" s="45">
        <f>Displacement_Number!Q16*'Temporary Relocation Numbers'!$O$2</f>
        <v>125388.08523940321</v>
      </c>
      <c r="R16" s="45">
        <f>Displacement_Number!R16*'Temporary Relocation Numbers'!$O$2</f>
        <v>80423.177073543135</v>
      </c>
      <c r="S16" s="45">
        <f>Displacement_Number!S16*'Temporary Relocation Numbers'!$O$2</f>
        <v>43911.800516479205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709.51762784413995</v>
      </c>
      <c r="AC16" s="44">
        <f>Displacement_Number!AC16*'Temporary Relocation Numbers'!$I$2</f>
        <v>850.36363391188479</v>
      </c>
      <c r="AD16" s="44">
        <f>Displacement_Number!AD16*'Temporary Relocation Numbers'!$I$2</f>
        <v>550.02751859834154</v>
      </c>
      <c r="AE16" s="44">
        <f>Displacement_Number!AE16*'Temporary Relocation Numbers'!$I$2</f>
        <v>659.24241081542812</v>
      </c>
      <c r="AF16" s="44">
        <f>Displacement_Number!AF16*'Temporary Relocation Numbers'!$I$2</f>
        <v>532.39168615960762</v>
      </c>
      <c r="AG16" s="44">
        <f>Displacement_Number!AG16*'Temporary Relocation Numbers'!$I$2</f>
        <v>203.56498563913095</v>
      </c>
      <c r="AH16" s="45">
        <f>Displacement_Number!AH16*'Temporary Relocation Numbers'!$O$2</f>
        <v>152834.25838571021</v>
      </c>
      <c r="AI16" s="45">
        <f>Displacement_Number!AI16*'Temporary Relocation Numbers'!$O$2</f>
        <v>307090.25080952491</v>
      </c>
      <c r="AJ16" s="45">
        <f>Displacement_Number!AJ16*'Temporary Relocation Numbers'!$O$2</f>
        <v>230349.1334285402</v>
      </c>
      <c r="AK16" s="45">
        <f>Displacement_Number!AK16*'Temporary Relocation Numbers'!$O$2</f>
        <v>125065.43879554533</v>
      </c>
      <c r="AL16" s="45">
        <f>Displacement_Number!AL16*'Temporary Relocation Numbers'!$O$2</f>
        <v>78780.374295804897</v>
      </c>
      <c r="AM16" s="45">
        <f>Displacement_Number!AM16*'Temporary Relocation Numbers'!$O$2</f>
        <v>40163.226133633056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766.72078363981825</v>
      </c>
      <c r="I17" s="44">
        <f>Displacement_Number!I17*'Temporary Relocation Numbers'!$I$2</f>
        <v>936.81744803185018</v>
      </c>
      <c r="J17" s="44">
        <f>Displacement_Number!J17*'Temporary Relocation Numbers'!$I$2</f>
        <v>612.37822240430728</v>
      </c>
      <c r="K17" s="44">
        <f>Displacement_Number!K17*'Temporary Relocation Numbers'!$I$2</f>
        <v>664.93083974551746</v>
      </c>
      <c r="L17" s="44">
        <f>Displacement_Number!L17*'Temporary Relocation Numbers'!$I$2</f>
        <v>546.77270790831051</v>
      </c>
      <c r="M17" s="44">
        <f>Displacement_Number!M17*'Temporary Relocation Numbers'!$I$2</f>
        <v>223.90722691391341</v>
      </c>
      <c r="N17" s="45">
        <f>Displacement_Number!N17*'Temporary Relocation Numbers'!$O$2</f>
        <v>166446.24996820209</v>
      </c>
      <c r="O17" s="45">
        <f>Displacement_Number!O17*'Temporary Relocation Numbers'!$O$2</f>
        <v>340953.83190979197</v>
      </c>
      <c r="P17" s="45">
        <f>Displacement_Number!P17*'Temporary Relocation Numbers'!$O$2</f>
        <v>258464.65227322842</v>
      </c>
      <c r="Q17" s="45">
        <f>Displacement_Number!Q17*'Temporary Relocation Numbers'!$O$2</f>
        <v>127129.95798085751</v>
      </c>
      <c r="R17" s="45">
        <f>Displacement_Number!R17*'Temporary Relocation Numbers'!$O$2</f>
        <v>81540.403958841634</v>
      </c>
      <c r="S17" s="45">
        <f>Displacement_Number!S17*'Temporary Relocation Numbers'!$O$2</f>
        <v>44521.816756872358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713.7983962812998</v>
      </c>
      <c r="AC17" s="44">
        <f>Displacement_Number!AC17*'Temporary Relocation Numbers'!$I$2</f>
        <v>855.4941756508116</v>
      </c>
      <c r="AD17" s="44">
        <f>Displacement_Number!AD17*'Temporary Relocation Numbers'!$I$2</f>
        <v>553.34602732706662</v>
      </c>
      <c r="AE17" s="44">
        <f>Displacement_Number!AE17*'Temporary Relocation Numbers'!$I$2</f>
        <v>663.2198512537027</v>
      </c>
      <c r="AF17" s="44">
        <f>Displacement_Number!AF17*'Temporary Relocation Numbers'!$I$2</f>
        <v>535.60379173229535</v>
      </c>
      <c r="AG17" s="44">
        <f>Displacement_Number!AG17*'Temporary Relocation Numbers'!$I$2</f>
        <v>204.79316451903091</v>
      </c>
      <c r="AH17" s="45">
        <f>Displacement_Number!AH17*'Temporary Relocation Numbers'!$O$2</f>
        <v>154957.40930658253</v>
      </c>
      <c r="AI17" s="45">
        <f>Displacement_Number!AI17*'Temporary Relocation Numbers'!$O$2</f>
        <v>311356.30317032279</v>
      </c>
      <c r="AJ17" s="45">
        <f>Displacement_Number!AJ17*'Temporary Relocation Numbers'!$O$2</f>
        <v>233549.10953289422</v>
      </c>
      <c r="AK17" s="45">
        <f>Displacement_Number!AK17*'Temporary Relocation Numbers'!$O$2</f>
        <v>126802.82938030502</v>
      </c>
      <c r="AL17" s="45">
        <f>Displacement_Number!AL17*'Temporary Relocation Numbers'!$O$2</f>
        <v>79874.779607804274</v>
      </c>
      <c r="AM17" s="45">
        <f>Displacement_Number!AM17*'Temporary Relocation Numbers'!$O$2</f>
        <v>40721.167732928312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771.34667875773471</v>
      </c>
      <c r="I18" s="44">
        <f>Displacement_Number!I18*'Temporary Relocation Numbers'!$I$2</f>
        <v>942.46959592153792</v>
      </c>
      <c r="J18" s="44">
        <f>Displacement_Number!J18*'Temporary Relocation Numbers'!$I$2</f>
        <v>616.07291477444278</v>
      </c>
      <c r="K18" s="44">
        <f>Displacement_Number!K18*'Temporary Relocation Numbers'!$I$2</f>
        <v>668.94260046853947</v>
      </c>
      <c r="L18" s="44">
        <f>Displacement_Number!L18*'Temporary Relocation Numbers'!$I$2</f>
        <v>550.07157922377917</v>
      </c>
      <c r="M18" s="44">
        <f>Displacement_Number!M18*'Temporary Relocation Numbers'!$I$2</f>
        <v>225.25813766258281</v>
      </c>
      <c r="N18" s="45">
        <f>Displacement_Number!N18*'Temporary Relocation Numbers'!$O$2</f>
        <v>168758.49666359863</v>
      </c>
      <c r="O18" s="45">
        <f>Displacement_Number!O18*'Temporary Relocation Numbers'!$O$2</f>
        <v>345690.31213248731</v>
      </c>
      <c r="P18" s="45">
        <f>Displacement_Number!P18*'Temporary Relocation Numbers'!$O$2</f>
        <v>262055.20500847924</v>
      </c>
      <c r="Q18" s="45">
        <f>Displacement_Number!Q18*'Temporary Relocation Numbers'!$O$2</f>
        <v>128896.02856089937</v>
      </c>
      <c r="R18" s="45">
        <f>Displacement_Number!R18*'Temporary Relocation Numbers'!$O$2</f>
        <v>82673.151194848149</v>
      </c>
      <c r="S18" s="45">
        <f>Displacement_Number!S18*'Temporary Relocation Numbers'!$O$2</f>
        <v>45140.30725268583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718.10499209426189</v>
      </c>
      <c r="AC18" s="44">
        <f>Displacement_Number!AC18*'Temporary Relocation Numbers'!$I$2</f>
        <v>860.65567174559851</v>
      </c>
      <c r="AD18" s="44">
        <f>Displacement_Number!AD18*'Temporary Relocation Numbers'!$I$2</f>
        <v>556.68455778163332</v>
      </c>
      <c r="AE18" s="44">
        <f>Displacement_Number!AE18*'Temporary Relocation Numbers'!$I$2</f>
        <v>667.22128898368737</v>
      </c>
      <c r="AF18" s="44">
        <f>Displacement_Number!AF18*'Temporary Relocation Numbers'!$I$2</f>
        <v>538.8352770633046</v>
      </c>
      <c r="AG18" s="44">
        <f>Displacement_Number!AG18*'Temporary Relocation Numbers'!$I$2</f>
        <v>206.02875343242118</v>
      </c>
      <c r="AH18" s="45">
        <f>Displacement_Number!AH18*'Temporary Relocation Numbers'!$O$2</f>
        <v>157110.05472613871</v>
      </c>
      <c r="AI18" s="45">
        <f>Displacement_Number!AI18*'Temporary Relocation Numbers'!$O$2</f>
        <v>315681.61889977887</v>
      </c>
      <c r="AJ18" s="45">
        <f>Displacement_Number!AJ18*'Temporary Relocation Numbers'!$O$2</f>
        <v>236793.5392321719</v>
      </c>
      <c r="AK18" s="45">
        <f>Displacement_Number!AK18*'Temporary Relocation Numbers'!$O$2</f>
        <v>128564.35553819413</v>
      </c>
      <c r="AL18" s="45">
        <f>Displacement_Number!AL18*'Temporary Relocation Numbers'!$O$2</f>
        <v>80984.38823658957</v>
      </c>
      <c r="AM18" s="45">
        <f>Displacement_Number!AM18*'Temporary Relocation Numbers'!$O$2</f>
        <v>41286.860174429028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776.00048352163799</v>
      </c>
      <c r="I19" s="44">
        <f>Displacement_Number!I19*'Temporary Relocation Numbers'!$I$2</f>
        <v>948.15584519974493</v>
      </c>
      <c r="J19" s="44">
        <f>Displacement_Number!J19*'Temporary Relocation Numbers'!$I$2</f>
        <v>619.78989851812923</v>
      </c>
      <c r="K19" s="44">
        <f>Displacement_Number!K19*'Temporary Relocation Numbers'!$I$2</f>
        <v>672.97856554957411</v>
      </c>
      <c r="L19" s="44">
        <f>Displacement_Number!L19*'Temporary Relocation Numbers'!$I$2</f>
        <v>553.39035378569486</v>
      </c>
      <c r="M19" s="44">
        <f>Displacement_Number!M19*'Temporary Relocation Numbers'!$I$2</f>
        <v>226.61719892910753</v>
      </c>
      <c r="N19" s="45">
        <f>Displacement_Number!N19*'Temporary Relocation Numbers'!$O$2</f>
        <v>171102.86474822077</v>
      </c>
      <c r="O19" s="45">
        <f>Displacement_Number!O19*'Temporary Relocation Numbers'!$O$2</f>
        <v>350492.59083814535</v>
      </c>
      <c r="P19" s="45">
        <f>Displacement_Number!P19*'Temporary Relocation Numbers'!$O$2</f>
        <v>265695.63717146323</v>
      </c>
      <c r="Q19" s="45">
        <f>Displacement_Number!Q19*'Temporary Relocation Numbers'!$O$2</f>
        <v>130686.63313232477</v>
      </c>
      <c r="R19" s="45">
        <f>Displacement_Number!R19*'Temporary Relocation Numbers'!$O$2</f>
        <v>83821.634387979997</v>
      </c>
      <c r="S19" s="45">
        <f>Displacement_Number!S19*'Temporary Relocation Numbers'!$O$2</f>
        <v>45767.38972702303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722.43757110863351</v>
      </c>
      <c r="AC19" s="44">
        <f>Displacement_Number!AC19*'Temporary Relocation Numbers'!$I$2</f>
        <v>865.84830895472055</v>
      </c>
      <c r="AD19" s="44">
        <f>Displacement_Number!AD19*'Temporary Relocation Numbers'!$I$2</f>
        <v>560.04323076012838</v>
      </c>
      <c r="AE19" s="44">
        <f>Displacement_Number!AE19*'Temporary Relocation Numbers'!$I$2</f>
        <v>671.24686878945079</v>
      </c>
      <c r="AF19" s="44">
        <f>Displacement_Number!AF19*'Temporary Relocation Numbers'!$I$2</f>
        <v>542.08625907750729</v>
      </c>
      <c r="AG19" s="44">
        <f>Displacement_Number!AG19*'Temporary Relocation Numbers'!$I$2</f>
        <v>207.27179708663004</v>
      </c>
      <c r="AH19" s="45">
        <f>Displacement_Number!AH19*'Temporary Relocation Numbers'!$O$2</f>
        <v>159292.60437759364</v>
      </c>
      <c r="AI19" s="45">
        <f>Displacement_Number!AI19*'Temporary Relocation Numbers'!$O$2</f>
        <v>320067.0212758485</v>
      </c>
      <c r="AJ19" s="45">
        <f>Displacement_Number!AJ19*'Temporary Relocation Numbers'!$O$2</f>
        <v>240083.0400691414</v>
      </c>
      <c r="AK19" s="45">
        <f>Displacement_Number!AK19*'Temporary Relocation Numbers'!$O$2</f>
        <v>130350.35255702611</v>
      </c>
      <c r="AL19" s="45">
        <f>Displacement_Number!AL19*'Temporary Relocation Numbers'!$O$2</f>
        <v>82109.41138438975</v>
      </c>
      <c r="AM19" s="45">
        <f>Displacement_Number!AM19*'Temporary Relocation Numbers'!$O$2</f>
        <v>41860.411131689172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780.68236632020012</v>
      </c>
      <c r="I20" s="44">
        <f>Displacement_Number!I20*'Temporary Relocation Numbers'!$I$2</f>
        <v>953.87640161209583</v>
      </c>
      <c r="J20" s="44">
        <f>Displacement_Number!J20*'Temporary Relocation Numbers'!$I$2</f>
        <v>623.52930812703312</v>
      </c>
      <c r="K20" s="44">
        <f>Displacement_Number!K20*'Temporary Relocation Numbers'!$I$2</f>
        <v>677.03888102199346</v>
      </c>
      <c r="L20" s="44">
        <f>Displacement_Number!L20*'Temporary Relocation Numbers'!$I$2</f>
        <v>556.72915167731674</v>
      </c>
      <c r="M20" s="44">
        <f>Displacement_Number!M20*'Temporary Relocation Numbers'!$I$2</f>
        <v>227.98445988841721</v>
      </c>
      <c r="N20" s="45">
        <f>Displacement_Number!N20*'Temporary Relocation Numbers'!$O$2</f>
        <v>173479.80044765846</v>
      </c>
      <c r="O20" s="45">
        <f>Displacement_Number!O20*'Temporary Relocation Numbers'!$O$2</f>
        <v>355361.58208956302</v>
      </c>
      <c r="P20" s="45">
        <f>Displacement_Number!P20*'Temporary Relocation Numbers'!$O$2</f>
        <v>269386.6416798156</v>
      </c>
      <c r="Q20" s="45">
        <f>Displacement_Number!Q20*'Temporary Relocation Numbers'!$O$2</f>
        <v>132502.11251771459</v>
      </c>
      <c r="R20" s="45">
        <f>Displacement_Number!R20*'Temporary Relocation Numbers'!$O$2</f>
        <v>84986.072139826996</v>
      </c>
      <c r="S20" s="45">
        <f>Displacement_Number!S20*'Temporary Relocation Numbers'!$O$2</f>
        <v>46403.183538379235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726.79629009017185</v>
      </c>
      <c r="AC20" s="44">
        <f>Displacement_Number!AC20*'Temporary Relocation Numbers'!$I$2</f>
        <v>871.07227516343028</v>
      </c>
      <c r="AD20" s="44">
        <f>Displacement_Number!AD20*'Temporary Relocation Numbers'!$I$2</f>
        <v>563.42216778945578</v>
      </c>
      <c r="AE20" s="44">
        <f>Displacement_Number!AE20*'Temporary Relocation Numbers'!$I$2</f>
        <v>675.29673632859476</v>
      </c>
      <c r="AF20" s="44">
        <f>Displacement_Number!AF20*'Temporary Relocation Numbers'!$I$2</f>
        <v>545.35685540522354</v>
      </c>
      <c r="AG20" s="44">
        <f>Displacement_Number!AG20*'Temporary Relocation Numbers'!$I$2</f>
        <v>208.52234045872055</v>
      </c>
      <c r="AH20" s="45">
        <f>Displacement_Number!AH20*'Temporary Relocation Numbers'!$O$2</f>
        <v>161505.47368611553</v>
      </c>
      <c r="AI20" s="45">
        <f>Displacement_Number!AI20*'Temporary Relocation Numbers'!$O$2</f>
        <v>324513.34501334256</v>
      </c>
      <c r="AJ20" s="45">
        <f>Displacement_Number!AJ20*'Temporary Relocation Numbers'!$O$2</f>
        <v>243418.23816538375</v>
      </c>
      <c r="AK20" s="45">
        <f>Displacement_Number!AK20*'Temporary Relocation Numbers'!$O$2</f>
        <v>132161.16038238312</v>
      </c>
      <c r="AL20" s="45">
        <f>Displacement_Number!AL20*'Temporary Relocation Numbers'!$O$2</f>
        <v>83250.063187423919</v>
      </c>
      <c r="AM20" s="45">
        <f>Displacement_Number!AM20*'Temporary Relocation Numbers'!$O$2</f>
        <v>42441.929774047756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956.56700141887109</v>
      </c>
      <c r="I21" s="44">
        <f>Displacement_Number!I21*'Temporary Relocation Numbers'!$I$2</f>
        <v>1168.7809646773308</v>
      </c>
      <c r="J21" s="44">
        <f>Displacement_Number!J21*'Temporary Relocation Numbers'!$I$2</f>
        <v>764.00798366082699</v>
      </c>
      <c r="K21" s="44">
        <f>Displacement_Number!K21*'Temporary Relocation Numbers'!$I$2</f>
        <v>829.57305070928999</v>
      </c>
      <c r="L21" s="44">
        <f>Displacement_Number!L21*'Temporary Relocation Numbers'!$I$2</f>
        <v>682.15801739271706</v>
      </c>
      <c r="M21" s="44">
        <f>Displacement_Number!M21*'Temporary Relocation Numbers'!$I$2</f>
        <v>279.34845280739529</v>
      </c>
      <c r="N21" s="45">
        <f>Displacement_Number!N21*'Temporary Relocation Numbers'!$O$2</f>
        <v>214224.52772705891</v>
      </c>
      <c r="O21" s="45">
        <f>Displacement_Number!O21*'Temporary Relocation Numbers'!$O$2</f>
        <v>438824.38704122137</v>
      </c>
      <c r="P21" s="45">
        <f>Displacement_Number!P21*'Temporary Relocation Numbers'!$O$2</f>
        <v>332656.74701562</v>
      </c>
      <c r="Q21" s="45">
        <f>Displacement_Number!Q21*'Temporary Relocation Numbers'!$O$2</f>
        <v>163622.52206711116</v>
      </c>
      <c r="R21" s="45">
        <f>Displacement_Number!R21*'Temporary Relocation Numbers'!$O$2</f>
        <v>104946.51896389094</v>
      </c>
      <c r="S21" s="45">
        <f>Displacement_Number!S21*'Temporary Relocation Numbers'!$O$2</f>
        <v>57301.772614965579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890.5406063299813</v>
      </c>
      <c r="AC21" s="44">
        <f>Displacement_Number!AC21*'Temporary Relocation Numbers'!$I$2</f>
        <v>1067.3213975611168</v>
      </c>
      <c r="AD21" s="44">
        <f>Displacement_Number!AD21*'Temporary Relocation Numbers'!$I$2</f>
        <v>690.35894344029089</v>
      </c>
      <c r="AE21" s="44">
        <f>Displacement_Number!AE21*'Temporary Relocation Numbers'!$I$2</f>
        <v>827.43840773886234</v>
      </c>
      <c r="AF21" s="44">
        <f>Displacement_Number!AF21*'Temporary Relocation Numbers'!$I$2</f>
        <v>668.22358795822242</v>
      </c>
      <c r="AG21" s="44">
        <f>Displacement_Number!AG21*'Temporary Relocation Numbers'!$I$2</f>
        <v>255.50159520271723</v>
      </c>
      <c r="AH21" s="45">
        <f>Displacement_Number!AH21*'Temporary Relocation Numbers'!$O$2</f>
        <v>199437.82351872098</v>
      </c>
      <c r="AI21" s="45">
        <f>Displacement_Number!AI21*'Temporary Relocation Numbers'!$O$2</f>
        <v>400730.90871225845</v>
      </c>
      <c r="AJ21" s="45">
        <f>Displacement_Number!AJ21*'Temporary Relocation Numbers'!$O$2</f>
        <v>300589.21543932363</v>
      </c>
      <c r="AK21" s="45">
        <f>Displacement_Number!AK21*'Temporary Relocation Numbers'!$O$2</f>
        <v>163201.49143426263</v>
      </c>
      <c r="AL21" s="45">
        <f>Displacement_Number!AL21*'Temporary Relocation Numbers'!$O$2</f>
        <v>102802.7783266592</v>
      </c>
      <c r="AM21" s="45">
        <f>Displacement_Number!AM21*'Temporary Relocation Numbers'!$O$2</f>
        <v>52410.149989846286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962.3383052836457</v>
      </c>
      <c r="I22" s="44">
        <f>Displacement_Number!I22*'Temporary Relocation Numbers'!$I$2</f>
        <v>1175.8326297342601</v>
      </c>
      <c r="J22" s="44">
        <f>Displacement_Number!J22*'Temporary Relocation Numbers'!$I$2</f>
        <v>768.61751150600662</v>
      </c>
      <c r="K22" s="44">
        <f>Displacement_Number!K22*'Temporary Relocation Numbers'!$I$2</f>
        <v>834.57815557551476</v>
      </c>
      <c r="L22" s="44">
        <f>Displacement_Number!L22*'Temporary Relocation Numbers'!$I$2</f>
        <v>686.27371571424169</v>
      </c>
      <c r="M22" s="44">
        <f>Displacement_Number!M22*'Temporary Relocation Numbers'!$I$2</f>
        <v>281.03385989640708</v>
      </c>
      <c r="N22" s="45">
        <f>Displacement_Number!N22*'Temporary Relocation Numbers'!$O$2</f>
        <v>217200.50319303907</v>
      </c>
      <c r="O22" s="45">
        <f>Displacement_Number!O22*'Temporary Relocation Numbers'!$O$2</f>
        <v>444920.47054559173</v>
      </c>
      <c r="P22" s="45">
        <f>Displacement_Number!P22*'Temporary Relocation Numbers'!$O$2</f>
        <v>337277.96536169364</v>
      </c>
      <c r="Q22" s="45">
        <f>Displacement_Number!Q22*'Temporary Relocation Numbers'!$O$2</f>
        <v>165895.54195199534</v>
      </c>
      <c r="R22" s="45">
        <f>Displacement_Number!R22*'Temporary Relocation Numbers'!$O$2</f>
        <v>106404.42048894169</v>
      </c>
      <c r="S22" s="45">
        <f>Displacement_Number!S22*'Temporary Relocation Numbers'!$O$2</f>
        <v>58097.800368036769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895.91354982001099</v>
      </c>
      <c r="AC22" s="44">
        <f>Displacement_Number!AC22*'Temporary Relocation Numbers'!$I$2</f>
        <v>1073.7609215020057</v>
      </c>
      <c r="AD22" s="44">
        <f>Displacement_Number!AD22*'Temporary Relocation Numbers'!$I$2</f>
        <v>694.52412082195747</v>
      </c>
      <c r="AE22" s="44">
        <f>Displacement_Number!AE22*'Temporary Relocation Numbers'!$I$2</f>
        <v>832.43063355614743</v>
      </c>
      <c r="AF22" s="44">
        <f>Displacement_Number!AF22*'Temporary Relocation Numbers'!$I$2</f>
        <v>672.25521498486705</v>
      </c>
      <c r="AG22" s="44">
        <f>Displacement_Number!AG22*'Temporary Relocation Numbers'!$I$2</f>
        <v>257.04312584475508</v>
      </c>
      <c r="AH22" s="45">
        <f>Displacement_Number!AH22*'Temporary Relocation Numbers'!$O$2</f>
        <v>202208.38427606056</v>
      </c>
      <c r="AI22" s="45">
        <f>Displacement_Number!AI22*'Temporary Relocation Numbers'!$O$2</f>
        <v>406297.80324782291</v>
      </c>
      <c r="AJ22" s="45">
        <f>Displacement_Number!AJ22*'Temporary Relocation Numbers'!$O$2</f>
        <v>304764.95637794002</v>
      </c>
      <c r="AK22" s="45">
        <f>Displacement_Number!AK22*'Temporary Relocation Numbers'!$O$2</f>
        <v>165468.66242384483</v>
      </c>
      <c r="AL22" s="45">
        <f>Displacement_Number!AL22*'Temporary Relocation Numbers'!$O$2</f>
        <v>104230.89932373067</v>
      </c>
      <c r="AM22" s="45">
        <f>Displacement_Number!AM22*'Temporary Relocation Numbers'!$O$2</f>
        <v>53138.224044638184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968.14442944668508</v>
      </c>
      <c r="I23" s="44">
        <f>Displacement_Number!I23*'Temporary Relocation Numbers'!$I$2</f>
        <v>1182.9268399571174</v>
      </c>
      <c r="J23" s="44">
        <f>Displacement_Number!J23*'Temporary Relocation Numbers'!$I$2</f>
        <v>773.25485024768204</v>
      </c>
      <c r="K23" s="44">
        <f>Displacement_Number!K23*'Temporary Relocation Numbers'!$I$2</f>
        <v>839.61345799299829</v>
      </c>
      <c r="L23" s="44">
        <f>Displacement_Number!L23*'Temporary Relocation Numbers'!$I$2</f>
        <v>690.4142454857265</v>
      </c>
      <c r="M23" s="44">
        <f>Displacement_Number!M23*'Temporary Relocation Numbers'!$I$2</f>
        <v>282.7294356368904</v>
      </c>
      <c r="N23" s="45">
        <f>Displacement_Number!N23*'Temporary Relocation Numbers'!$O$2</f>
        <v>220217.82047019314</v>
      </c>
      <c r="O23" s="45">
        <f>Displacement_Number!O23*'Temporary Relocation Numbers'!$O$2</f>
        <v>451101.23994069576</v>
      </c>
      <c r="P23" s="45">
        <f>Displacement_Number!P23*'Temporary Relocation Numbers'!$O$2</f>
        <v>341963.38098978146</v>
      </c>
      <c r="Q23" s="45">
        <f>Displacement_Number!Q23*'Temporary Relocation Numbers'!$O$2</f>
        <v>168200.13829305314</v>
      </c>
      <c r="R23" s="45">
        <f>Displacement_Number!R23*'Temporary Relocation Numbers'!$O$2</f>
        <v>107882.57496642698</v>
      </c>
      <c r="S23" s="45">
        <f>Displacement_Number!S23*'Temporary Relocation Numbers'!$O$2</f>
        <v>58904.886420960545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901.31891016059444</v>
      </c>
      <c r="AC23" s="44">
        <f>Displacement_Number!AC23*'Temporary Relocation Numbers'!$I$2</f>
        <v>1080.2392973469978</v>
      </c>
      <c r="AD23" s="44">
        <f>Displacement_Number!AD23*'Temporary Relocation Numbers'!$I$2</f>
        <v>698.71442817808997</v>
      </c>
      <c r="AE23" s="44">
        <f>Displacement_Number!AE23*'Temporary Relocation Numbers'!$I$2</f>
        <v>837.45297922087684</v>
      </c>
      <c r="AF23" s="44">
        <f>Displacement_Number!AF23*'Temporary Relocation Numbers'!$I$2</f>
        <v>676.31116622989441</v>
      </c>
      <c r="AG23" s="44">
        <f>Displacement_Number!AG23*'Temporary Relocation Numbers'!$I$2</f>
        <v>258.59395708125112</v>
      </c>
      <c r="AH23" s="45">
        <f>Displacement_Number!AH23*'Temporary Relocation Numbers'!$O$2</f>
        <v>205017.43325381231</v>
      </c>
      <c r="AI23" s="45">
        <f>Displacement_Number!AI23*'Temporary Relocation Numbers'!$O$2</f>
        <v>411942.03225920704</v>
      </c>
      <c r="AJ23" s="45">
        <f>Displacement_Number!AJ23*'Temporary Relocation Numbers'!$O$2</f>
        <v>308998.70609229029</v>
      </c>
      <c r="AK23" s="45">
        <f>Displacement_Number!AK23*'Temporary Relocation Numbers'!$O$2</f>
        <v>167767.32861761193</v>
      </c>
      <c r="AL23" s="45">
        <f>Displacement_Number!AL23*'Temporary Relocation Numbers'!$O$2</f>
        <v>105678.85956654506</v>
      </c>
      <c r="AM23" s="45">
        <f>Displacement_Number!AM23*'Temporary Relocation Numbers'!$O$2</f>
        <v>53876.412396553169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973.98558399104832</v>
      </c>
      <c r="I24" s="44">
        <f>Displacement_Number!I24*'Temporary Relocation Numbers'!$I$2</f>
        <v>1190.0638520357941</v>
      </c>
      <c r="J24" s="44">
        <f>Displacement_Number!J24*'Temporary Relocation Numbers'!$I$2</f>
        <v>777.92016767873577</v>
      </c>
      <c r="K24" s="44">
        <f>Displacement_Number!K24*'Temporary Relocation Numbers'!$I$2</f>
        <v>844.67914015414772</v>
      </c>
      <c r="L24" s="44">
        <f>Displacement_Number!L24*'Temporary Relocation Numbers'!$I$2</f>
        <v>694.57975652400933</v>
      </c>
      <c r="M24" s="44">
        <f>Displacement_Number!M24*'Temporary Relocation Numbers'!$I$2</f>
        <v>284.43524137988214</v>
      </c>
      <c r="N24" s="45">
        <f>Displacement_Number!N24*'Temporary Relocation Numbers'!$O$2</f>
        <v>223277.05387284953</v>
      </c>
      <c r="O24" s="45">
        <f>Displacement_Number!O24*'Temporary Relocation Numbers'!$O$2</f>
        <v>457367.87167040678</v>
      </c>
      <c r="P24" s="45">
        <f>Displacement_Number!P24*'Temporary Relocation Numbers'!$O$2</f>
        <v>346713.88571903377</v>
      </c>
      <c r="Q24" s="45">
        <f>Displacement_Number!Q24*'Temporary Relocation Numbers'!$O$2</f>
        <v>170536.74974574518</v>
      </c>
      <c r="R24" s="45">
        <f>Displacement_Number!R24*'Temporary Relocation Numbers'!$O$2</f>
        <v>109381.26374736763</v>
      </c>
      <c r="S24" s="45">
        <f>Displacement_Number!S24*'Temporary Relocation Numbers'!$O$2</f>
        <v>59723.184394003445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906.75688293394796</v>
      </c>
      <c r="AC24" s="44">
        <f>Displacement_Number!AC24*'Temporary Relocation Numbers'!$I$2</f>
        <v>1086.7567595032428</v>
      </c>
      <c r="AD24" s="44">
        <f>Displacement_Number!AD24*'Temporary Relocation Numbers'!$I$2</f>
        <v>702.93001712662851</v>
      </c>
      <c r="AE24" s="44">
        <f>Displacement_Number!AE24*'Temporary Relocation Numbers'!$I$2</f>
        <v>842.50562645664343</v>
      </c>
      <c r="AF24" s="44">
        <f>Displacement_Number!AF24*'Temporary Relocation Numbers'!$I$2</f>
        <v>680.39158844983672</v>
      </c>
      <c r="AG24" s="44">
        <f>Displacement_Number!AG24*'Temporary Relocation Numbers'!$I$2</f>
        <v>260.1541450259499</v>
      </c>
      <c r="AH24" s="45">
        <f>Displacement_Number!AH24*'Temporary Relocation Numbers'!$O$2</f>
        <v>207865.50512464362</v>
      </c>
      <c r="AI24" s="45">
        <f>Displacement_Number!AI24*'Temporary Relocation Numbers'!$O$2</f>
        <v>417664.67006551538</v>
      </c>
      <c r="AJ24" s="45">
        <f>Displacement_Number!AJ24*'Temporary Relocation Numbers'!$O$2</f>
        <v>313291.27043171041</v>
      </c>
      <c r="AK24" s="45">
        <f>Displacement_Number!AK24*'Temporary Relocation Numbers'!$O$2</f>
        <v>170097.92754228387</v>
      </c>
      <c r="AL24" s="45">
        <f>Displacement_Number!AL24*'Temporary Relocation Numbers'!$O$2</f>
        <v>107146.93465897099</v>
      </c>
      <c r="AM24" s="45">
        <f>Displacement_Number!AM24*'Temporary Relocation Numbers'!$O$2</f>
        <v>54624.855551911416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979.86198026729903</v>
      </c>
      <c r="I25" s="44">
        <f>Displacement_Number!I25*'Temporary Relocation Numbers'!$I$2</f>
        <v>1197.2439242088831</v>
      </c>
      <c r="J25" s="44">
        <f>Displacement_Number!J25*'Temporary Relocation Numbers'!$I$2</f>
        <v>782.61363260440328</v>
      </c>
      <c r="K25" s="44">
        <f>Displacement_Number!K25*'Temporary Relocation Numbers'!$I$2</f>
        <v>849.77538535060069</v>
      </c>
      <c r="L25" s="44">
        <f>Displacement_Number!L25*'Temporary Relocation Numbers'!$I$2</f>
        <v>698.77039954982479</v>
      </c>
      <c r="M25" s="44">
        <f>Displacement_Number!M25*'Temporary Relocation Numbers'!$I$2</f>
        <v>286.15133884657178</v>
      </c>
      <c r="N25" s="45">
        <f>Displacement_Number!N25*'Temporary Relocation Numbers'!$O$2</f>
        <v>226378.7856936265</v>
      </c>
      <c r="O25" s="45">
        <f>Displacement_Number!O25*'Temporary Relocation Numbers'!$O$2</f>
        <v>463721.55852158216</v>
      </c>
      <c r="P25" s="45">
        <f>Displacement_Number!P25*'Temporary Relocation Numbers'!$O$2</f>
        <v>351530.38375762012</v>
      </c>
      <c r="Q25" s="45">
        <f>Displacement_Number!Q25*'Temporary Relocation Numbers'!$O$2</f>
        <v>172905.8210592689</v>
      </c>
      <c r="R25" s="45">
        <f>Displacement_Number!R25*'Temporary Relocation Numbers'!$O$2</f>
        <v>110900.7720912712</v>
      </c>
      <c r="S25" s="45">
        <f>Displacement_Number!S25*'Temporary Relocation Numbers'!$O$2</f>
        <v>60552.850041502097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912.22766490230481</v>
      </c>
      <c r="AC25" s="44">
        <f>Displacement_Number!AC25*'Temporary Relocation Numbers'!$I$2</f>
        <v>1093.3135437921505</v>
      </c>
      <c r="AD25" s="44">
        <f>Displacement_Number!AD25*'Temporary Relocation Numbers'!$I$2</f>
        <v>707.17104020027796</v>
      </c>
      <c r="AE25" s="44">
        <f>Displacement_Number!AE25*'Temporary Relocation Numbers'!$I$2</f>
        <v>847.58875808344169</v>
      </c>
      <c r="AF25" s="44">
        <f>Displacement_Number!AF25*'Temporary Relocation Numbers'!$I$2</f>
        <v>684.4966292866585</v>
      </c>
      <c r="AG25" s="44">
        <f>Displacement_Number!AG25*'Temporary Relocation Numbers'!$I$2</f>
        <v>261.72374613115034</v>
      </c>
      <c r="AH25" s="45">
        <f>Displacement_Number!AH25*'Temporary Relocation Numbers'!$O$2</f>
        <v>210753.14198881568</v>
      </c>
      <c r="AI25" s="45">
        <f>Displacement_Number!AI25*'Temporary Relocation Numbers'!$O$2</f>
        <v>423466.80591013393</v>
      </c>
      <c r="AJ25" s="45">
        <f>Displacement_Number!AJ25*'Temporary Relocation Numbers'!$O$2</f>
        <v>317643.46644027578</v>
      </c>
      <c r="AK25" s="45">
        <f>Displacement_Number!AK25*'Temporary Relocation Numbers'!$O$2</f>
        <v>172460.90280263717</v>
      </c>
      <c r="AL25" s="45">
        <f>Displacement_Number!AL25*'Temporary Relocation Numbers'!$O$2</f>
        <v>108635.40403352521</v>
      </c>
      <c r="AM25" s="45">
        <f>Displacement_Number!AM25*'Temporary Relocation Numbers'!$O$2</f>
        <v>55383.6959689262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985.77383090115381</v>
      </c>
      <c r="I26" s="44">
        <f>Displacement_Number!I26*'Temporary Relocation Numbers'!$I$2</f>
        <v>1204.4673162730201</v>
      </c>
      <c r="J26" s="44">
        <f>Displacement_Number!J26*'Temporary Relocation Numbers'!$I$2</f>
        <v>787.33541484838156</v>
      </c>
      <c r="K26" s="44">
        <f>Displacement_Number!K26*'Temporary Relocation Numbers'!$I$2</f>
        <v>854.90237797985685</v>
      </c>
      <c r="L26" s="44">
        <f>Displacement_Number!L26*'Temporary Relocation Numbers'!$I$2</f>
        <v>702.98632619325917</v>
      </c>
      <c r="M26" s="44">
        <f>Displacement_Number!M26*'Temporary Relocation Numbers'!$I$2</f>
        <v>287.87779013053421</v>
      </c>
      <c r="N26" s="45">
        <f>Displacement_Number!N26*'Temporary Relocation Numbers'!$O$2</f>
        <v>229523.60631426508</v>
      </c>
      <c r="O26" s="45">
        <f>Displacement_Number!O26*'Temporary Relocation Numbers'!$O$2</f>
        <v>470163.50985109829</v>
      </c>
      <c r="P26" s="45">
        <f>Displacement_Number!P26*'Temporary Relocation Numbers'!$O$2</f>
        <v>356413.79187483696</v>
      </c>
      <c r="Q26" s="45">
        <f>Displacement_Number!Q26*'Temporary Relocation Numbers'!$O$2</f>
        <v>175307.80316121166</v>
      </c>
      <c r="R26" s="45">
        <f>Displacement_Number!R26*'Temporary Relocation Numbers'!$O$2</f>
        <v>112441.38922042822</v>
      </c>
      <c r="S26" s="45">
        <f>Displacement_Number!S26*'Temporary Relocation Numbers'!$O$2</f>
        <v>61394.04128150933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917.73145401503427</v>
      </c>
      <c r="AC26" s="44">
        <f>Displacement_Number!AC26*'Temporary Relocation Numbers'!$I$2</f>
        <v>1099.9098874579249</v>
      </c>
      <c r="AD26" s="44">
        <f>Displacement_Number!AD26*'Temporary Relocation Numbers'!$I$2</f>
        <v>711.43765085202597</v>
      </c>
      <c r="AE26" s="44">
        <f>Displacement_Number!AE26*'Temporary Relocation Numbers'!$I$2</f>
        <v>852.70255802428278</v>
      </c>
      <c r="AF26" s="44">
        <f>Displacement_Number!AF26*'Temporary Relocation Numbers'!$I$2</f>
        <v>688.62643727310137</v>
      </c>
      <c r="AG26" s="44">
        <f>Displacement_Number!AG26*'Temporary Relocation Numbers'!$I$2</f>
        <v>263.302817189748</v>
      </c>
      <c r="AH26" s="45">
        <f>Displacement_Number!AH26*'Temporary Relocation Numbers'!$O$2</f>
        <v>213680.89347736636</v>
      </c>
      <c r="AI26" s="45">
        <f>Displacement_Number!AI26*'Temporary Relocation Numbers'!$O$2</f>
        <v>429349.54416805733</v>
      </c>
      <c r="AJ26" s="45">
        <f>Displacement_Number!AJ26*'Temporary Relocation Numbers'!$O$2</f>
        <v>322056.12251231784</v>
      </c>
      <c r="AK26" s="45">
        <f>Displacement_Number!AK26*'Temporary Relocation Numbers'!$O$2</f>
        <v>174856.7041659402</v>
      </c>
      <c r="AL26" s="45">
        <f>Displacement_Number!AL26*'Temporary Relocation Numbers'!$O$2</f>
        <v>110144.55100455983</v>
      </c>
      <c r="AM26" s="45">
        <f>Displacement_Number!AM26*'Temporary Relocation Numbers'!$O$2</f>
        <v>56153.078084819237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991.72134980117289</v>
      </c>
      <c r="I27" s="44">
        <f>Displacement_Number!I27*'Temporary Relocation Numbers'!$I$2</f>
        <v>1211.7342895922861</v>
      </c>
      <c r="J27" s="44">
        <f>Displacement_Number!J27*'Temporary Relocation Numbers'!$I$2</f>
        <v>792.08568525897329</v>
      </c>
      <c r="K27" s="44">
        <f>Displacement_Number!K27*'Temporary Relocation Numbers'!$I$2</f>
        <v>860.06030355195139</v>
      </c>
      <c r="L27" s="44">
        <f>Displacement_Number!L27*'Temporary Relocation Numbers'!$I$2</f>
        <v>707.22768899923631</v>
      </c>
      <c r="M27" s="44">
        <f>Displacement_Number!M27*'Temporary Relocation Numbers'!$I$2</f>
        <v>289.61465769997653</v>
      </c>
      <c r="N27" s="45">
        <f>Displacement_Number!N27*'Temporary Relocation Numbers'!$O$2</f>
        <v>232712.11431800225</v>
      </c>
      <c r="O27" s="45">
        <f>Displacement_Number!O27*'Temporary Relocation Numbers'!$O$2</f>
        <v>476694.95181603834</v>
      </c>
      <c r="P27" s="45">
        <f>Displacement_Number!P27*'Temporary Relocation Numbers'!$O$2</f>
        <v>361365.03957560391</v>
      </c>
      <c r="Q27" s="45">
        <f>Displacement_Number!Q27*'Temporary Relocation Numbers'!$O$2</f>
        <v>177743.15324338037</v>
      </c>
      <c r="R27" s="45">
        <f>Displacement_Number!R27*'Temporary Relocation Numbers'!$O$2</f>
        <v>114003.40837496247</v>
      </c>
      <c r="S27" s="45">
        <f>Displacement_Number!S27*'Temporary Relocation Numbers'!$O$2</f>
        <v>62246.918225852176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923.26844941580168</v>
      </c>
      <c r="AC27" s="44">
        <f>Displacement_Number!AC27*'Temporary Relocation Numbers'!$I$2</f>
        <v>1106.5460291761465</v>
      </c>
      <c r="AD27" s="44">
        <f>Displacement_Number!AD27*'Temporary Relocation Numbers'!$I$2</f>
        <v>715.73000346069671</v>
      </c>
      <c r="AE27" s="44">
        <f>Displacement_Number!AE27*'Temporary Relocation Numbers'!$I$2</f>
        <v>857.84721131185074</v>
      </c>
      <c r="AF27" s="44">
        <f>Displacement_Number!AF27*'Temporary Relocation Numbers'!$I$2</f>
        <v>692.78116183805628</v>
      </c>
      <c r="AG27" s="44">
        <f>Displacement_Number!AG27*'Temporary Relocation Numbers'!$I$2</f>
        <v>264.89141533728935</v>
      </c>
      <c r="AH27" s="45">
        <f>Displacement_Number!AH27*'Temporary Relocation Numbers'!$O$2</f>
        <v>216649.31685672639</v>
      </c>
      <c r="AI27" s="45">
        <f>Displacement_Number!AI27*'Temporary Relocation Numbers'!$O$2</f>
        <v>435314.00455609395</v>
      </c>
      <c r="AJ27" s="45">
        <f>Displacement_Number!AJ27*'Temporary Relocation Numbers'!$O$2</f>
        <v>326530.07855009928</v>
      </c>
      <c r="AK27" s="45">
        <f>Displacement_Number!AK27*'Temporary Relocation Numbers'!$O$2</f>
        <v>177285.78764756181</v>
      </c>
      <c r="AL27" s="45">
        <f>Displacement_Number!AL27*'Temporary Relocation Numbers'!$O$2</f>
        <v>111674.66282218794</v>
      </c>
      <c r="AM27" s="45">
        <f>Displacement_Number!AM27*'Temporary Relocation Numbers'!$O$2</f>
        <v>56933.1483433127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997.70475216650402</v>
      </c>
      <c r="I28" s="44">
        <f>Displacement_Number!I28*'Temporary Relocation Numbers'!$I$2</f>
        <v>1219.0451071076623</v>
      </c>
      <c r="J28" s="44">
        <f>Displacement_Number!J28*'Temporary Relocation Numbers'!$I$2</f>
        <v>796.86461571526888</v>
      </c>
      <c r="K28" s="44">
        <f>Displacement_Number!K28*'Temporary Relocation Numbers'!$I$2</f>
        <v>865.24934869616618</v>
      </c>
      <c r="L28" s="44">
        <f>Displacement_Number!L28*'Temporary Relocation Numbers'!$I$2</f>
        <v>711.49464143303612</v>
      </c>
      <c r="M28" s="44">
        <f>Displacement_Number!M28*'Temporary Relocation Numbers'!$I$2</f>
        <v>291.36200439999857</v>
      </c>
      <c r="N28" s="45">
        <f>Displacement_Number!N28*'Temporary Relocation Numbers'!$O$2</f>
        <v>235944.9166035048</v>
      </c>
      <c r="O28" s="45">
        <f>Displacement_Number!O28*'Temporary Relocation Numbers'!$O$2</f>
        <v>483317.12760707835</v>
      </c>
      <c r="P28" s="45">
        <f>Displacement_Number!P28*'Temporary Relocation Numbers'!$O$2</f>
        <v>366385.06927738548</v>
      </c>
      <c r="Q28" s="45">
        <f>Displacement_Number!Q28*'Temporary Relocation Numbers'!$O$2</f>
        <v>180212.33484882282</v>
      </c>
      <c r="R28" s="45">
        <f>Displacement_Number!R28*'Temporary Relocation Numbers'!$O$2</f>
        <v>115587.12686864621</v>
      </c>
      <c r="S28" s="45">
        <f>Displacement_Number!S28*'Temporary Relocation Numbers'!$O$2</f>
        <v>63111.643210607544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928.83885144977762</v>
      </c>
      <c r="AC28" s="44">
        <f>Displacement_Number!AC28*'Temporary Relocation Numbers'!$I$2</f>
        <v>1113.2222090624091</v>
      </c>
      <c r="AD28" s="44">
        <f>Displacement_Number!AD28*'Temporary Relocation Numbers'!$I$2</f>
        <v>720.0482533365348</v>
      </c>
      <c r="AE28" s="44">
        <f>Displacement_Number!AE28*'Temporary Relocation Numbers'!$I$2</f>
        <v>863.02290409519674</v>
      </c>
      <c r="AF28" s="44">
        <f>Displacement_Number!AF28*'Temporary Relocation Numbers'!$I$2</f>
        <v>696.96095331197125</v>
      </c>
      <c r="AG28" s="44">
        <f>Displacement_Number!AG28*'Temporary Relocation Numbers'!$I$2</f>
        <v>266.48959805404007</v>
      </c>
      <c r="AH28" s="45">
        <f>Displacement_Number!AH28*'Temporary Relocation Numbers'!$O$2</f>
        <v>219658.9771347896</v>
      </c>
      <c r="AI28" s="45">
        <f>Displacement_Number!AI28*'Temporary Relocation Numbers'!$O$2</f>
        <v>441361.32234599261</v>
      </c>
      <c r="AJ28" s="45">
        <f>Displacement_Number!AJ28*'Temporary Relocation Numbers'!$O$2</f>
        <v>331066.18612368096</v>
      </c>
      <c r="AK28" s="45">
        <f>Displacement_Number!AK28*'Temporary Relocation Numbers'!$O$2</f>
        <v>179748.61559776886</v>
      </c>
      <c r="AL28" s="45">
        <f>Displacement_Number!AL28*'Temporary Relocation Numbers'!$O$2</f>
        <v>113226.03072695871</v>
      </c>
      <c r="AM28" s="45">
        <f>Displacement_Number!AM28*'Temporary Relocation Numbers'!$O$2</f>
        <v>57724.055222503383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1003.7242544946644</v>
      </c>
      <c r="I29" s="44">
        <f>Displacement_Number!I29*'Temporary Relocation Numbers'!$I$2</f>
        <v>1226.4000333465449</v>
      </c>
      <c r="J29" s="44">
        <f>Displacement_Number!J29*'Temporary Relocation Numbers'!$I$2</f>
        <v>801.67237913336498</v>
      </c>
      <c r="K29" s="44">
        <f>Displacement_Number!K29*'Temporary Relocation Numbers'!$I$2</f>
        <v>870.469701167783</v>
      </c>
      <c r="L29" s="44">
        <f>Displacement_Number!L29*'Temporary Relocation Numbers'!$I$2</f>
        <v>715.78733788584918</v>
      </c>
      <c r="M29" s="44">
        <f>Displacement_Number!M29*'Temporary Relocation Numbers'!$I$2</f>
        <v>293.11989345486666</v>
      </c>
      <c r="N29" s="45">
        <f>Displacement_Number!N29*'Temporary Relocation Numbers'!$O$2</f>
        <v>239222.62850038614</v>
      </c>
      <c r="O29" s="45">
        <f>Displacement_Number!O29*'Temporary Relocation Numbers'!$O$2</f>
        <v>490031.29768511566</v>
      </c>
      <c r="P29" s="45">
        <f>Displacement_Number!P29*'Temporary Relocation Numbers'!$O$2</f>
        <v>371474.83648957015</v>
      </c>
      <c r="Q29" s="45">
        <f>Displacement_Number!Q29*'Temporary Relocation Numbers'!$O$2</f>
        <v>182715.81796005834</v>
      </c>
      <c r="R29" s="45">
        <f>Displacement_Number!R29*'Temporary Relocation Numbers'!$O$2</f>
        <v>117192.84614549061</v>
      </c>
      <c r="S29" s="45">
        <f>Displacement_Number!S29*'Temporary Relocation Numbers'!$O$2</f>
        <v>63988.380827001121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934.44286167088444</v>
      </c>
      <c r="AC29" s="44">
        <f>Displacement_Number!AC29*'Temporary Relocation Numbers'!$I$2</f>
        <v>1119.9386686810085</v>
      </c>
      <c r="AD29" s="44">
        <f>Displacement_Number!AD29*'Temporary Relocation Numbers'!$I$2</f>
        <v>724.39255672682657</v>
      </c>
      <c r="AE29" s="44">
        <f>Displacement_Number!AE29*'Temporary Relocation Numbers'!$I$2</f>
        <v>868.22982364647271</v>
      </c>
      <c r="AF29" s="44">
        <f>Displacement_Number!AF29*'Temporary Relocation Numbers'!$I$2</f>
        <v>701.16596293229054</v>
      </c>
      <c r="AG29" s="44">
        <f>Displacement_Number!AG29*'Temporary Relocation Numbers'!$I$2</f>
        <v>268.09742316706433</v>
      </c>
      <c r="AH29" s="45">
        <f>Displacement_Number!AH29*'Temporary Relocation Numbers'!$O$2</f>
        <v>222710.44716845587</v>
      </c>
      <c r="AI29" s="45">
        <f>Displacement_Number!AI29*'Temporary Relocation Numbers'!$O$2</f>
        <v>447492.64858052973</v>
      </c>
      <c r="AJ29" s="45">
        <f>Displacement_Number!AJ29*'Temporary Relocation Numbers'!$O$2</f>
        <v>335665.30863300903</v>
      </c>
      <c r="AK29" s="45">
        <f>Displacement_Number!AK29*'Temporary Relocation Numbers'!$O$2</f>
        <v>182245.65678972987</v>
      </c>
      <c r="AL29" s="45">
        <f>Displacement_Number!AL29*'Temporary Relocation Numbers'!$O$2</f>
        <v>114798.95000529205</v>
      </c>
      <c r="AM29" s="45">
        <f>Displacement_Number!AM29*'Temporary Relocation Numbers'!$O$2</f>
        <v>58525.94926312381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1009.780074589379</v>
      </c>
      <c r="I30" s="44">
        <f>Displacement_Number!I30*'Temporary Relocation Numbers'!$I$2</f>
        <v>1233.7993344323177</v>
      </c>
      <c r="J30" s="44">
        <f>Displacement_Number!J30*'Temporary Relocation Numbers'!$I$2</f>
        <v>806.50914947262277</v>
      </c>
      <c r="K30" s="44">
        <f>Displacement_Number!K30*'Temporary Relocation Numbers'!$I$2</f>
        <v>875.7215498548768</v>
      </c>
      <c r="L30" s="44">
        <f>Displacement_Number!L30*'Temporary Relocation Numbers'!$I$2</f>
        <v>720.10593368036234</v>
      </c>
      <c r="M30" s="44">
        <f>Displacement_Number!M30*'Temporary Relocation Numbers'!$I$2</f>
        <v>294.88838847030115</v>
      </c>
      <c r="N30" s="45">
        <f>Displacement_Number!N30*'Temporary Relocation Numbers'!$O$2</f>
        <v>242545.87388632755</v>
      </c>
      <c r="O30" s="45">
        <f>Displacement_Number!O30*'Temporary Relocation Numbers'!$O$2</f>
        <v>496838.7400211835</v>
      </c>
      <c r="P30" s="45">
        <f>Displacement_Number!P30*'Temporary Relocation Numbers'!$O$2</f>
        <v>376635.30999534193</v>
      </c>
      <c r="Q30" s="45">
        <f>Displacement_Number!Q30*'Temporary Relocation Numbers'!$O$2</f>
        <v>185254.07908853394</v>
      </c>
      <c r="R30" s="45">
        <f>Displacement_Number!R30*'Temporary Relocation Numbers'!$O$2</f>
        <v>118820.87183712254</v>
      </c>
      <c r="S30" s="45">
        <f>Displacement_Number!S30*'Temporary Relocation Numbers'!$O$2</f>
        <v>64877.297952735535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940.08068284909041</v>
      </c>
      <c r="AC30" s="44">
        <f>Displacement_Number!AC30*'Temporary Relocation Numbers'!$I$2</f>
        <v>1126.6956510536832</v>
      </c>
      <c r="AD30" s="44">
        <f>Displacement_Number!AD30*'Temporary Relocation Numbers'!$I$2</f>
        <v>728.76307082155336</v>
      </c>
      <c r="AE30" s="44">
        <f>Displacement_Number!AE30*'Temporary Relocation Numbers'!$I$2</f>
        <v>873.46815836771145</v>
      </c>
      <c r="AF30" s="44">
        <f>Displacement_Number!AF30*'Temporary Relocation Numbers'!$I$2</f>
        <v>705.39634284892713</v>
      </c>
      <c r="AG30" s="44">
        <f>Displacement_Number!AG30*'Temporary Relocation Numbers'!$I$2</f>
        <v>269.71494885231704</v>
      </c>
      <c r="AH30" s="45">
        <f>Displacement_Number!AH30*'Temporary Relocation Numbers'!$O$2</f>
        <v>225804.3077726684</v>
      </c>
      <c r="AI30" s="45">
        <f>Displacement_Number!AI30*'Temporary Relocation Numbers'!$O$2</f>
        <v>453709.15029259736</v>
      </c>
      <c r="AJ30" s="45">
        <f>Displacement_Number!AJ30*'Temporary Relocation Numbers'!$O$2</f>
        <v>340328.32147225423</v>
      </c>
      <c r="AK30" s="45">
        <f>Displacement_Number!AK30*'Temporary Relocation Numbers'!$O$2</f>
        <v>184777.38650874078</v>
      </c>
      <c r="AL30" s="45">
        <f>Displacement_Number!AL30*'Temporary Relocation Numbers'!$O$2</f>
        <v>116393.72004568309</v>
      </c>
      <c r="AM30" s="45">
        <f>Displacement_Number!AM30*'Temporary Relocation Numbers'!$O$2</f>
        <v>59338.983097196098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1274.5308024071376</v>
      </c>
      <c r="I31" s="44">
        <f>Displacement_Number!I31*'Temporary Relocation Numbers'!$I$2</f>
        <v>1557.2848933099303</v>
      </c>
      <c r="J31" s="44">
        <f>Displacement_Number!J31*'Temporary Relocation Numbers'!$I$2</f>
        <v>1017.9649799923395</v>
      </c>
      <c r="K31" s="44">
        <f>Displacement_Number!K31*'Temporary Relocation Numbers'!$I$2</f>
        <v>1105.3239390523997</v>
      </c>
      <c r="L31" s="44">
        <f>Displacement_Number!L31*'Temporary Relocation Numbers'!$I$2</f>
        <v>908.90800538423161</v>
      </c>
      <c r="M31" s="44">
        <f>Displacement_Number!M31*'Temporary Relocation Numbers'!$I$2</f>
        <v>372.20415002785188</v>
      </c>
      <c r="N31" s="45">
        <f>Displacement_Number!N31*'Temporary Relocation Numbers'!$O$2</f>
        <v>308529.49264613929</v>
      </c>
      <c r="O31" s="45">
        <f>Displacement_Number!O31*'Temporary Relocation Numbers'!$O$2</f>
        <v>632001.69901683833</v>
      </c>
      <c r="P31" s="45">
        <f>Displacement_Number!P31*'Temporary Relocation Numbers'!$O$2</f>
        <v>479097.41461915948</v>
      </c>
      <c r="Q31" s="45">
        <f>Displacement_Number!Q31*'Temporary Relocation Numbers'!$O$2</f>
        <v>235651.69803135976</v>
      </c>
      <c r="R31" s="45">
        <f>Displacement_Number!R31*'Temporary Relocation Numbers'!$O$2</f>
        <v>151145.60687542532</v>
      </c>
      <c r="S31" s="45">
        <f>Displacement_Number!S31*'Temporary Relocation Numbers'!$O$2</f>
        <v>82526.903059134056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1186.5571694176342</v>
      </c>
      <c r="AC31" s="44">
        <f>Displacement_Number!AC31*'Temporary Relocation Numbers'!$I$2</f>
        <v>1422.1000674726401</v>
      </c>
      <c r="AD31" s="44">
        <f>Displacement_Number!AD31*'Temporary Relocation Numbers'!$I$2</f>
        <v>919.83492722074948</v>
      </c>
      <c r="AE31" s="44">
        <f>Displacement_Number!AE31*'Temporary Relocation Numbers'!$I$2</f>
        <v>1102.4797386838768</v>
      </c>
      <c r="AF31" s="44">
        <f>Displacement_Number!AF31*'Temporary Relocation Numbers'!$I$2</f>
        <v>890.3417580624141</v>
      </c>
      <c r="AG31" s="44">
        <f>Displacement_Number!AG31*'Temporary Relocation Numbers'!$I$2</f>
        <v>340.43057377789091</v>
      </c>
      <c r="AH31" s="45">
        <f>Displacement_Number!AH31*'Temporary Relocation Numbers'!$O$2</f>
        <v>287233.45154518937</v>
      </c>
      <c r="AI31" s="45">
        <f>Displacement_Number!AI31*'Temporary Relocation Numbers'!$O$2</f>
        <v>577138.87977451563</v>
      </c>
      <c r="AJ31" s="45">
        <f>Displacement_Number!AJ31*'Temporary Relocation Numbers'!$O$2</f>
        <v>432913.25749848498</v>
      </c>
      <c r="AK31" s="45">
        <f>Displacement_Number!AK31*'Temporary Relocation Numbers'!$O$2</f>
        <v>235045.32317354347</v>
      </c>
      <c r="AL31" s="45">
        <f>Displacement_Number!AL31*'Temporary Relocation Numbers'!$O$2</f>
        <v>148058.15830831864</v>
      </c>
      <c r="AM31" s="45">
        <f>Displacement_Number!AM31*'Temporary Relocation Numbers'!$O$2</f>
        <v>75481.912166833907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1282.2204932858692</v>
      </c>
      <c r="I32" s="44">
        <f>Displacement_Number!I32*'Temporary Relocation Numbers'!$I$2</f>
        <v>1566.6805386855112</v>
      </c>
      <c r="J32" s="44">
        <f>Displacement_Number!J32*'Temporary Relocation Numbers'!$I$2</f>
        <v>1024.1067193733975</v>
      </c>
      <c r="K32" s="44">
        <f>Displacement_Number!K32*'Temporary Relocation Numbers'!$I$2</f>
        <v>1111.9927456407715</v>
      </c>
      <c r="L32" s="44">
        <f>Displacement_Number!L32*'Temporary Relocation Numbers'!$I$2</f>
        <v>914.39176582800371</v>
      </c>
      <c r="M32" s="44">
        <f>Displacement_Number!M32*'Temporary Relocation Numbers'!$I$2</f>
        <v>374.44978807134976</v>
      </c>
      <c r="N32" s="45">
        <f>Displacement_Number!N32*'Temporary Relocation Numbers'!$O$2</f>
        <v>312815.53874173877</v>
      </c>
      <c r="O32" s="45">
        <f>Displacement_Number!O32*'Temporary Relocation Numbers'!$O$2</f>
        <v>640781.37317781115</v>
      </c>
      <c r="P32" s="45">
        <f>Displacement_Number!P32*'Temporary Relocation Numbers'!$O$2</f>
        <v>485752.96506825509</v>
      </c>
      <c r="Q32" s="45">
        <f>Displacement_Number!Q32*'Temporary Relocation Numbers'!$O$2</f>
        <v>238925.33657918934</v>
      </c>
      <c r="R32" s="45">
        <f>Displacement_Number!R32*'Temporary Relocation Numbers'!$O$2</f>
        <v>153245.29929918473</v>
      </c>
      <c r="S32" s="45">
        <f>Displacement_Number!S32*'Temporary Relocation Numbers'!$O$2</f>
        <v>83673.354594787394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1193.7160845458775</v>
      </c>
      <c r="AC32" s="44">
        <f>Displacement_Number!AC32*'Temporary Relocation Numbers'!$I$2</f>
        <v>1430.68009543025</v>
      </c>
      <c r="AD32" s="44">
        <f>Displacement_Number!AD32*'Temporary Relocation Numbers'!$I$2</f>
        <v>925.38461361234488</v>
      </c>
      <c r="AE32" s="44">
        <f>Displacement_Number!AE32*'Temporary Relocation Numbers'!$I$2</f>
        <v>1109.131385214924</v>
      </c>
      <c r="AF32" s="44">
        <f>Displacement_Number!AF32*'Temporary Relocation Numbers'!$I$2</f>
        <v>895.7135018311767</v>
      </c>
      <c r="AG32" s="44">
        <f>Displacement_Number!AG32*'Temporary Relocation Numbers'!$I$2</f>
        <v>342.48451070360289</v>
      </c>
      <c r="AH32" s="45">
        <f>Displacement_Number!AH32*'Temporary Relocation Numbers'!$O$2</f>
        <v>291223.65618644474</v>
      </c>
      <c r="AI32" s="45">
        <f>Displacement_Number!AI32*'Temporary Relocation Numbers'!$O$2</f>
        <v>585156.40776206949</v>
      </c>
      <c r="AJ32" s="45">
        <f>Displacement_Number!AJ32*'Temporary Relocation Numbers'!$O$2</f>
        <v>438927.22446521104</v>
      </c>
      <c r="AK32" s="45">
        <f>Displacement_Number!AK32*'Temporary Relocation Numbers'!$O$2</f>
        <v>238310.53805150109</v>
      </c>
      <c r="AL32" s="45">
        <f>Displacement_Number!AL32*'Temporary Relocation Numbers'!$O$2</f>
        <v>150114.96035306464</v>
      </c>
      <c r="AM32" s="45">
        <f>Displacement_Number!AM32*'Temporary Relocation Numbers'!$O$2</f>
        <v>76530.495730616865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1289.9565787638517</v>
      </c>
      <c r="I33" s="44">
        <f>Displacement_Number!I33*'Temporary Relocation Numbers'!$I$2</f>
        <v>1576.1328712815252</v>
      </c>
      <c r="J33" s="44">
        <f>Displacement_Number!J33*'Temporary Relocation Numbers'!$I$2</f>
        <v>1030.2855140199767</v>
      </c>
      <c r="K33" s="44">
        <f>Displacement_Number!K33*'Temporary Relocation Numbers'!$I$2</f>
        <v>1118.7017874757905</v>
      </c>
      <c r="L33" s="44">
        <f>Displacement_Number!L33*'Temporary Relocation Numbers'!$I$2</f>
        <v>919.90861171983761</v>
      </c>
      <c r="M33" s="44">
        <f>Displacement_Number!M33*'Temporary Relocation Numbers'!$I$2</f>
        <v>376.70897483595138</v>
      </c>
      <c r="N33" s="45">
        <f>Displacement_Number!N33*'Temporary Relocation Numbers'!$O$2</f>
        <v>317161.12595600431</v>
      </c>
      <c r="O33" s="45">
        <f>Displacement_Number!O33*'Temporary Relocation Numbers'!$O$2</f>
        <v>649683.01327414915</v>
      </c>
      <c r="P33" s="45">
        <f>Displacement_Number!P33*'Temporary Relocation Numbers'!$O$2</f>
        <v>492500.97344016319</v>
      </c>
      <c r="Q33" s="45">
        <f>Displacement_Number!Q33*'Temporary Relocation Numbers'!$O$2</f>
        <v>242244.45202971631</v>
      </c>
      <c r="R33" s="45">
        <f>Displacement_Number!R33*'Temporary Relocation Numbers'!$O$2</f>
        <v>155374.16033965445</v>
      </c>
      <c r="S33" s="45">
        <f>Displacement_Number!S33*'Temporary Relocation Numbers'!$O$2</f>
        <v>84835.732465670648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1200.9181919173052</v>
      </c>
      <c r="AC33" s="44">
        <f>Displacement_Number!AC33*'Temporary Relocation Numbers'!$I$2</f>
        <v>1439.3118897026488</v>
      </c>
      <c r="AD33" s="44">
        <f>Displacement_Number!AD33*'Temporary Relocation Numbers'!$I$2</f>
        <v>930.96778320634326</v>
      </c>
      <c r="AE33" s="44">
        <f>Displacement_Number!AE33*'Temporary Relocation Numbers'!$I$2</f>
        <v>1115.8231634599806</v>
      </c>
      <c r="AF33" s="44">
        <f>Displacement_Number!AF33*'Temporary Relocation Numbers'!$I$2</f>
        <v>901.11765521215409</v>
      </c>
      <c r="AG33" s="44">
        <f>Displacement_Number!AG33*'Temporary Relocation Numbers'!$I$2</f>
        <v>344.55083975041009</v>
      </c>
      <c r="AH33" s="45">
        <f>Displacement_Number!AH33*'Temporary Relocation Numbers'!$O$2</f>
        <v>295269.29216062295</v>
      </c>
      <c r="AI33" s="45">
        <f>Displacement_Number!AI33*'Temporary Relocation Numbers'!$O$2</f>
        <v>593285.31406303111</v>
      </c>
      <c r="AJ33" s="45">
        <f>Displacement_Number!AJ33*'Temporary Relocation Numbers'!$O$2</f>
        <v>445024.73657187098</v>
      </c>
      <c r="AK33" s="45">
        <f>Displacement_Number!AK33*'Temporary Relocation Numbers'!$O$2</f>
        <v>241621.11281177966</v>
      </c>
      <c r="AL33" s="45">
        <f>Displacement_Number!AL33*'Temporary Relocation Numbers'!$O$2</f>
        <v>152200.33518771702</v>
      </c>
      <c r="AM33" s="45">
        <f>Displacement_Number!AM33*'Temporary Relocation Numbers'!$O$2</f>
        <v>77593.646062234329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1297.7393387559575</v>
      </c>
      <c r="I34" s="44">
        <f>Displacement_Number!I34*'Temporary Relocation Numbers'!$I$2</f>
        <v>1585.6422331118342</v>
      </c>
      <c r="J34" s="44">
        <f>Displacement_Number!J34*'Temporary Relocation Numbers'!$I$2</f>
        <v>1036.501587499477</v>
      </c>
      <c r="K34" s="44">
        <f>Displacement_Number!K34*'Temporary Relocation Numbers'!$I$2</f>
        <v>1125.4513073107969</v>
      </c>
      <c r="L34" s="44">
        <f>Displacement_Number!L34*'Temporary Relocation Numbers'!$I$2</f>
        <v>925.45874267583258</v>
      </c>
      <c r="M34" s="44">
        <f>Displacement_Number!M34*'Temporary Relocation Numbers'!$I$2</f>
        <v>378.98179206583825</v>
      </c>
      <c r="N34" s="45">
        <f>Displacement_Number!N34*'Temporary Relocation Numbers'!$O$2</f>
        <v>321567.08142535307</v>
      </c>
      <c r="O34" s="45">
        <f>Displacement_Number!O34*'Temporary Relocation Numbers'!$O$2</f>
        <v>658708.31363859342</v>
      </c>
      <c r="P34" s="45">
        <f>Displacement_Number!P34*'Temporary Relocation Numbers'!$O$2</f>
        <v>499342.7241466773</v>
      </c>
      <c r="Q34" s="45">
        <f>Displacement_Number!Q34*'Temporary Relocation Numbers'!$O$2</f>
        <v>245609.67614134907</v>
      </c>
      <c r="R34" s="45">
        <f>Displacement_Number!R34*'Temporary Relocation Numbers'!$O$2</f>
        <v>157532.5952029452</v>
      </c>
      <c r="S34" s="45">
        <f>Displacement_Number!S34*'Temporary Relocation Numbers'!$O$2</f>
        <v>86014.257918078045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1208.1637521258531</v>
      </c>
      <c r="AC34" s="44">
        <f>Displacement_Number!AC34*'Temporary Relocation Numbers'!$I$2</f>
        <v>1447.9957626141495</v>
      </c>
      <c r="AD34" s="44">
        <f>Displacement_Number!AD34*'Temporary Relocation Numbers'!$I$2</f>
        <v>936.58463801863559</v>
      </c>
      <c r="AE34" s="44">
        <f>Displacement_Number!AE34*'Temporary Relocation Numbers'!$I$2</f>
        <v>1122.5553155477376</v>
      </c>
      <c r="AF34" s="44">
        <f>Displacement_Number!AF34*'Temporary Relocation Numbers'!$I$2</f>
        <v>906.5544137438917</v>
      </c>
      <c r="AG34" s="44">
        <f>Displacement_Number!AG34*'Temporary Relocation Numbers'!$I$2</f>
        <v>346.62963568432104</v>
      </c>
      <c r="AH34" s="45">
        <f>Displacement_Number!AH34*'Temporary Relocation Numbers'!$O$2</f>
        <v>299371.1295116049</v>
      </c>
      <c r="AI34" s="45">
        <f>Displacement_Number!AI34*'Temporary Relocation Numbers'!$O$2</f>
        <v>601527.14592846262</v>
      </c>
      <c r="AJ34" s="45">
        <f>Displacement_Number!AJ34*'Temporary Relocation Numbers'!$O$2</f>
        <v>451206.9544151962</v>
      </c>
      <c r="AK34" s="45">
        <f>Displacement_Number!AK34*'Temporary Relocation Numbers'!$O$2</f>
        <v>244977.67758715787</v>
      </c>
      <c r="AL34" s="45">
        <f>Displacement_Number!AL34*'Temporary Relocation Numbers'!$O$2</f>
        <v>154314.67974124869</v>
      </c>
      <c r="AM34" s="45">
        <f>Displacement_Number!AM34*'Temporary Relocation Numbers'!$O$2</f>
        <v>78671.565521071287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1305.5690548658827</v>
      </c>
      <c r="I35" s="44">
        <f>Displacement_Number!I35*'Temporary Relocation Numbers'!$I$2</f>
        <v>1595.208968253789</v>
      </c>
      <c r="J35" s="44">
        <f>Displacement_Number!J35*'Temporary Relocation Numbers'!$I$2</f>
        <v>1042.755164728158</v>
      </c>
      <c r="K35" s="44">
        <f>Displacement_Number!K35*'Temporary Relocation Numbers'!$I$2</f>
        <v>1132.2415493637468</v>
      </c>
      <c r="L35" s="44">
        <f>Displacement_Number!L35*'Temporary Relocation Numbers'!$I$2</f>
        <v>931.04235951644296</v>
      </c>
      <c r="M35" s="44">
        <f>Displacement_Number!M35*'Temporary Relocation Numbers'!$I$2</f>
        <v>381.26832199838299</v>
      </c>
      <c r="N35" s="45">
        <f>Displacement_Number!N35*'Temporary Relocation Numbers'!$O$2</f>
        <v>326034.24377665936</v>
      </c>
      <c r="O35" s="45">
        <f>Displacement_Number!O35*'Temporary Relocation Numbers'!$O$2</f>
        <v>667858.99214130535</v>
      </c>
      <c r="P35" s="45">
        <f>Displacement_Number!P35*'Temporary Relocation Numbers'!$O$2</f>
        <v>506279.51944245014</v>
      </c>
      <c r="Q35" s="45">
        <f>Displacement_Number!Q35*'Temporary Relocation Numbers'!$O$2</f>
        <v>249021.64944879059</v>
      </c>
      <c r="R35" s="45">
        <f>Displacement_Number!R35*'Temporary Relocation Numbers'!$O$2</f>
        <v>159721.01472423112</v>
      </c>
      <c r="S35" s="45">
        <f>Displacement_Number!S35*'Temporary Relocation Numbers'!$O$2</f>
        <v>87209.155271824697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1215.4530273377115</v>
      </c>
      <c r="AC35" s="44">
        <f>Displacement_Number!AC35*'Temporary Relocation Numbers'!$I$2</f>
        <v>1456.7320283734289</v>
      </c>
      <c r="AD35" s="44">
        <f>Displacement_Number!AD35*'Temporary Relocation Numbers'!$I$2</f>
        <v>942.23538128394534</v>
      </c>
      <c r="AE35" s="44">
        <f>Displacement_Number!AE35*'Temporary Relocation Numbers'!$I$2</f>
        <v>1129.3280850677338</v>
      </c>
      <c r="AF35" s="44">
        <f>Displacement_Number!AF35*'Temporary Relocation Numbers'!$I$2</f>
        <v>912.0239741446876</v>
      </c>
      <c r="AG35" s="44">
        <f>Displacement_Number!AG35*'Temporary Relocation Numbers'!$I$2</f>
        <v>348.72097372243337</v>
      </c>
      <c r="AH35" s="45">
        <f>Displacement_Number!AH35*'Temporary Relocation Numbers'!$O$2</f>
        <v>303529.94898060808</v>
      </c>
      <c r="AI35" s="45">
        <f>Displacement_Number!AI35*'Temporary Relocation Numbers'!$O$2</f>
        <v>609883.47210360994</v>
      </c>
      <c r="AJ35" s="45">
        <f>Displacement_Number!AJ35*'Temporary Relocation Numbers'!$O$2</f>
        <v>457475.05471475708</v>
      </c>
      <c r="AK35" s="45">
        <f>Displacement_Number!AK35*'Temporary Relocation Numbers'!$O$2</f>
        <v>248380.87126412586</v>
      </c>
      <c r="AL35" s="45">
        <f>Displacement_Number!AL35*'Temporary Relocation Numbers'!$O$2</f>
        <v>156458.39645671114</v>
      </c>
      <c r="AM35" s="45">
        <f>Displacement_Number!AM35*'Temporary Relocation Numbers'!$O$2</f>
        <v>79764.459277659495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1313.4460103963384</v>
      </c>
      <c r="I36" s="44">
        <f>Displacement_Number!I36*'Temporary Relocation Numbers'!$I$2</f>
        <v>1604.8334228606802</v>
      </c>
      <c r="J36" s="44">
        <f>Displacement_Number!J36*'Temporary Relocation Numbers'!$I$2</f>
        <v>1049.0464719792785</v>
      </c>
      <c r="K36" s="44">
        <f>Displacement_Number!K36*'Temporary Relocation Numbers'!$I$2</f>
        <v>1139.0727593260481</v>
      </c>
      <c r="L36" s="44">
        <f>Displacement_Number!L36*'Temporary Relocation Numbers'!$I$2</f>
        <v>936.65966427374269</v>
      </c>
      <c r="M36" s="44">
        <f>Displacement_Number!M36*'Temporary Relocation Numbers'!$I$2</f>
        <v>383.56864736712521</v>
      </c>
      <c r="N36" s="45">
        <f>Displacement_Number!N36*'Temporary Relocation Numbers'!$O$2</f>
        <v>330563.46328687784</v>
      </c>
      <c r="O36" s="45">
        <f>Displacement_Number!O36*'Temporary Relocation Numbers'!$O$2</f>
        <v>677136.7905168446</v>
      </c>
      <c r="P36" s="45">
        <f>Displacement_Number!P36*'Temporary Relocation Numbers'!$O$2</f>
        <v>513312.67967286299</v>
      </c>
      <c r="Q36" s="45">
        <f>Displacement_Number!Q36*'Temporary Relocation Numbers'!$O$2</f>
        <v>252481.02138495707</v>
      </c>
      <c r="R36" s="45">
        <f>Displacement_Number!R36*'Temporary Relocation Numbers'!$O$2</f>
        <v>161939.8354459478</v>
      </c>
      <c r="S36" s="45">
        <f>Displacement_Number!S36*'Temporary Relocation Numbers'!$O$2</f>
        <v>88420.651962943433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1222.7862813008123</v>
      </c>
      <c r="AC36" s="44">
        <f>Displacement_Number!AC36*'Temporary Relocation Numbers'!$I$2</f>
        <v>1465.5210030848943</v>
      </c>
      <c r="AD36" s="44">
        <f>Displacement_Number!AD36*'Temporary Relocation Numbers'!$I$2</f>
        <v>947.92021746318369</v>
      </c>
      <c r="AE36" s="44">
        <f>Displacement_Number!AE36*'Temporary Relocation Numbers'!$I$2</f>
        <v>1136.1417170791688</v>
      </c>
      <c r="AF36" s="44">
        <f>Displacement_Number!AF36*'Temporary Relocation Numbers'!$I$2</f>
        <v>917.52653431971044</v>
      </c>
      <c r="AG36" s="44">
        <f>Displacement_Number!AG36*'Temporary Relocation Numbers'!$I$2</f>
        <v>350.82492953565617</v>
      </c>
      <c r="AH36" s="45">
        <f>Displacement_Number!AH36*'Temporary Relocation Numbers'!$O$2</f>
        <v>307746.54215479107</v>
      </c>
      <c r="AI36" s="45">
        <f>Displacement_Number!AI36*'Temporary Relocation Numbers'!$O$2</f>
        <v>618355.88312649517</v>
      </c>
      <c r="AJ36" s="45">
        <f>Displacement_Number!AJ36*'Temporary Relocation Numbers'!$O$2</f>
        <v>463830.2305369376</v>
      </c>
      <c r="AK36" s="45">
        <f>Displacement_Number!AK36*'Temporary Relocation Numbers'!$O$2</f>
        <v>251831.34160449033</v>
      </c>
      <c r="AL36" s="45">
        <f>Displacement_Number!AL36*'Temporary Relocation Numbers'!$O$2</f>
        <v>158631.8933678352</v>
      </c>
      <c r="AM36" s="45">
        <f>Displacement_Number!AM36*'Temporary Relocation Numbers'!$O$2</f>
        <v>80872.535352729348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1321.3704903592991</v>
      </c>
      <c r="I37" s="44">
        <f>Displacement_Number!I37*'Temporary Relocation Numbers'!$I$2</f>
        <v>1614.5159451742629</v>
      </c>
      <c r="J37" s="44">
        <f>Displacement_Number!J37*'Temporary Relocation Numbers'!$I$2</f>
        <v>1055.3757368912839</v>
      </c>
      <c r="K37" s="44">
        <f>Displacement_Number!K37*'Temporary Relocation Numbers'!$I$2</f>
        <v>1145.9451843714519</v>
      </c>
      <c r="L37" s="44">
        <f>Displacement_Number!L37*'Temporary Relocation Numbers'!$I$2</f>
        <v>942.31086019873601</v>
      </c>
      <c r="M37" s="44">
        <f>Displacement_Number!M37*'Temporary Relocation Numbers'!$I$2</f>
        <v>385.88285140476478</v>
      </c>
      <c r="N37" s="45">
        <f>Displacement_Number!N37*'Temporary Relocation Numbers'!$O$2</f>
        <v>335155.60204488493</v>
      </c>
      <c r="O37" s="45">
        <f>Displacement_Number!O37*'Temporary Relocation Numbers'!$O$2</f>
        <v>686543.47469568974</v>
      </c>
      <c r="P37" s="45">
        <f>Displacement_Number!P37*'Temporary Relocation Numbers'!$O$2</f>
        <v>520443.54352534062</v>
      </c>
      <c r="Q37" s="45">
        <f>Displacement_Number!Q37*'Temporary Relocation Numbers'!$O$2</f>
        <v>255988.45040459096</v>
      </c>
      <c r="R37" s="45">
        <f>Displacement_Number!R37*'Temporary Relocation Numbers'!$O$2</f>
        <v>164189.47969707678</v>
      </c>
      <c r="S37" s="45">
        <f>Displacement_Number!S37*'Temporary Relocation Numbers'!$O$2</f>
        <v>89648.978586974787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1230.1637793543696</v>
      </c>
      <c r="AC37" s="44">
        <f>Displacement_Number!AC37*'Temporary Relocation Numbers'!$I$2</f>
        <v>1474.3630047601207</v>
      </c>
      <c r="AD37" s="44">
        <f>Displacement_Number!AD37*'Temporary Relocation Numbers'!$I$2</f>
        <v>953.63935225084492</v>
      </c>
      <c r="AE37" s="44">
        <f>Displacement_Number!AE37*'Temporary Relocation Numbers'!$I$2</f>
        <v>1142.9964581197701</v>
      </c>
      <c r="AF37" s="44">
        <f>Displacement_Number!AF37*'Temporary Relocation Numbers'!$I$2</f>
        <v>923.06229336815977</v>
      </c>
      <c r="AG37" s="44">
        <f>Displacement_Number!AG37*'Temporary Relocation Numbers'!$I$2</f>
        <v>352.94157925144731</v>
      </c>
      <c r="AH37" s="45">
        <f>Displacement_Number!AH37*'Temporary Relocation Numbers'!$O$2</f>
        <v>312021.71161792451</v>
      </c>
      <c r="AI37" s="45">
        <f>Displacement_Number!AI37*'Temporary Relocation Numbers'!$O$2</f>
        <v>626945.99163066025</v>
      </c>
      <c r="AJ37" s="45">
        <f>Displacement_Number!AJ37*'Temporary Relocation Numbers'!$O$2</f>
        <v>470273.69152202393</v>
      </c>
      <c r="AK37" s="45">
        <f>Displacement_Number!AK37*'Temporary Relocation Numbers'!$O$2</f>
        <v>255329.74536866945</v>
      </c>
      <c r="AL37" s="45">
        <f>Displacement_Number!AL37*'Temporary Relocation Numbers'!$O$2</f>
        <v>160835.58417669596</v>
      </c>
      <c r="AM37" s="45">
        <f>Displacement_Number!AM37*'Temporary Relocation Numbers'!$O$2</f>
        <v>81996.004656804434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1329.3427814863171</v>
      </c>
      <c r="I38" s="44">
        <f>Displacement_Number!I38*'Temporary Relocation Numbers'!$I$2</f>
        <v>1624.2568855373568</v>
      </c>
      <c r="J38" s="44">
        <f>Displacement_Number!J38*'Temporary Relocation Numbers'!$I$2</f>
        <v>1061.7431884760399</v>
      </c>
      <c r="K38" s="44">
        <f>Displacement_Number!K38*'Temporary Relocation Numbers'!$I$2</f>
        <v>1152.8590731649949</v>
      </c>
      <c r="L38" s="44">
        <f>Displacement_Number!L38*'Temporary Relocation Numbers'!$I$2</f>
        <v>947.99615176871225</v>
      </c>
      <c r="M38" s="44">
        <f>Displacement_Number!M38*'Temporary Relocation Numbers'!$I$2</f>
        <v>388.21101784617372</v>
      </c>
      <c r="N38" s="45">
        <f>Displacement_Number!N38*'Temporary Relocation Numbers'!$O$2</f>
        <v>339811.53411556815</v>
      </c>
      <c r="O38" s="45">
        <f>Displacement_Number!O38*'Temporary Relocation Numbers'!$O$2</f>
        <v>696080.83514036424</v>
      </c>
      <c r="P38" s="45">
        <f>Displacement_Number!P38*'Temporary Relocation Numbers'!$O$2</f>
        <v>527673.46828415501</v>
      </c>
      <c r="Q38" s="45">
        <f>Displacement_Number!Q38*'Temporary Relocation Numbers'!$O$2</f>
        <v>259544.60410959041</v>
      </c>
      <c r="R38" s="45">
        <f>Displacement_Number!R38*'Temporary Relocation Numbers'!$O$2</f>
        <v>166470.3756735315</v>
      </c>
      <c r="S38" s="45">
        <f>Displacement_Number!S38*'Temporary Relocation Numbers'!$O$2</f>
        <v>90894.368942858477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1237.5857884384825</v>
      </c>
      <c r="AC38" s="44">
        <f>Displacement_Number!AC38*'Temporary Relocation Numbers'!$I$2</f>
        <v>1483.25835332936</v>
      </c>
      <c r="AD38" s="44">
        <f>Displacement_Number!AD38*'Temporary Relocation Numbers'!$I$2</f>
        <v>959.39299258245035</v>
      </c>
      <c r="AE38" s="44">
        <f>Displacement_Number!AE38*'Temporary Relocation Numbers'!$I$2</f>
        <v>1149.8925562147133</v>
      </c>
      <c r="AF38" s="44">
        <f>Displacement_Number!AF38*'Temporary Relocation Numbers'!$I$2</f>
        <v>928.63145159047087</v>
      </c>
      <c r="AG38" s="44">
        <f>Displacement_Number!AG38*'Temporary Relocation Numbers'!$I$2</f>
        <v>355.07099945656847</v>
      </c>
      <c r="AH38" s="45">
        <f>Displacement_Number!AH38*'Temporary Relocation Numbers'!$O$2</f>
        <v>316356.2711031537</v>
      </c>
      <c r="AI38" s="45">
        <f>Displacement_Number!AI38*'Temporary Relocation Numbers'!$O$2</f>
        <v>635655.43265211314</v>
      </c>
      <c r="AJ38" s="45">
        <f>Displacement_Number!AJ38*'Temporary Relocation Numbers'!$O$2</f>
        <v>476806.66411444609</v>
      </c>
      <c r="AK38" s="45">
        <f>Displacement_Number!AK38*'Temporary Relocation Numbers'!$O$2</f>
        <v>258876.74844069977</v>
      </c>
      <c r="AL38" s="45">
        <f>Displacement_Number!AL38*'Temporary Relocation Numbers'!$O$2</f>
        <v>163069.88833245667</v>
      </c>
      <c r="AM38" s="45">
        <f>Displacement_Number!AM38*'Temporary Relocation Numbers'!$O$2</f>
        <v>83135.08103034622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1337.3631722388964</v>
      </c>
      <c r="I39" s="44">
        <f>Displacement_Number!I39*'Temporary Relocation Numbers'!$I$2</f>
        <v>1634.0565964065215</v>
      </c>
      <c r="J39" s="44">
        <f>Displacement_Number!J39*'Temporary Relocation Numbers'!$I$2</f>
        <v>1068.1490571271231</v>
      </c>
      <c r="K39" s="44">
        <f>Displacement_Number!K39*'Temporary Relocation Numbers'!$I$2</f>
        <v>1159.8146758719968</v>
      </c>
      <c r="L39" s="44">
        <f>Displacement_Number!L39*'Temporary Relocation Numbers'!$I$2</f>
        <v>953.71574469464315</v>
      </c>
      <c r="M39" s="44">
        <f>Displacement_Number!M39*'Temporary Relocation Numbers'!$I$2</f>
        <v>390.55323093142579</v>
      </c>
      <c r="N39" s="45">
        <f>Displacement_Number!N39*'Temporary Relocation Numbers'!$O$2</f>
        <v>344532.14570619544</v>
      </c>
      <c r="O39" s="45">
        <f>Displacement_Number!O39*'Temporary Relocation Numbers'!$O$2</f>
        <v>705750.68718623265</v>
      </c>
      <c r="P39" s="45">
        <f>Displacement_Number!P39*'Temporary Relocation Numbers'!$O$2</f>
        <v>535003.83008877095</v>
      </c>
      <c r="Q39" s="45">
        <f>Displacement_Number!Q39*'Temporary Relocation Numbers'!$O$2</f>
        <v>263150.15937608061</v>
      </c>
      <c r="R39" s="45">
        <f>Displacement_Number!R39*'Temporary Relocation Numbers'!$O$2</f>
        <v>168782.95751965939</v>
      </c>
      <c r="S39" s="45">
        <f>Displacement_Number!S39*'Temporary Relocation Numbers'!$O$2</f>
        <v>92157.060077434522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1245.0525771037937</v>
      </c>
      <c r="AC39" s="44">
        <f>Displacement_Number!AC39*'Temporary Relocation Numbers'!$I$2</f>
        <v>1492.2073706531144</v>
      </c>
      <c r="AD39" s="44">
        <f>Displacement_Number!AD39*'Temporary Relocation Numbers'!$I$2</f>
        <v>965.18134664203603</v>
      </c>
      <c r="AE39" s="44">
        <f>Displacement_Number!AE39*'Temporary Relocation Numbers'!$I$2</f>
        <v>1156.8302608855977</v>
      </c>
      <c r="AF39" s="44">
        <f>Displacement_Number!AF39*'Temporary Relocation Numbers'!$I$2</f>
        <v>934.23421049556168</v>
      </c>
      <c r="AG39" s="44">
        <f>Displacement_Number!AG39*'Temporary Relocation Numbers'!$I$2</f>
        <v>357.2132671998562</v>
      </c>
      <c r="AH39" s="45">
        <f>Displacement_Number!AH39*'Temporary Relocation Numbers'!$O$2</f>
        <v>320751.04564788501</v>
      </c>
      <c r="AI39" s="45">
        <f>Displacement_Number!AI39*'Temporary Relocation Numbers'!$O$2</f>
        <v>644485.86394054093</v>
      </c>
      <c r="AJ39" s="45">
        <f>Displacement_Number!AJ39*'Temporary Relocation Numbers'!$O$2</f>
        <v>483430.39179621893</v>
      </c>
      <c r="AK39" s="45">
        <f>Displacement_Number!AK39*'Temporary Relocation Numbers'!$O$2</f>
        <v>262473.02595498052</v>
      </c>
      <c r="AL39" s="45">
        <f>Displacement_Number!AL39*'Temporary Relocation Numbers'!$O$2</f>
        <v>165335.23111120611</v>
      </c>
      <c r="AM39" s="45">
        <f>Displacement_Number!AM39*'Temporary Relocation Numbers'!$O$2</f>
        <v>84289.981284456298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1345.4319528189301</v>
      </c>
      <c r="I40" s="44">
        <f>Displacement_Number!I40*'Temporary Relocation Numbers'!$I$2</f>
        <v>1643.9154323648108</v>
      </c>
      <c r="J40" s="44">
        <f>Displacement_Number!J40*'Temporary Relocation Numbers'!$I$2</f>
        <v>1074.5935746281548</v>
      </c>
      <c r="K40" s="44">
        <f>Displacement_Number!K40*'Temporary Relocation Numbers'!$I$2</f>
        <v>1166.8122441671123</v>
      </c>
      <c r="L40" s="44">
        <f>Displacement_Number!L40*'Temporary Relocation Numbers'!$I$2</f>
        <v>959.46984592862691</v>
      </c>
      <c r="M40" s="44">
        <f>Displacement_Number!M40*'Temporary Relocation Numbers'!$I$2</f>
        <v>392.90957540884494</v>
      </c>
      <c r="N40" s="45">
        <f>Displacement_Number!N40*'Temporary Relocation Numbers'!$O$2</f>
        <v>349318.33533509489</v>
      </c>
      <c r="O40" s="45">
        <f>Displacement_Number!O40*'Temporary Relocation Numbers'!$O$2</f>
        <v>715554.87138703</v>
      </c>
      <c r="P40" s="45">
        <f>Displacement_Number!P40*'Temporary Relocation Numbers'!$O$2</f>
        <v>542436.02419577877</v>
      </c>
      <c r="Q40" s="45">
        <f>Displacement_Number!Q40*'Temporary Relocation Numbers'!$O$2</f>
        <v>266805.80248324969</v>
      </c>
      <c r="R40" s="45">
        <f>Displacement_Number!R40*'Temporary Relocation Numbers'!$O$2</f>
        <v>171127.66541087735</v>
      </c>
      <c r="S40" s="45">
        <f>Displacement_Number!S40*'Temporary Relocation Numbers'!$O$2</f>
        <v>93437.292330562574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1252.5644155212058</v>
      </c>
      <c r="AC40" s="44">
        <f>Displacement_Number!AC40*'Temporary Relocation Numbers'!$I$2</f>
        <v>1501.2103805337827</v>
      </c>
      <c r="AD40" s="44">
        <f>Displacement_Number!AD40*'Temporary Relocation Numbers'!$I$2</f>
        <v>971.0046238696857</v>
      </c>
      <c r="AE40" s="44">
        <f>Displacement_Number!AE40*'Temporary Relocation Numbers'!$I$2</f>
        <v>1163.8098231594729</v>
      </c>
      <c r="AF40" s="44">
        <f>Displacement_Number!AF40*'Temporary Relocation Numbers'!$I$2</f>
        <v>939.87077280812309</v>
      </c>
      <c r="AG40" s="44">
        <f>Displacement_Number!AG40*'Temporary Relocation Numbers'!$I$2</f>
        <v>359.3684599950094</v>
      </c>
      <c r="AH40" s="45">
        <f>Displacement_Number!AH40*'Temporary Relocation Numbers'!$O$2</f>
        <v>325206.87175082194</v>
      </c>
      <c r="AI40" s="45">
        <f>Displacement_Number!AI40*'Temporary Relocation Numbers'!$O$2</f>
        <v>653438.9662748439</v>
      </c>
      <c r="AJ40" s="45">
        <f>Displacement_Number!AJ40*'Temporary Relocation Numbers'!$O$2</f>
        <v>490146.13532362552</v>
      </c>
      <c r="AK40" s="45">
        <f>Displacement_Number!AK40*'Temporary Relocation Numbers'!$O$2</f>
        <v>266119.26242477819</v>
      </c>
      <c r="AL40" s="45">
        <f>Displacement_Number!AL40*'Temporary Relocation Numbers'!$O$2</f>
        <v>167632.04369690592</v>
      </c>
      <c r="AM40" s="45">
        <f>Displacement_Number!AM40*'Temporary Relocation Numbers'!$O$2</f>
        <v>85460.925242143843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1746.6520840701414</v>
      </c>
      <c r="I41" s="44">
        <f>Displacement_Number!I41*'Temporary Relocation Numbers'!$I$2</f>
        <v>2134.1460710510528</v>
      </c>
      <c r="J41" s="44">
        <f>Displacement_Number!J41*'Temporary Relocation Numbers'!$I$2</f>
        <v>1395.0472208721585</v>
      </c>
      <c r="K41" s="44">
        <f>Displacement_Number!K41*'Temporary Relocation Numbers'!$I$2</f>
        <v>1514.7663423059225</v>
      </c>
      <c r="L41" s="44">
        <f>Displacement_Number!L41*'Temporary Relocation Numbers'!$I$2</f>
        <v>1245.5925418468441</v>
      </c>
      <c r="M41" s="44">
        <f>Displacement_Number!M41*'Temporary Relocation Numbers'!$I$2</f>
        <v>510.07880948649768</v>
      </c>
      <c r="N41" s="45">
        <f>Displacement_Number!N41*'Temporary Relocation Numbers'!$O$2</f>
        <v>457030.62835213385</v>
      </c>
      <c r="O41" s="45">
        <f>Displacement_Number!O41*'Temporary Relocation Numbers'!$O$2</f>
        <v>936196.18385255977</v>
      </c>
      <c r="P41" s="45">
        <f>Displacement_Number!P41*'Temporary Relocation Numbers'!$O$2</f>
        <v>709696.14790249849</v>
      </c>
      <c r="Q41" s="45">
        <f>Displacement_Number!Q41*'Temporary Relocation Numbers'!$O$2</f>
        <v>349075.35970003286</v>
      </c>
      <c r="R41" s="45">
        <f>Displacement_Number!R41*'Temporary Relocation Numbers'!$O$2</f>
        <v>223894.87335710844</v>
      </c>
      <c r="S41" s="45">
        <f>Displacement_Number!S41*'Temporary Relocation Numbers'!$O$2</f>
        <v>122248.67722558601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1626.0905965689144</v>
      </c>
      <c r="AC41" s="44">
        <f>Displacement_Number!AC41*'Temporary Relocation Numbers'!$I$2</f>
        <v>1948.8850657168439</v>
      </c>
      <c r="AD41" s="44">
        <f>Displacement_Number!AD41*'Temporary Relocation Numbers'!$I$2</f>
        <v>1260.5670962178947</v>
      </c>
      <c r="AE41" s="44">
        <f>Displacement_Number!AE41*'Temporary Relocation Numbers'!$I$2</f>
        <v>1510.868571854387</v>
      </c>
      <c r="AF41" s="44">
        <f>Displacement_Number!AF41*'Temporary Relocation Numbers'!$I$2</f>
        <v>1220.1488456123022</v>
      </c>
      <c r="AG41" s="44">
        <f>Displacement_Number!AG41*'Temporary Relocation Numbers'!$I$2</f>
        <v>466.53542625045418</v>
      </c>
      <c r="AH41" s="45">
        <f>Displacement_Number!AH41*'Temporary Relocation Numbers'!$O$2</f>
        <v>425484.39605419606</v>
      </c>
      <c r="AI41" s="45">
        <f>Displacement_Number!AI41*'Temporary Relocation Numbers'!$O$2</f>
        <v>854926.8421878831</v>
      </c>
      <c r="AJ41" s="45">
        <f>Displacement_Number!AJ41*'Temporary Relocation Numbers'!$O$2</f>
        <v>641282.67414430447</v>
      </c>
      <c r="AK41" s="45">
        <f>Displacement_Number!AK41*'Temporary Relocation Numbers'!$O$2</f>
        <v>348177.12504535558</v>
      </c>
      <c r="AL41" s="45">
        <f>Displacement_Number!AL41*'Temporary Relocation Numbers'!$O$2</f>
        <v>219321.3768445788</v>
      </c>
      <c r="AM41" s="45">
        <f>Displacement_Number!AM41*'Temporary Relocation Numbers'!$O$2</f>
        <v>111812.79770357271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1757.1902480547431</v>
      </c>
      <c r="I42" s="44">
        <f>Displacement_Number!I42*'Temporary Relocation Numbers'!$I$2</f>
        <v>2147.0221220224757</v>
      </c>
      <c r="J42" s="44">
        <f>Displacement_Number!J42*'Temporary Relocation Numbers'!$I$2</f>
        <v>1403.4640295279246</v>
      </c>
      <c r="K42" s="44">
        <f>Displacement_Number!K42*'Temporary Relocation Numbers'!$I$2</f>
        <v>1523.9054583663906</v>
      </c>
      <c r="L42" s="44">
        <f>Displacement_Number!L42*'Temporary Relocation Numbers'!$I$2</f>
        <v>1253.1076380607342</v>
      </c>
      <c r="M42" s="44">
        <f>Displacement_Number!M42*'Temporary Relocation Numbers'!$I$2</f>
        <v>513.15629365662107</v>
      </c>
      <c r="N42" s="45">
        <f>Displacement_Number!N42*'Temporary Relocation Numbers'!$O$2</f>
        <v>463379.63026899344</v>
      </c>
      <c r="O42" s="45">
        <f>Displacement_Number!O42*'Temporary Relocation Numbers'!$O$2</f>
        <v>949201.68282156286</v>
      </c>
      <c r="P42" s="45">
        <f>Displacement_Number!P42*'Temporary Relocation Numbers'!$O$2</f>
        <v>719555.14186022757</v>
      </c>
      <c r="Q42" s="45">
        <f>Displacement_Number!Q42*'Temporary Relocation Numbers'!$O$2</f>
        <v>353924.66298601817</v>
      </c>
      <c r="R42" s="45">
        <f>Displacement_Number!R42*'Temporary Relocation Numbers'!$O$2</f>
        <v>227005.18783481576</v>
      </c>
      <c r="S42" s="45">
        <f>Displacement_Number!S42*'Temporary Relocation Numbers'!$O$2</f>
        <v>123946.93777507542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1635.9013708591954</v>
      </c>
      <c r="AC42" s="44">
        <f>Displacement_Number!AC42*'Temporary Relocation Numbers'!$I$2</f>
        <v>1960.6433721345747</v>
      </c>
      <c r="AD42" s="44">
        <f>Displacement_Number!AD42*'Temporary Relocation Numbers'!$I$2</f>
        <v>1268.1725391648283</v>
      </c>
      <c r="AE42" s="44">
        <f>Displacement_Number!AE42*'Temporary Relocation Numbers'!$I$2</f>
        <v>1519.9841713000883</v>
      </c>
      <c r="AF42" s="44">
        <f>Displacement_Number!AF42*'Temporary Relocation Numbers'!$I$2</f>
        <v>1227.5104310922923</v>
      </c>
      <c r="AG42" s="44">
        <f>Displacement_Number!AG42*'Temporary Relocation Numbers'!$I$2</f>
        <v>469.3501979335457</v>
      </c>
      <c r="AH42" s="45">
        <f>Displacement_Number!AH42*'Temporary Relocation Numbers'!$O$2</f>
        <v>431395.16237609892</v>
      </c>
      <c r="AI42" s="45">
        <f>Displacement_Number!AI42*'Temporary Relocation Numbers'!$O$2</f>
        <v>866803.35947819357</v>
      </c>
      <c r="AJ42" s="45">
        <f>Displacement_Number!AJ42*'Temporary Relocation Numbers'!$O$2</f>
        <v>650191.27823955158</v>
      </c>
      <c r="AK42" s="45">
        <f>Displacement_Number!AK42*'Temporary Relocation Numbers'!$O$2</f>
        <v>353013.95018832257</v>
      </c>
      <c r="AL42" s="45">
        <f>Displacement_Number!AL42*'Temporary Relocation Numbers'!$O$2</f>
        <v>222368.15698492783</v>
      </c>
      <c r="AM42" s="45">
        <f>Displacement_Number!AM42*'Temporary Relocation Numbers'!$O$2</f>
        <v>113366.08455769236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1767.7919924748417</v>
      </c>
      <c r="I43" s="44">
        <f>Displacement_Number!I43*'Temporary Relocation Numbers'!$I$2</f>
        <v>2159.9758587206952</v>
      </c>
      <c r="J43" s="44">
        <f>Displacement_Number!J43*'Temporary Relocation Numbers'!$I$2</f>
        <v>1411.9316197392452</v>
      </c>
      <c r="K43" s="44">
        <f>Displacement_Number!K43*'Temporary Relocation Numbers'!$I$2</f>
        <v>1533.099713916055</v>
      </c>
      <c r="L43" s="44">
        <f>Displacement_Number!L43*'Temporary Relocation Numbers'!$I$2</f>
        <v>1260.6680754830904</v>
      </c>
      <c r="M43" s="44">
        <f>Displacement_Number!M43*'Temporary Relocation Numbers'!$I$2</f>
        <v>516.25234536697826</v>
      </c>
      <c r="N43" s="45">
        <f>Displacement_Number!N43*'Temporary Relocation Numbers'!$O$2</f>
        <v>469816.83158177894</v>
      </c>
      <c r="O43" s="45">
        <f>Displacement_Number!O43*'Temporary Relocation Numbers'!$O$2</f>
        <v>962387.85225937399</v>
      </c>
      <c r="P43" s="45">
        <f>Displacement_Number!P43*'Temporary Relocation Numbers'!$O$2</f>
        <v>729551.09550436027</v>
      </c>
      <c r="Q43" s="45">
        <f>Displacement_Number!Q43*'Temporary Relocation Numbers'!$O$2</f>
        <v>358841.33207628061</v>
      </c>
      <c r="R43" s="45">
        <f>Displacement_Number!R43*'Temporary Relocation Numbers'!$O$2</f>
        <v>230158.7103413858</v>
      </c>
      <c r="S43" s="45">
        <f>Displacement_Number!S43*'Temporary Relocation Numbers'!$O$2</f>
        <v>125668.79030902972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1645.7713369880978</v>
      </c>
      <c r="AC43" s="44">
        <f>Displacement_Number!AC43*'Temporary Relocation Numbers'!$I$2</f>
        <v>1972.4726205345946</v>
      </c>
      <c r="AD43" s="44">
        <f>Displacement_Number!AD43*'Temporary Relocation Numbers'!$I$2</f>
        <v>1275.8238684137223</v>
      </c>
      <c r="AE43" s="44">
        <f>Displacement_Number!AE43*'Temporary Relocation Numbers'!$I$2</f>
        <v>1529.1547683510096</v>
      </c>
      <c r="AF43" s="44">
        <f>Displacement_Number!AF43*'Temporary Relocation Numbers'!$I$2</f>
        <v>1234.9164315967064</v>
      </c>
      <c r="AG43" s="44">
        <f>Displacement_Number!AG43*'Temporary Relocation Numbers'!$I$2</f>
        <v>472.18195212039177</v>
      </c>
      <c r="AH43" s="45">
        <f>Displacement_Number!AH43*'Temporary Relocation Numbers'!$O$2</f>
        <v>437388.04018983612</v>
      </c>
      <c r="AI43" s="45">
        <f>Displacement_Number!AI43*'Temporary Relocation Numbers'!$O$2</f>
        <v>878844.86359075236</v>
      </c>
      <c r="AJ43" s="45">
        <f>Displacement_Number!AJ43*'Temporary Relocation Numbers'!$O$2</f>
        <v>659223.63934574777</v>
      </c>
      <c r="AK43" s="45">
        <f>Displacement_Number!AK43*'Temporary Relocation Numbers'!$O$2</f>
        <v>357917.96779104869</v>
      </c>
      <c r="AL43" s="45">
        <f>Displacement_Number!AL43*'Temporary Relocation Numbers'!$O$2</f>
        <v>225457.2625445186</v>
      </c>
      <c r="AM43" s="45">
        <f>Displacement_Number!AM43*'Temporary Relocation Numbers'!$O$2</f>
        <v>114940.94944313521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1778.4577009334801</v>
      </c>
      <c r="I44" s="44">
        <f>Displacement_Number!I44*'Temporary Relocation Numbers'!$I$2</f>
        <v>2173.0077498509181</v>
      </c>
      <c r="J44" s="44">
        <f>Displacement_Number!J44*'Temporary Relocation Numbers'!$I$2</f>
        <v>1420.4502978890364</v>
      </c>
      <c r="K44" s="44">
        <f>Displacement_Number!K44*'Temporary Relocation Numbers'!$I$2</f>
        <v>1542.3494416307726</v>
      </c>
      <c r="L44" s="44">
        <f>Displacement_Number!L44*'Temporary Relocation Numbers'!$I$2</f>
        <v>1268.2741276733097</v>
      </c>
      <c r="M44" s="44">
        <f>Displacement_Number!M44*'Temporary Relocation Numbers'!$I$2</f>
        <v>519.36707664204414</v>
      </c>
      <c r="N44" s="45">
        <f>Displacement_Number!N44*'Temporary Relocation Numbers'!$O$2</f>
        <v>476343.45754345832</v>
      </c>
      <c r="O44" s="45">
        <f>Displacement_Number!O44*'Temporary Relocation Numbers'!$O$2</f>
        <v>975757.20201343321</v>
      </c>
      <c r="P44" s="45">
        <f>Displacement_Number!P44*'Temporary Relocation Numbers'!$O$2</f>
        <v>739685.91145861056</v>
      </c>
      <c r="Q44" s="45">
        <f>Displacement_Number!Q44*'Temporary Relocation Numbers'!$O$2</f>
        <v>363826.30280661286</v>
      </c>
      <c r="R44" s="45">
        <f>Displacement_Number!R44*'Temporary Relocation Numbers'!$O$2</f>
        <v>233356.04111636727</v>
      </c>
      <c r="S44" s="45">
        <f>Displacement_Number!S44*'Temporary Relocation Numbers'!$O$2</f>
        <v>127414.56256380896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1655.7008520807221</v>
      </c>
      <c r="AC44" s="44">
        <f>Displacement_Number!AC44*'Temporary Relocation Numbers'!$I$2</f>
        <v>1984.3732389347356</v>
      </c>
      <c r="AD44" s="44">
        <f>Displacement_Number!AD44*'Temporary Relocation Numbers'!$I$2</f>
        <v>1283.5213608127135</v>
      </c>
      <c r="AE44" s="44">
        <f>Displacement_Number!AE44*'Temporary Relocation Numbers'!$I$2</f>
        <v>1538.3806948269723</v>
      </c>
      <c r="AF44" s="44">
        <f>Displacement_Number!AF44*'Temporary Relocation Numbers'!$I$2</f>
        <v>1242.3671150969487</v>
      </c>
      <c r="AG44" s="44">
        <f>Displacement_Number!AG44*'Temporary Relocation Numbers'!$I$2</f>
        <v>475.03079127238755</v>
      </c>
      <c r="AH44" s="45">
        <f>Displacement_Number!AH44*'Temporary Relocation Numbers'!$O$2</f>
        <v>443464.17017611174</v>
      </c>
      <c r="AI44" s="45">
        <f>Displacement_Number!AI44*'Temporary Relocation Numbers'!$O$2</f>
        <v>891053.64649810002</v>
      </c>
      <c r="AJ44" s="45">
        <f>Displacement_Number!AJ44*'Temporary Relocation Numbers'!$O$2</f>
        <v>668381.47667699249</v>
      </c>
      <c r="AK44" s="45">
        <f>Displacement_Number!AK44*'Temporary Relocation Numbers'!$O$2</f>
        <v>362890.11128125043</v>
      </c>
      <c r="AL44" s="45">
        <f>Displacement_Number!AL44*'Temporary Relocation Numbers'!$O$2</f>
        <v>228589.28150181746</v>
      </c>
      <c r="AM44" s="45">
        <f>Displacement_Number!AM44*'Temporary Relocation Numbers'!$O$2</f>
        <v>116537.69211872212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1789.187759348114</v>
      </c>
      <c r="I45" s="44">
        <f>Displacement_Number!I45*'Temporary Relocation Numbers'!$I$2</f>
        <v>2186.118266946216</v>
      </c>
      <c r="J45" s="44">
        <f>Displacement_Number!J45*'Temporary Relocation Numbers'!$I$2</f>
        <v>1429.0203722087317</v>
      </c>
      <c r="K45" s="44">
        <f>Displacement_Number!K45*'Temporary Relocation Numbers'!$I$2</f>
        <v>1551.6549761935512</v>
      </c>
      <c r="L45" s="44">
        <f>Displacement_Number!L45*'Temporary Relocation Numbers'!$I$2</f>
        <v>1275.9260698412681</v>
      </c>
      <c r="M45" s="44">
        <f>Displacement_Number!M45*'Temporary Relocation Numbers'!$I$2</f>
        <v>522.50060018217766</v>
      </c>
      <c r="N45" s="45">
        <f>Displacement_Number!N45*'Temporary Relocation Numbers'!$O$2</f>
        <v>482960.75042803236</v>
      </c>
      <c r="O45" s="45">
        <f>Displacement_Number!O45*'Temporary Relocation Numbers'!$O$2</f>
        <v>989312.2767976108</v>
      </c>
      <c r="P45" s="45">
        <f>Displacement_Number!P45*'Temporary Relocation Numbers'!$O$2</f>
        <v>749961.51877765951</v>
      </c>
      <c r="Q45" s="45">
        <f>Displacement_Number!Q45*'Temporary Relocation Numbers'!$O$2</f>
        <v>368880.52401330054</v>
      </c>
      <c r="R45" s="45">
        <f>Displacement_Number!R45*'Temporary Relocation Numbers'!$O$2</f>
        <v>236597.78873774782</v>
      </c>
      <c r="S45" s="45">
        <f>Displacement_Number!S45*'Temporary Relocation Numbers'!$O$2</f>
        <v>129184.58682863822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1665.6902754168295</v>
      </c>
      <c r="AC45" s="44">
        <f>Displacement_Number!AC45*'Temporary Relocation Numbers'!$I$2</f>
        <v>1996.3456579352151</v>
      </c>
      <c r="AD45" s="44">
        <f>Displacement_Number!AD45*'Temporary Relocation Numbers'!$I$2</f>
        <v>1291.2652948802613</v>
      </c>
      <c r="AE45" s="44">
        <f>Displacement_Number!AE45*'Temporary Relocation Numbers'!$I$2</f>
        <v>1547.6622845497834</v>
      </c>
      <c r="AF45" s="44">
        <f>Displacement_Number!AF45*'Temporary Relocation Numbers'!$I$2</f>
        <v>1249.8627511811878</v>
      </c>
      <c r="AG45" s="44">
        <f>Displacement_Number!AG45*'Temporary Relocation Numbers'!$I$2</f>
        <v>477.89681846911361</v>
      </c>
      <c r="AH45" s="45">
        <f>Displacement_Number!AH45*'Temporary Relocation Numbers'!$O$2</f>
        <v>449624.70886179764</v>
      </c>
      <c r="AI45" s="45">
        <f>Displacement_Number!AI45*'Temporary Relocation Numbers'!$O$2</f>
        <v>903432.03201252164</v>
      </c>
      <c r="AJ45" s="45">
        <f>Displacement_Number!AJ45*'Temporary Relocation Numbers'!$O$2</f>
        <v>677666.53333045181</v>
      </c>
      <c r="AK45" s="45">
        <f>Displacement_Number!AK45*'Temporary Relocation Numbers'!$O$2</f>
        <v>367931.32705368416</v>
      </c>
      <c r="AL45" s="45">
        <f>Displacement_Number!AL45*'Temporary Relocation Numbers'!$O$2</f>
        <v>231764.81000340046</v>
      </c>
      <c r="AM45" s="45">
        <f>Displacement_Number!AM45*'Temporary Relocation Numbers'!$O$2</f>
        <v>118156.61650747898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1799.9825559645733</v>
      </c>
      <c r="I46" s="44">
        <f>Displacement_Number!I46*'Temporary Relocation Numbers'!$I$2</f>
        <v>2199.3078843845833</v>
      </c>
      <c r="J46" s="44">
        <f>Displacement_Number!J46*'Temporary Relocation Numbers'!$I$2</f>
        <v>1437.6421527894299</v>
      </c>
      <c r="K46" s="44">
        <f>Displacement_Number!K46*'Temporary Relocation Numbers'!$I$2</f>
        <v>1561.0166543066578</v>
      </c>
      <c r="L46" s="44">
        <f>Displacement_Number!L46*'Temporary Relocation Numbers'!$I$2</f>
        <v>1283.6241788572797</v>
      </c>
      <c r="M46" s="44">
        <f>Displacement_Number!M46*'Temporary Relocation Numbers'!$I$2</f>
        <v>525.65302936769785</v>
      </c>
      <c r="N46" s="45">
        <f>Displacement_Number!N46*'Temporary Relocation Numbers'!$O$2</f>
        <v>489669.96976698871</v>
      </c>
      <c r="O46" s="45">
        <f>Displacement_Number!O46*'Temporary Relocation Numbers'!$O$2</f>
        <v>1003055.6566765659</v>
      </c>
      <c r="P46" s="45">
        <f>Displacement_Number!P46*'Temporary Relocation Numbers'!$O$2</f>
        <v>760379.87331433129</v>
      </c>
      <c r="Q46" s="45">
        <f>Displacement_Number!Q46*'Temporary Relocation Numbers'!$O$2</f>
        <v>374004.95771372237</v>
      </c>
      <c r="R46" s="45">
        <f>Displacement_Number!R46*'Temporary Relocation Numbers'!$O$2</f>
        <v>239884.57023779061</v>
      </c>
      <c r="S46" s="45">
        <f>Displacement_Number!S46*'Temporary Relocation Numbers'!$O$2</f>
        <v>130979.20000885554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1675.7399684438433</v>
      </c>
      <c r="AC46" s="44">
        <f>Displacement_Number!AC46*'Temporary Relocation Numbers'!$I$2</f>
        <v>2008.3903107342117</v>
      </c>
      <c r="AD46" s="44">
        <f>Displacement_Number!AD46*'Temporary Relocation Numbers'!$I$2</f>
        <v>1299.0559508152223</v>
      </c>
      <c r="AE46" s="44">
        <f>Displacement_Number!AE46*'Temporary Relocation Numbers'!$I$2</f>
        <v>1556.9998733553139</v>
      </c>
      <c r="AF46" s="44">
        <f>Displacement_Number!AF46*'Temporary Relocation Numbers'!$I$2</f>
        <v>1257.4036110641132</v>
      </c>
      <c r="AG46" s="44">
        <f>Displacement_Number!AG46*'Temporary Relocation Numbers'!$I$2</f>
        <v>480.7801374120661</v>
      </c>
      <c r="AH46" s="45">
        <f>Displacement_Number!AH46*'Temporary Relocation Numbers'!$O$2</f>
        <v>455870.82884006645</v>
      </c>
      <c r="AI46" s="45">
        <f>Displacement_Number!AI46*'Temporary Relocation Numbers'!$O$2</f>
        <v>915982.37622835953</v>
      </c>
      <c r="AJ46" s="45">
        <f>Displacement_Number!AJ46*'Temporary Relocation Numbers'!$O$2</f>
        <v>687080.57661814091</v>
      </c>
      <c r="AK46" s="45">
        <f>Displacement_Number!AK46*'Temporary Relocation Numbers'!$O$2</f>
        <v>373042.57465028227</v>
      </c>
      <c r="AL46" s="45">
        <f>Displacement_Number!AL46*'Temporary Relocation Numbers'!$O$2</f>
        <v>234984.45247742403</v>
      </c>
      <c r="AM46" s="45">
        <f>Displacement_Number!AM46*'Temporary Relocation Numbers'!$O$2</f>
        <v>119798.03075448574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1810.8424813711126</v>
      </c>
      <c r="I47" s="44">
        <f>Displacement_Number!I47*'Temporary Relocation Numbers'!$I$2</f>
        <v>2212.5770794061045</v>
      </c>
      <c r="J47" s="44">
        <f>Displacement_Number!J47*'Temporary Relocation Numbers'!$I$2</f>
        <v>1446.3159515931202</v>
      </c>
      <c r="K47" s="44">
        <f>Displacement_Number!K47*'Temporary Relocation Numbers'!$I$2</f>
        <v>1570.4348147038013</v>
      </c>
      <c r="L47" s="44">
        <f>Displacement_Number!L47*'Temporary Relocation Numbers'!$I$2</f>
        <v>1291.3687332621137</v>
      </c>
      <c r="M47" s="44">
        <f>Displacement_Number!M47*'Temporary Relocation Numbers'!$I$2</f>
        <v>528.82447826298744</v>
      </c>
      <c r="N47" s="45">
        <f>Displacement_Number!N47*'Temporary Relocation Numbers'!$O$2</f>
        <v>496472.39258904068</v>
      </c>
      <c r="O47" s="45">
        <f>Displacement_Number!O47*'Temporary Relocation Numbers'!$O$2</f>
        <v>1016989.9575568335</v>
      </c>
      <c r="P47" s="45">
        <f>Displacement_Number!P47*'Temporary Relocation Numbers'!$O$2</f>
        <v>770942.95809186739</v>
      </c>
      <c r="Q47" s="45">
        <f>Displacement_Number!Q47*'Temporary Relocation Numbers'!$O$2</f>
        <v>379200.57928946038</v>
      </c>
      <c r="R47" s="45">
        <f>Displacement_Number!R47*'Temporary Relocation Numbers'!$O$2</f>
        <v>243217.01122047965</v>
      </c>
      <c r="S47" s="45">
        <f>Displacement_Number!S47*'Temporary Relocation Numbers'!$O$2</f>
        <v>132798.74369003798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1685.8502947899251</v>
      </c>
      <c r="AC47" s="44">
        <f>Displacement_Number!AC47*'Temporary Relocation Numbers'!$I$2</f>
        <v>2020.5076331435396</v>
      </c>
      <c r="AD47" s="44">
        <f>Displacement_Number!AD47*'Temporary Relocation Numbers'!$I$2</f>
        <v>1306.8936105069927</v>
      </c>
      <c r="AE47" s="44">
        <f>Displacement_Number!AE47*'Temporary Relocation Numbers'!$I$2</f>
        <v>1566.3937991056482</v>
      </c>
      <c r="AF47" s="44">
        <f>Displacement_Number!AF47*'Temporary Relocation Numbers'!$I$2</f>
        <v>1264.9899675967472</v>
      </c>
      <c r="AG47" s="44">
        <f>Displacement_Number!AG47*'Temporary Relocation Numbers'!$I$2</f>
        <v>483.68085242840846</v>
      </c>
      <c r="AH47" s="45">
        <f>Displacement_Number!AH47*'Temporary Relocation Numbers'!$O$2</f>
        <v>462203.7189935816</v>
      </c>
      <c r="AI47" s="45">
        <f>Displacement_Number!AI47*'Temporary Relocation Numbers'!$O$2</f>
        <v>928707.0679704689</v>
      </c>
      <c r="AJ47" s="45">
        <f>Displacement_Number!AJ47*'Temporary Relocation Numbers'!$O$2</f>
        <v>696625.39840331126</v>
      </c>
      <c r="AK47" s="45">
        <f>Displacement_Number!AK47*'Temporary Relocation Numbers'!$O$2</f>
        <v>378224.8269427917</v>
      </c>
      <c r="AL47" s="45">
        <f>Displacement_Number!AL47*'Temporary Relocation Numbers'!$O$2</f>
        <v>238248.82174867089</v>
      </c>
      <c r="AM47" s="45">
        <f>Displacement_Number!AM47*'Temporary Relocation Numbers'!$O$2</f>
        <v>121462.24728552798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1821.7679285125394</v>
      </c>
      <c r="I48" s="44">
        <f>Displacement_Number!I48*'Temporary Relocation Numbers'!$I$2</f>
        <v>2225.9263321302178</v>
      </c>
      <c r="J48" s="44">
        <f>Displacement_Number!J48*'Temporary Relocation Numbers'!$I$2</f>
        <v>1455.0420824639671</v>
      </c>
      <c r="K48" s="44">
        <f>Displacement_Number!K48*'Temporary Relocation Numbers'!$I$2</f>
        <v>1579.9097981623913</v>
      </c>
      <c r="L48" s="44">
        <f>Displacement_Number!L48*'Temporary Relocation Numbers'!$I$2</f>
        <v>1299.1600132770732</v>
      </c>
      <c r="M48" s="44">
        <f>Displacement_Number!M48*'Temporary Relocation Numbers'!$I$2</f>
        <v>532.01506162061901</v>
      </c>
      <c r="N48" s="45">
        <f>Displacement_Number!N48*'Temporary Relocation Numbers'!$O$2</f>
        <v>503369.31366319465</v>
      </c>
      <c r="O48" s="45">
        <f>Displacement_Number!O48*'Temporary Relocation Numbers'!$O$2</f>
        <v>1031117.8316847365</v>
      </c>
      <c r="P48" s="45">
        <f>Displacement_Number!P48*'Temporary Relocation Numbers'!$O$2</f>
        <v>781652.78368137556</v>
      </c>
      <c r="Q48" s="45">
        <f>Displacement_Number!Q48*'Temporary Relocation Numbers'!$O$2</f>
        <v>384468.37767195317</v>
      </c>
      <c r="R48" s="45">
        <f>Displacement_Number!R48*'Temporary Relocation Numbers'!$O$2</f>
        <v>246595.74598059713</v>
      </c>
      <c r="S48" s="45">
        <f>Displacement_Number!S48*'Temporary Relocation Numbers'!$O$2</f>
        <v>134643.56420301893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1696.0216202771317</v>
      </c>
      <c r="AC48" s="44">
        <f>Displacement_Number!AC48*'Temporary Relocation Numbers'!$I$2</f>
        <v>2032.6980636044186</v>
      </c>
      <c r="AD48" s="44">
        <f>Displacement_Number!AD48*'Temporary Relocation Numbers'!$I$2</f>
        <v>1314.778557545706</v>
      </c>
      <c r="AE48" s="44">
        <f>Displacement_Number!AE48*'Temporary Relocation Numbers'!$I$2</f>
        <v>1575.8444017013144</v>
      </c>
      <c r="AF48" s="44">
        <f>Displacement_Number!AF48*'Temporary Relocation Numbers'!$I$2</f>
        <v>1272.6220952763174</v>
      </c>
      <c r="AG48" s="44">
        <f>Displacement_Number!AG48*'Temporary Relocation Numbers'!$I$2</f>
        <v>486.59906847474599</v>
      </c>
      <c r="AH48" s="45">
        <f>Displacement_Number!AH48*'Temporary Relocation Numbers'!$O$2</f>
        <v>468624.58472078806</v>
      </c>
      <c r="AI48" s="45">
        <f>Displacement_Number!AI48*'Temporary Relocation Numbers'!$O$2</f>
        <v>941608.5292489077</v>
      </c>
      <c r="AJ48" s="45">
        <f>Displacement_Number!AJ48*'Temporary Relocation Numbers'!$O$2</f>
        <v>706302.81544151471</v>
      </c>
      <c r="AK48" s="45">
        <f>Displacement_Number!AK48*'Temporary Relocation Numbers'!$O$2</f>
        <v>383479.0703179501</v>
      </c>
      <c r="AL48" s="45">
        <f>Displacement_Number!AL48*'Temporary Relocation Numbers'!$O$2</f>
        <v>241558.53915519535</v>
      </c>
      <c r="AM48" s="45">
        <f>Displacement_Number!AM48*'Temporary Relocation Numbers'!$O$2</f>
        <v>123149.58286656416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1832.7592927044375</v>
      </c>
      <c r="I49" s="44">
        <f>Displacement_Number!I49*'Temporary Relocation Numbers'!$I$2</f>
        <v>2239.3561255730942</v>
      </c>
      <c r="J49" s="44">
        <f>Displacement_Number!J49*'Temporary Relocation Numbers'!$I$2</f>
        <v>1463.8208611396672</v>
      </c>
      <c r="K49" s="44">
        <f>Displacement_Number!K49*'Temporary Relocation Numbers'!$I$2</f>
        <v>1589.4419475158652</v>
      </c>
      <c r="L49" s="44">
        <f>Displacement_Number!L49*'Temporary Relocation Numbers'!$I$2</f>
        <v>1306.9983008141355</v>
      </c>
      <c r="M49" s="44">
        <f>Displacement_Number!M49*'Temporary Relocation Numbers'!$I$2</f>
        <v>535.22489488550809</v>
      </c>
      <c r="N49" s="45">
        <f>Displacement_Number!N49*'Temporary Relocation Numbers'!$O$2</f>
        <v>510362.04574519763</v>
      </c>
      <c r="O49" s="45">
        <f>Displacement_Number!O49*'Temporary Relocation Numbers'!$O$2</f>
        <v>1045441.968151211</v>
      </c>
      <c r="P49" s="45">
        <f>Displacement_Number!P49*'Temporary Relocation Numbers'!$O$2</f>
        <v>792511.38858452032</v>
      </c>
      <c r="Q49" s="45">
        <f>Displacement_Number!Q49*'Temporary Relocation Numbers'!$O$2</f>
        <v>389809.35553072905</v>
      </c>
      <c r="R49" s="45">
        <f>Displacement_Number!R49*'Temporary Relocation Numbers'!$O$2</f>
        <v>250021.4176244546</v>
      </c>
      <c r="S49" s="45">
        <f>Displacement_Number!S49*'Temporary Relocation Numbers'!$O$2</f>
        <v>136514.01268980865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1706.2543129346536</v>
      </c>
      <c r="AC49" s="44">
        <f>Displacement_Number!AC49*'Temporary Relocation Numbers'!$I$2</f>
        <v>2044.9620432033375</v>
      </c>
      <c r="AD49" s="44">
        <f>Displacement_Number!AD49*'Temporary Relocation Numbers'!$I$2</f>
        <v>1322.7110772324932</v>
      </c>
      <c r="AE49" s="44">
        <f>Displacement_Number!AE49*'Temporary Relocation Numbers'!$I$2</f>
        <v>1585.3520230935762</v>
      </c>
      <c r="AF49" s="44">
        <f>Displacement_Number!AF49*'Temporary Relocation Numbers'!$I$2</f>
        <v>1280.3002702561896</v>
      </c>
      <c r="AG49" s="44">
        <f>Displacement_Number!AG49*'Temporary Relocation Numbers'!$I$2</f>
        <v>489.53489114092451</v>
      </c>
      <c r="AH49" s="45">
        <f>Displacement_Number!AH49*'Temporary Relocation Numbers'!$O$2</f>
        <v>475134.6481653488</v>
      </c>
      <c r="AI49" s="45">
        <f>Displacement_Number!AI49*'Temporary Relocation Numbers'!$O$2</f>
        <v>954689.21571993921</v>
      </c>
      <c r="AJ49" s="45">
        <f>Displacement_Number!AJ49*'Temporary Relocation Numbers'!$O$2</f>
        <v>716114.66972640192</v>
      </c>
      <c r="AK49" s="45">
        <f>Displacement_Number!AK49*'Temporary Relocation Numbers'!$O$2</f>
        <v>388806.30486523377</v>
      </c>
      <c r="AL49" s="45">
        <f>Displacement_Number!AL49*'Temporary Relocation Numbers'!$O$2</f>
        <v>244914.2346665879</v>
      </c>
      <c r="AM49" s="45">
        <f>Displacement_Number!AM49*'Temporary Relocation Numbers'!$O$2</f>
        <v>124860.35866401874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1843.8169716474677</v>
      </c>
      <c r="I50" s="44">
        <f>Displacement_Number!I50*'Temporary Relocation Numbers'!$I$2</f>
        <v>2252.8669456651078</v>
      </c>
      <c r="J50" s="44">
        <f>Displacement_Number!J50*'Temporary Relocation Numbers'!$I$2</f>
        <v>1472.6526052628724</v>
      </c>
      <c r="K50" s="44">
        <f>Displacement_Number!K50*'Temporary Relocation Numbers'!$I$2</f>
        <v>1599.0316076660974</v>
      </c>
      <c r="L50" s="44">
        <f>Displacement_Number!L50*'Temporary Relocation Numbers'!$I$2</f>
        <v>1314.8838794861513</v>
      </c>
      <c r="M50" s="44">
        <f>Displacement_Number!M50*'Temporary Relocation Numbers'!$I$2</f>
        <v>538.45409419908947</v>
      </c>
      <c r="N50" s="45">
        <f>Displacement_Number!N50*'Temporary Relocation Numbers'!$O$2</f>
        <v>517451.91982740484</v>
      </c>
      <c r="O50" s="45">
        <f>Displacement_Number!O50*'Temporary Relocation Numbers'!$O$2</f>
        <v>1059965.0934036474</v>
      </c>
      <c r="P50" s="45">
        <f>Displacement_Number!P50*'Temporary Relocation Numbers'!$O$2</f>
        <v>803520.83962152898</v>
      </c>
      <c r="Q50" s="45">
        <f>Displacement_Number!Q50*'Temporary Relocation Numbers'!$O$2</f>
        <v>395224.5294642527</v>
      </c>
      <c r="R50" s="45">
        <f>Displacement_Number!R50*'Temporary Relocation Numbers'!$O$2</f>
        <v>253494.67819230122</v>
      </c>
      <c r="S50" s="45">
        <f>Displacement_Number!S50*'Temporary Relocation Numbers'!$O$2</f>
        <v>138410.44517043003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1716.5487430121304</v>
      </c>
      <c r="AC50" s="44">
        <f>Displacement_Number!AC50*'Temporary Relocation Numbers'!$I$2</f>
        <v>2057.3000156880157</v>
      </c>
      <c r="AD50" s="44">
        <f>Displacement_Number!AD50*'Temporary Relocation Numbers'!$I$2</f>
        <v>1330.6914565898087</v>
      </c>
      <c r="AE50" s="44">
        <f>Displacement_Number!AE50*'Temporary Relocation Numbers'!$I$2</f>
        <v>1594.9170072968122</v>
      </c>
      <c r="AF50" s="44">
        <f>Displacement_Number!AF50*'Temporary Relocation Numbers'!$I$2</f>
        <v>1288.0247703558603</v>
      </c>
      <c r="AG50" s="44">
        <f>Displacement_Number!AG50*'Temporary Relocation Numbers'!$I$2</f>
        <v>492.48842665385064</v>
      </c>
      <c r="AH50" s="45">
        <f>Displacement_Number!AH50*'Temporary Relocation Numbers'!$O$2</f>
        <v>481735.14844876516</v>
      </c>
      <c r="AI50" s="45">
        <f>Displacement_Number!AI50*'Temporary Relocation Numbers'!$O$2</f>
        <v>967951.61715344037</v>
      </c>
      <c r="AJ50" s="45">
        <f>Displacement_Number!AJ50*'Temporary Relocation Numbers'!$O$2</f>
        <v>726062.82884032698</v>
      </c>
      <c r="AK50" s="45">
        <f>Displacement_Number!AK50*'Temporary Relocation Numbers'!$O$2</f>
        <v>394207.54456721386</v>
      </c>
      <c r="AL50" s="45">
        <f>Displacement_Number!AL50*'Temporary Relocation Numbers'!$O$2</f>
        <v>248316.54700388343</v>
      </c>
      <c r="AM50" s="45">
        <f>Displacement_Number!AM50*'Temporary Relocation Numbers'!$O$2</f>
        <v>126594.90030591251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2445.5931844713982</v>
      </c>
      <c r="I51" s="44">
        <f>Displacement_Number!I51*'Temporary Relocation Numbers'!$I$2</f>
        <v>2988.1469433034918</v>
      </c>
      <c r="J51" s="44">
        <f>Displacement_Number!J51*'Temporary Relocation Numbers'!$I$2</f>
        <v>1953.2899576832433</v>
      </c>
      <c r="K51" s="44">
        <f>Displacement_Number!K51*'Temporary Relocation Numbers'!$I$2</f>
        <v>2120.9159377508108</v>
      </c>
      <c r="L51" s="44">
        <f>Displacement_Number!L51*'Temporary Relocation Numbers'!$I$2</f>
        <v>1744.0294256373018</v>
      </c>
      <c r="M51" s="44">
        <f>Displacement_Number!M51*'Temporary Relocation Numbers'!$I$2</f>
        <v>714.19218022893256</v>
      </c>
      <c r="N51" s="45">
        <f>Displacement_Number!N51*'Temporary Relocation Numbers'!$O$2</f>
        <v>691696.63804900763</v>
      </c>
      <c r="O51" s="45">
        <f>Displacement_Number!O51*'Temporary Relocation Numbers'!$O$2</f>
        <v>1416893.5575717916</v>
      </c>
      <c r="P51" s="45">
        <f>Displacement_Number!P51*'Temporary Relocation Numbers'!$O$2</f>
        <v>1074095.2774006736</v>
      </c>
      <c r="Q51" s="45">
        <f>Displacement_Number!Q51*'Temporary Relocation Numbers'!$O$2</f>
        <v>528310.87842153222</v>
      </c>
      <c r="R51" s="45">
        <f>Displacement_Number!R51*'Temporary Relocation Numbers'!$O$2</f>
        <v>338855.47613276739</v>
      </c>
      <c r="S51" s="45">
        <f>Displacement_Number!S51*'Temporary Relocation Numbers'!$O$2</f>
        <v>185018.23247111769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2276.7877567438145</v>
      </c>
      <c r="AC51" s="44">
        <f>Displacement_Number!AC51*'Temporary Relocation Numbers'!$I$2</f>
        <v>2728.7518089628925</v>
      </c>
      <c r="AD51" s="44">
        <f>Displacement_Number!AD51*'Temporary Relocation Numbers'!$I$2</f>
        <v>1764.9962045650218</v>
      </c>
      <c r="AE51" s="44">
        <f>Displacement_Number!AE51*'Temporary Relocation Numbers'!$I$2</f>
        <v>2115.458433684691</v>
      </c>
      <c r="AF51" s="44">
        <f>Displacement_Number!AF51*'Temporary Relocation Numbers'!$I$2</f>
        <v>1708.4041682283073</v>
      </c>
      <c r="AG51" s="44">
        <f>Displacement_Number!AG51*'Temporary Relocation Numbers'!$I$2</f>
        <v>653.22445675263111</v>
      </c>
      <c r="AH51" s="45">
        <f>Displacement_Number!AH51*'Temporary Relocation Numbers'!$O$2</f>
        <v>643952.74197300011</v>
      </c>
      <c r="AI51" s="45">
        <f>Displacement_Number!AI51*'Temporary Relocation Numbers'!$O$2</f>
        <v>1293895.8263068283</v>
      </c>
      <c r="AJ51" s="45">
        <f>Displacement_Number!AJ51*'Temporary Relocation Numbers'!$O$2</f>
        <v>970554.36162787711</v>
      </c>
      <c r="AK51" s="45">
        <f>Displacement_Number!AK51*'Temporary Relocation Numbers'!$O$2</f>
        <v>526951.43804209959</v>
      </c>
      <c r="AL51" s="45">
        <f>Displacement_Number!AL51*'Temporary Relocation Numbers'!$O$2</f>
        <v>331933.68147482118</v>
      </c>
      <c r="AM51" s="45">
        <f>Displacement_Number!AM51*'Temporary Relocation Numbers'!$O$2</f>
        <v>169223.96763926622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2460.348304997478</v>
      </c>
      <c r="I52" s="44">
        <f>Displacement_Number!I52*'Temporary Relocation Numbers'!$I$2</f>
        <v>3006.175480747102</v>
      </c>
      <c r="J52" s="44">
        <f>Displacement_Number!J52*'Temporary Relocation Numbers'!$I$2</f>
        <v>1965.0748403575167</v>
      </c>
      <c r="K52" s="44">
        <f>Displacement_Number!K52*'Temporary Relocation Numbers'!$I$2</f>
        <v>2133.7121666926905</v>
      </c>
      <c r="L52" s="44">
        <f>Displacement_Number!L52*'Temporary Relocation Numbers'!$I$2</f>
        <v>1754.5517662046971</v>
      </c>
      <c r="M52" s="44">
        <f>Displacement_Number!M52*'Temporary Relocation Numbers'!$I$2</f>
        <v>718.501151878418</v>
      </c>
      <c r="N52" s="45">
        <f>Displacement_Number!N52*'Temporary Relocation Numbers'!$O$2</f>
        <v>701305.58547708881</v>
      </c>
      <c r="O52" s="45">
        <f>Displacement_Number!O52*'Temporary Relocation Numbers'!$O$2</f>
        <v>1436576.8333851537</v>
      </c>
      <c r="P52" s="45">
        <f>Displacement_Number!P52*'Temporary Relocation Numbers'!$O$2</f>
        <v>1089016.4501887965</v>
      </c>
      <c r="Q52" s="45">
        <f>Displacement_Number!Q52*'Temporary Relocation Numbers'!$O$2</f>
        <v>535650.09503353515</v>
      </c>
      <c r="R52" s="45">
        <f>Displacement_Number!R52*'Temporary Relocation Numbers'!$O$2</f>
        <v>343562.80630725122</v>
      </c>
      <c r="S52" s="45">
        <f>Displacement_Number!S52*'Temporary Relocation Numbers'!$O$2</f>
        <v>187588.47840156779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2290.5244149813207</v>
      </c>
      <c r="AC52" s="44">
        <f>Displacement_Number!AC52*'Temporary Relocation Numbers'!$I$2</f>
        <v>2745.2153246786957</v>
      </c>
      <c r="AD52" s="44">
        <f>Displacement_Number!AD52*'Temporary Relocation Numbers'!$I$2</f>
        <v>1775.6450450556613</v>
      </c>
      <c r="AE52" s="44">
        <f>Displacement_Number!AE52*'Temporary Relocation Numbers'!$I$2</f>
        <v>2128.2217355924354</v>
      </c>
      <c r="AF52" s="44">
        <f>Displacement_Number!AF52*'Temporary Relocation Numbers'!$I$2</f>
        <v>1718.7115691359993</v>
      </c>
      <c r="AG52" s="44">
        <f>Displacement_Number!AG52*'Temporary Relocation Numbers'!$I$2</f>
        <v>657.16558876557951</v>
      </c>
      <c r="AH52" s="45">
        <f>Displacement_Number!AH52*'Temporary Relocation Numbers'!$O$2</f>
        <v>652898.43825575244</v>
      </c>
      <c r="AI52" s="45">
        <f>Displacement_Number!AI52*'Temporary Relocation Numbers'!$O$2</f>
        <v>1311870.4358227339</v>
      </c>
      <c r="AJ52" s="45">
        <f>Displacement_Number!AJ52*'Temporary Relocation Numbers'!$O$2</f>
        <v>984037.15932266088</v>
      </c>
      <c r="AK52" s="45">
        <f>Displacement_Number!AK52*'Temporary Relocation Numbers'!$O$2</f>
        <v>534271.76950934541</v>
      </c>
      <c r="AL52" s="45">
        <f>Displacement_Number!AL52*'Temporary Relocation Numbers'!$O$2</f>
        <v>336544.85510130762</v>
      </c>
      <c r="AM52" s="45">
        <f>Displacement_Number!AM52*'Temporary Relocation Numbers'!$O$2</f>
        <v>171574.80197786225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2475.1924483353323</v>
      </c>
      <c r="I53" s="44">
        <f>Displacement_Number!I53*'Temporary Relocation Numbers'!$I$2</f>
        <v>3024.3127906736327</v>
      </c>
      <c r="J53" s="44">
        <f>Displacement_Number!J53*'Temporary Relocation Numbers'!$I$2</f>
        <v>1976.9308253579447</v>
      </c>
      <c r="K53" s="44">
        <f>Displacement_Number!K53*'Temporary Relocation Numbers'!$I$2</f>
        <v>2146.5855997670956</v>
      </c>
      <c r="L53" s="44">
        <f>Displacement_Number!L53*'Temporary Relocation Numbers'!$I$2</f>
        <v>1765.1375917393686</v>
      </c>
      <c r="M53" s="44">
        <f>Displacement_Number!M53*'Temporary Relocation Numbers'!$I$2</f>
        <v>722.83612106356679</v>
      </c>
      <c r="N53" s="45">
        <f>Displacement_Number!N53*'Temporary Relocation Numbers'!$O$2</f>
        <v>711048.01898215292</v>
      </c>
      <c r="O53" s="45">
        <f>Displacement_Number!O53*'Temporary Relocation Numbers'!$O$2</f>
        <v>1456533.546355933</v>
      </c>
      <c r="P53" s="45">
        <f>Displacement_Number!P53*'Temporary Relocation Numbers'!$O$2</f>
        <v>1104144.9057031898</v>
      </c>
      <c r="Q53" s="45">
        <f>Displacement_Number!Q53*'Temporary Relocation Numbers'!$O$2</f>
        <v>543091.26695760502</v>
      </c>
      <c r="R53" s="45">
        <f>Displacement_Number!R53*'Temporary Relocation Numbers'!$O$2</f>
        <v>348335.53001653781</v>
      </c>
      <c r="S53" s="45">
        <f>Displacement_Number!S53*'Temporary Relocation Numbers'!$O$2</f>
        <v>190194.4298084715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2304.3439512907835</v>
      </c>
      <c r="AC53" s="44">
        <f>Displacement_Number!AC53*'Temporary Relocation Numbers'!$I$2</f>
        <v>2761.7781705530101</v>
      </c>
      <c r="AD53" s="44">
        <f>Displacement_Number!AD53*'Temporary Relocation Numbers'!$I$2</f>
        <v>1786.3581337319351</v>
      </c>
      <c r="AE53" s="44">
        <f>Displacement_Number!AE53*'Temporary Relocation Numbers'!$I$2</f>
        <v>2141.0620429723713</v>
      </c>
      <c r="AF53" s="44">
        <f>Displacement_Number!AF53*'Temporary Relocation Numbers'!$I$2</f>
        <v>1729.0811582046945</v>
      </c>
      <c r="AG53" s="44">
        <f>Displacement_Number!AG53*'Temporary Relocation Numbers'!$I$2</f>
        <v>661.13049900878673</v>
      </c>
      <c r="AH53" s="45">
        <f>Displacement_Number!AH53*'Temporary Relocation Numbers'!$O$2</f>
        <v>661968.40682863898</v>
      </c>
      <c r="AI53" s="45">
        <f>Displacement_Number!AI53*'Temporary Relocation Numbers'!$O$2</f>
        <v>1330094.7459564796</v>
      </c>
      <c r="AJ53" s="45">
        <f>Displacement_Number!AJ53*'Temporary Relocation Numbers'!$O$2</f>
        <v>997707.25804958271</v>
      </c>
      <c r="AK53" s="45">
        <f>Displacement_Number!AK53*'Temporary Relocation Numbers'!$O$2</f>
        <v>541693.79393901932</v>
      </c>
      <c r="AL53" s="45">
        <f>Displacement_Number!AL53*'Temporary Relocation Numbers'!$O$2</f>
        <v>341220.08647004899</v>
      </c>
      <c r="AM53" s="45">
        <f>Displacement_Number!AM53*'Temporary Relocation Numbers'!$O$2</f>
        <v>173958.29375951795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2490.1261515907763</v>
      </c>
      <c r="I54" s="44">
        <f>Displacement_Number!I54*'Temporary Relocation Numbers'!$I$2</f>
        <v>3042.5595293455845</v>
      </c>
      <c r="J54" s="44">
        <f>Displacement_Number!J54*'Temporary Relocation Numbers'!$I$2</f>
        <v>1988.8583416697734</v>
      </c>
      <c r="K54" s="44">
        <f>Displacement_Number!K54*'Temporary Relocation Numbers'!$I$2</f>
        <v>2159.5367027736074</v>
      </c>
      <c r="L54" s="44">
        <f>Displacement_Number!L54*'Temporary Relocation Numbers'!$I$2</f>
        <v>1775.7872852683677</v>
      </c>
      <c r="M54" s="44">
        <f>Displacement_Number!M54*'Temporary Relocation Numbers'!$I$2</f>
        <v>727.19724463662021</v>
      </c>
      <c r="N54" s="45">
        <f>Displacement_Number!N54*'Temporary Relocation Numbers'!$O$2</f>
        <v>720925.79293304577</v>
      </c>
      <c r="O54" s="45">
        <f>Displacement_Number!O54*'Temporary Relocation Numbers'!$O$2</f>
        <v>1476767.4950326928</v>
      </c>
      <c r="P54" s="45">
        <f>Displacement_Number!P54*'Temporary Relocation Numbers'!$O$2</f>
        <v>1119483.5234848391</v>
      </c>
      <c r="Q54" s="45">
        <f>Displacement_Number!Q54*'Temporary Relocation Numbers'!$O$2</f>
        <v>550635.8105418632</v>
      </c>
      <c r="R54" s="45">
        <f>Displacement_Number!R54*'Temporary Relocation Numbers'!$O$2</f>
        <v>353174.55569794431</v>
      </c>
      <c r="S54" s="45">
        <f>Displacement_Number!S54*'Temporary Relocation Numbers'!$O$2</f>
        <v>192836.58270702869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2318.2468657046493</v>
      </c>
      <c r="AC54" s="44">
        <f>Displacement_Number!AC54*'Temporary Relocation Numbers'!$I$2</f>
        <v>2778.4409458794862</v>
      </c>
      <c r="AD54" s="44">
        <f>Displacement_Number!AD54*'Temporary Relocation Numbers'!$I$2</f>
        <v>1797.1358582256573</v>
      </c>
      <c r="AE54" s="44">
        <f>Displacement_Number!AE54*'Temporary Relocation Numbers'!$I$2</f>
        <v>2153.979820425493</v>
      </c>
      <c r="AF54" s="44">
        <f>Displacement_Number!AF54*'Temporary Relocation Numbers'!$I$2</f>
        <v>1739.513310637356</v>
      </c>
      <c r="AG54" s="44">
        <f>Displacement_Number!AG54*'Temporary Relocation Numbers'!$I$2</f>
        <v>665.11933094464712</v>
      </c>
      <c r="AH54" s="45">
        <f>Displacement_Number!AH54*'Temporary Relocation Numbers'!$O$2</f>
        <v>671164.37406394049</v>
      </c>
      <c r="AI54" s="45">
        <f>Displacement_Number!AI54*'Temporary Relocation Numbers'!$O$2</f>
        <v>1348572.22551213</v>
      </c>
      <c r="AJ54" s="45">
        <f>Displacement_Number!AJ54*'Temporary Relocation Numbers'!$O$2</f>
        <v>1011567.2597668878</v>
      </c>
      <c r="AK54" s="45">
        <f>Displacement_Number!AK54*'Temporary Relocation Numbers'!$O$2</f>
        <v>549218.9240347204</v>
      </c>
      <c r="AL54" s="45">
        <f>Displacement_Number!AL54*'Temporary Relocation Numbers'!$O$2</f>
        <v>345960.26546172943</v>
      </c>
      <c r="AM54" s="45">
        <f>Displacement_Number!AM54*'Temporary Relocation Numbers'!$O$2</f>
        <v>176374.89665660396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2505.1499551101697</v>
      </c>
      <c r="I55" s="44">
        <f>Displacement_Number!I55*'Temporary Relocation Numbers'!$I$2</f>
        <v>3060.916356984917</v>
      </c>
      <c r="J55" s="44">
        <f>Displacement_Number!J55*'Temporary Relocation Numbers'!$I$2</f>
        <v>2000.8578208664658</v>
      </c>
      <c r="K55" s="44">
        <f>Displacement_Number!K55*'Temporary Relocation Numbers'!$I$2</f>
        <v>2172.5659443221375</v>
      </c>
      <c r="L55" s="44">
        <f>Displacement_Number!L55*'Temporary Relocation Numbers'!$I$2</f>
        <v>1786.5012321296804</v>
      </c>
      <c r="M55" s="44">
        <f>Displacement_Number!M55*'Temporary Relocation Numbers'!$I$2</f>
        <v>731.58468039616412</v>
      </c>
      <c r="N55" s="45">
        <f>Displacement_Number!N55*'Temporary Relocation Numbers'!$O$2</f>
        <v>730940.78745923063</v>
      </c>
      <c r="O55" s="45">
        <f>Displacement_Number!O55*'Temporary Relocation Numbers'!$O$2</f>
        <v>1497282.5307328701</v>
      </c>
      <c r="P55" s="45">
        <f>Displacement_Number!P55*'Temporary Relocation Numbers'!$O$2</f>
        <v>1135035.2230768881</v>
      </c>
      <c r="Q55" s="45">
        <f>Displacement_Number!Q55*'Temporary Relocation Numbers'!$O$2</f>
        <v>558285.16181012918</v>
      </c>
      <c r="R55" s="45">
        <f>Displacement_Number!R55*'Temporary Relocation Numbers'!$O$2</f>
        <v>358080.80440866447</v>
      </c>
      <c r="S55" s="45">
        <f>Displacement_Number!S55*'Temporary Relocation Numbers'!$O$2</f>
        <v>195515.44000300902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2332.2336612722338</v>
      </c>
      <c r="AC55" s="44">
        <f>Displacement_Number!AC55*'Temporary Relocation Numbers'!$I$2</f>
        <v>2795.2042535675182</v>
      </c>
      <c r="AD55" s="44">
        <f>Displacement_Number!AD55*'Temporary Relocation Numbers'!$I$2</f>
        <v>1807.9786085073611</v>
      </c>
      <c r="AE55" s="44">
        <f>Displacement_Number!AE55*'Temporary Relocation Numbers'!$I$2</f>
        <v>2166.9755353558944</v>
      </c>
      <c r="AF55" s="44">
        <f>Displacement_Number!AF55*'Temporary Relocation Numbers'!$I$2</f>
        <v>1750.0084039006792</v>
      </c>
      <c r="AG55" s="44">
        <f>Displacement_Number!AG55*'Temporary Relocation Numbers'!$I$2</f>
        <v>669.13222890111388</v>
      </c>
      <c r="AH55" s="45">
        <f>Displacement_Number!AH55*'Temporary Relocation Numbers'!$O$2</f>
        <v>680488.0903164465</v>
      </c>
      <c r="AI55" s="45">
        <f>Displacement_Number!AI55*'Temporary Relocation Numbers'!$O$2</f>
        <v>1367306.3914818629</v>
      </c>
      <c r="AJ55" s="45">
        <f>Displacement_Number!AJ55*'Temporary Relocation Numbers'!$O$2</f>
        <v>1025619.8025788409</v>
      </c>
      <c r="AK55" s="45">
        <f>Displacement_Number!AK55*'Temporary Relocation Numbers'!$O$2</f>
        <v>556848.59212511661</v>
      </c>
      <c r="AL55" s="45">
        <f>Displacement_Number!AL55*'Temporary Relocation Numbers'!$O$2</f>
        <v>350766.29431912454</v>
      </c>
      <c r="AM55" s="45">
        <f>Displacement_Number!AM55*'Temporary Relocation Numbers'!$O$2</f>
        <v>178825.07064384033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2520.2644024999727</v>
      </c>
      <c r="I56" s="44">
        <f>Displacement_Number!I56*'Temporary Relocation Numbers'!$I$2</f>
        <v>3079.3839377969416</v>
      </c>
      <c r="J56" s="44">
        <f>Displacement_Number!J56*'Temporary Relocation Numbers'!$I$2</f>
        <v>2012.9296971253193</v>
      </c>
      <c r="K56" s="44">
        <f>Displacement_Number!K56*'Temporary Relocation Numbers'!$I$2</f>
        <v>2185.6737958498884</v>
      </c>
      <c r="L56" s="44">
        <f>Displacement_Number!L56*'Temporary Relocation Numbers'!$I$2</f>
        <v>1797.2798199861727</v>
      </c>
      <c r="M56" s="44">
        <f>Displacement_Number!M56*'Temporary Relocation Numbers'!$I$2</f>
        <v>735.99858709283842</v>
      </c>
      <c r="N56" s="45">
        <f>Displacement_Number!N56*'Temporary Relocation Numbers'!$O$2</f>
        <v>741094.90880865126</v>
      </c>
      <c r="O56" s="45">
        <f>Displacement_Number!O56*'Temporary Relocation Numbers'!$O$2</f>
        <v>1518082.5582758361</v>
      </c>
      <c r="P56" s="45">
        <f>Displacement_Number!P56*'Temporary Relocation Numbers'!$O$2</f>
        <v>1150802.964580344</v>
      </c>
      <c r="Q56" s="45">
        <f>Displacement_Number!Q56*'Temporary Relocation Numbers'!$O$2</f>
        <v>566040.77673525363</v>
      </c>
      <c r="R56" s="45">
        <f>Displacement_Number!R56*'Temporary Relocation Numbers'!$O$2</f>
        <v>363055.21000108263</v>
      </c>
      <c r="S56" s="45">
        <f>Displacement_Number!S56*'Temporary Relocation Numbers'!$O$2</f>
        <v>198231.51158847471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2346.3048440779257</v>
      </c>
      <c r="AC56" s="44">
        <f>Displacement_Number!AC56*'Temporary Relocation Numbers'!$I$2</f>
        <v>2812.0687001640663</v>
      </c>
      <c r="AD56" s="44">
        <f>Displacement_Number!AD56*'Temporary Relocation Numbers'!$I$2</f>
        <v>1818.8867769004078</v>
      </c>
      <c r="AE56" s="44">
        <f>Displacement_Number!AE56*'Temporary Relocation Numbers'!$I$2</f>
        <v>2180.0496579876822</v>
      </c>
      <c r="AF56" s="44">
        <f>Displacement_Number!AF56*'Temporary Relocation Numbers'!$I$2</f>
        <v>1760.5668177387472</v>
      </c>
      <c r="AG56" s="44">
        <f>Displacement_Number!AG56*'Temporary Relocation Numbers'!$I$2</f>
        <v>673.16933807692089</v>
      </c>
      <c r="AH56" s="45">
        <f>Displacement_Number!AH56*'Temporary Relocation Numbers'!$O$2</f>
        <v>689941.33025661635</v>
      </c>
      <c r="AI56" s="45">
        <f>Displacement_Number!AI56*'Temporary Relocation Numbers'!$O$2</f>
        <v>1386300.8097153914</v>
      </c>
      <c r="AJ56" s="45">
        <f>Displacement_Number!AJ56*'Temporary Relocation Numbers'!$O$2</f>
        <v>1039867.561237863</v>
      </c>
      <c r="AK56" s="45">
        <f>Displacement_Number!AK56*'Temporary Relocation Numbers'!$O$2</f>
        <v>564584.25043657445</v>
      </c>
      <c r="AL56" s="45">
        <f>Displacement_Number!AL56*'Temporary Relocation Numbers'!$O$2</f>
        <v>355639.08781883284</v>
      </c>
      <c r="AM56" s="45">
        <f>Displacement_Number!AM56*'Temporary Relocation Numbers'!$O$2</f>
        <v>181309.28208584795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2535.4700406464144</v>
      </c>
      <c r="I57" s="44">
        <f>Displacement_Number!I57*'Temporary Relocation Numbers'!$I$2</f>
        <v>3097.9629399943533</v>
      </c>
      <c r="J57" s="44">
        <f>Displacement_Number!J57*'Temporary Relocation Numbers'!$I$2</f>
        <v>2025.0744072431758</v>
      </c>
      <c r="K57" s="44">
        <f>Displacement_Number!K57*'Temporary Relocation Numbers'!$I$2</f>
        <v>2198.8607316384055</v>
      </c>
      <c r="L57" s="44">
        <f>Displacement_Number!L57*'Temporary Relocation Numbers'!$I$2</f>
        <v>1808.1234388396163</v>
      </c>
      <c r="M57" s="44">
        <f>Displacement_Number!M57*'Temporary Relocation Numbers'!$I$2</f>
        <v>740.43912443508111</v>
      </c>
      <c r="N57" s="45">
        <f>Displacement_Number!N57*'Temporary Relocation Numbers'!$O$2</f>
        <v>751390.08971056598</v>
      </c>
      <c r="O57" s="45">
        <f>Displacement_Number!O57*'Temporary Relocation Numbers'!$O$2</f>
        <v>1539171.5367261341</v>
      </c>
      <c r="P57" s="45">
        <f>Displacement_Number!P57*'Temporary Relocation Numbers'!$O$2</f>
        <v>1166789.7492174972</v>
      </c>
      <c r="Q57" s="45">
        <f>Displacement_Number!Q57*'Temporary Relocation Numbers'!$O$2</f>
        <v>573904.13151624624</v>
      </c>
      <c r="R57" s="45">
        <f>Displacement_Number!R57*'Temporary Relocation Numbers'!$O$2</f>
        <v>368098.71930052224</v>
      </c>
      <c r="S57" s="45">
        <f>Displacement_Number!S57*'Temporary Relocation Numbers'!$O$2</f>
        <v>200985.31443883316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2360.4609232594999</v>
      </c>
      <c r="AC57" s="44">
        <f>Displacement_Number!AC57*'Temporary Relocation Numbers'!$I$2</f>
        <v>2829.0348958756017</v>
      </c>
      <c r="AD57" s="44">
        <f>Displacement_Number!AD57*'Temporary Relocation Numbers'!$I$2</f>
        <v>1829.8607580951827</v>
      </c>
      <c r="AE57" s="44">
        <f>Displacement_Number!AE57*'Temporary Relocation Numbers'!$I$2</f>
        <v>2193.2026613819899</v>
      </c>
      <c r="AF57" s="44">
        <f>Displacement_Number!AF57*'Temporary Relocation Numbers'!$I$2</f>
        <v>1771.1889341867725</v>
      </c>
      <c r="AG57" s="44">
        <f>Displacement_Number!AG57*'Temporary Relocation Numbers'!$I$2</f>
        <v>677.23080454683713</v>
      </c>
      <c r="AH57" s="45">
        <f>Displacement_Number!AH57*'Temporary Relocation Numbers'!$O$2</f>
        <v>699525.89320836833</v>
      </c>
      <c r="AI57" s="45">
        <f>Displacement_Number!AI57*'Temporary Relocation Numbers'!$O$2</f>
        <v>1405559.0955986856</v>
      </c>
      <c r="AJ57" s="45">
        <f>Displacement_Number!AJ57*'Temporary Relocation Numbers'!$O$2</f>
        <v>1054313.2476536375</v>
      </c>
      <c r="AK57" s="45">
        <f>Displacement_Number!AK57*'Temporary Relocation Numbers'!$O$2</f>
        <v>572427.37136957399</v>
      </c>
      <c r="AL57" s="45">
        <f>Displacement_Number!AL57*'Temporary Relocation Numbers'!$O$2</f>
        <v>360579.57344539411</v>
      </c>
      <c r="AM57" s="45">
        <f>Displacement_Number!AM57*'Temporary Relocation Numbers'!$O$2</f>
        <v>183828.00382591606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2550.767419735279</v>
      </c>
      <c r="I58" s="44">
        <f>Displacement_Number!I58*'Temporary Relocation Numbers'!$I$2</f>
        <v>3116.6540358214074</v>
      </c>
      <c r="J58" s="44">
        <f>Displacement_Number!J58*'Temporary Relocation Numbers'!$I$2</f>
        <v>2037.2923906522237</v>
      </c>
      <c r="K58" s="44">
        <f>Displacement_Number!K58*'Temporary Relocation Numbers'!$I$2</f>
        <v>2212.1272288307423</v>
      </c>
      <c r="L58" s="44">
        <f>Displacement_Number!L58*'Temporary Relocation Numbers'!$I$2</f>
        <v>1819.0324810448001</v>
      </c>
      <c r="M58" s="44">
        <f>Displacement_Number!M58*'Temporary Relocation Numbers'!$I$2</f>
        <v>744.90645309490742</v>
      </c>
      <c r="N58" s="45">
        <f>Displacement_Number!N58*'Temporary Relocation Numbers'!$O$2</f>
        <v>761828.28974342265</v>
      </c>
      <c r="O58" s="45">
        <f>Displacement_Number!O58*'Temporary Relocation Numbers'!$O$2</f>
        <v>1560553.4801470479</v>
      </c>
      <c r="P58" s="45">
        <f>Displacement_Number!P58*'Temporary Relocation Numbers'!$O$2</f>
        <v>1182998.6199031756</v>
      </c>
      <c r="Q58" s="45">
        <f>Displacement_Number!Q58*'Temporary Relocation Numbers'!$O$2</f>
        <v>581876.7228592555</v>
      </c>
      <c r="R58" s="45">
        <f>Displacement_Number!R58*'Temporary Relocation Numbers'!$O$2</f>
        <v>373212.29228546435</v>
      </c>
      <c r="S58" s="45">
        <f>Displacement_Number!S58*'Temporary Relocation Numbers'!$O$2</f>
        <v>203777.37271123758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2374.7024110265365</v>
      </c>
      <c r="AC58" s="44">
        <f>Displacement_Number!AC58*'Temporary Relocation Numbers'!$I$2</f>
        <v>2846.1034545901834</v>
      </c>
      <c r="AD58" s="44">
        <f>Displacement_Number!AD58*'Temporary Relocation Numbers'!$I$2</f>
        <v>1840.9009491633769</v>
      </c>
      <c r="AE58" s="44">
        <f>Displacement_Number!AE58*'Temporary Relocation Numbers'!$I$2</f>
        <v>2206.4350214540941</v>
      </c>
      <c r="AF58" s="44">
        <f>Displacement_Number!AF58*'Temporary Relocation Numbers'!$I$2</f>
        <v>1781.8751375849199</v>
      </c>
      <c r="AG58" s="44">
        <f>Displacement_Number!AG58*'Temporary Relocation Numbers'!$I$2</f>
        <v>681.31677526695194</v>
      </c>
      <c r="AH58" s="45">
        <f>Displacement_Number!AH58*'Temporary Relocation Numbers'!$O$2</f>
        <v>709243.60349156416</v>
      </c>
      <c r="AI58" s="45">
        <f>Displacement_Number!AI58*'Temporary Relocation Numbers'!$O$2</f>
        <v>1425084.9147421238</v>
      </c>
      <c r="AJ58" s="45">
        <f>Displacement_Number!AJ58*'Temporary Relocation Numbers'!$O$2</f>
        <v>1068959.6114092979</v>
      </c>
      <c r="AK58" s="45">
        <f>Displacement_Number!AK58*'Temporary Relocation Numbers'!$O$2</f>
        <v>580379.44777896546</v>
      </c>
      <c r="AL58" s="45">
        <f>Displacement_Number!AL58*'Temporary Relocation Numbers'!$O$2</f>
        <v>365588.69156782626</v>
      </c>
      <c r="AM58" s="45">
        <f>Displacement_Number!AM58*'Temporary Relocation Numbers'!$O$2</f>
        <v>186381.71527600283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2566.157093271815</v>
      </c>
      <c r="I59" s="44">
        <f>Displacement_Number!I59*'Temporary Relocation Numbers'!$I$2</f>
        <v>3135.457901578246</v>
      </c>
      <c r="J59" s="44">
        <f>Displacement_Number!J59*'Temporary Relocation Numbers'!$I$2</f>
        <v>2049.5840894359026</v>
      </c>
      <c r="K59" s="44">
        <f>Displacement_Number!K59*'Temporary Relocation Numbers'!$I$2</f>
        <v>2225.4737674487242</v>
      </c>
      <c r="L59" s="44">
        <f>Displacement_Number!L59*'Temporary Relocation Numbers'!$I$2</f>
        <v>1830.0073413237274</v>
      </c>
      <c r="M59" s="44">
        <f>Displacement_Number!M59*'Temporary Relocation Numbers'!$I$2</f>
        <v>749.40073471372284</v>
      </c>
      <c r="N59" s="45">
        <f>Displacement_Number!N59*'Temporary Relocation Numbers'!$O$2</f>
        <v>772411.49570784252</v>
      </c>
      <c r="O59" s="45">
        <f>Displacement_Number!O59*'Temporary Relocation Numbers'!$O$2</f>
        <v>1582232.4583646341</v>
      </c>
      <c r="P59" s="45">
        <f>Displacement_Number!P59*'Temporary Relocation Numbers'!$O$2</f>
        <v>1199432.6618239295</v>
      </c>
      <c r="Q59" s="45">
        <f>Displacement_Number!Q59*'Temporary Relocation Numbers'!$O$2</f>
        <v>589960.06826245016</v>
      </c>
      <c r="R59" s="45">
        <f>Displacement_Number!R59*'Temporary Relocation Numbers'!$O$2</f>
        <v>378396.90227026888</v>
      </c>
      <c r="S59" s="45">
        <f>Displacement_Number!S59*'Temporary Relocation Numbers'!$O$2</f>
        <v>206608.21784435507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2389.0298226789537</v>
      </c>
      <c r="AC59" s="44">
        <f>Displacement_Number!AC59*'Temporary Relocation Numbers'!$I$2</f>
        <v>2863.2749938996731</v>
      </c>
      <c r="AD59" s="44">
        <f>Displacement_Number!AD59*'Temporary Relocation Numbers'!$I$2</f>
        <v>1852.0077495723551</v>
      </c>
      <c r="AE59" s="44">
        <f>Displacement_Number!AE59*'Temporary Relocation Numbers'!$I$2</f>
        <v>2219.7472169906368</v>
      </c>
      <c r="AF59" s="44">
        <f>Displacement_Number!AF59*'Temporary Relocation Numbers'!$I$2</f>
        <v>1792.6258145922138</v>
      </c>
      <c r="AG59" s="44">
        <f>Displacement_Number!AG59*'Temporary Relocation Numbers'!$I$2</f>
        <v>685.42739807999237</v>
      </c>
      <c r="AH59" s="45">
        <f>Displacement_Number!AH59*'Temporary Relocation Numbers'!$O$2</f>
        <v>719096.31076924526</v>
      </c>
      <c r="AI59" s="45">
        <f>Displacement_Number!AI59*'Temporary Relocation Numbers'!$O$2</f>
        <v>1444881.9836782</v>
      </c>
      <c r="AJ59" s="45">
        <f>Displacement_Number!AJ59*'Temporary Relocation Numbers'!$O$2</f>
        <v>1083809.4402847798</v>
      </c>
      <c r="AK59" s="45">
        <f>Displacement_Number!AK59*'Temporary Relocation Numbers'!$O$2</f>
        <v>588441.9932581177</v>
      </c>
      <c r="AL59" s="45">
        <f>Displacement_Number!AL59*'Temporary Relocation Numbers'!$O$2</f>
        <v>370667.39561861468</v>
      </c>
      <c r="AM59" s="45">
        <f>Displacement_Number!AM59*'Temporary Relocation Numbers'!$O$2</f>
        <v>188970.90250798676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2581.6396181007613</v>
      </c>
      <c r="I60" s="44">
        <f>Displacement_Number!I60*'Temporary Relocation Numbers'!$I$2</f>
        <v>3154.3752176453645</v>
      </c>
      <c r="J60" s="44">
        <f>Displacement_Number!J60*'Temporary Relocation Numbers'!$I$2</f>
        <v>2061.9499483448935</v>
      </c>
      <c r="K60" s="44">
        <f>Displacement_Number!K60*'Temporary Relocation Numbers'!$I$2</f>
        <v>2238.9008304103154</v>
      </c>
      <c r="L60" s="44">
        <f>Displacement_Number!L60*'Temporary Relocation Numbers'!$I$2</f>
        <v>1841.0484167798973</v>
      </c>
      <c r="M60" s="44">
        <f>Displacement_Number!M60*'Temporary Relocation Numbers'!$I$2</f>
        <v>753.92213190817233</v>
      </c>
      <c r="N60" s="45">
        <f>Displacement_Number!N60*'Temporary Relocation Numbers'!$O$2</f>
        <v>783141.72200478788</v>
      </c>
      <c r="O60" s="45">
        <f>Displacement_Number!O60*'Temporary Relocation Numbers'!$O$2</f>
        <v>1604212.5977423713</v>
      </c>
      <c r="P60" s="45">
        <f>Displacement_Number!P60*'Temporary Relocation Numbers'!$O$2</f>
        <v>1216095.0030252656</v>
      </c>
      <c r="Q60" s="45">
        <f>Displacement_Number!Q60*'Temporary Relocation Numbers'!$O$2</f>
        <v>598155.70630485937</v>
      </c>
      <c r="R60" s="45">
        <f>Displacement_Number!R60*'Temporary Relocation Numbers'!$O$2</f>
        <v>383653.53609043534</v>
      </c>
      <c r="S60" s="45">
        <f>Displacement_Number!S60*'Temporary Relocation Numbers'!$O$2</f>
        <v>209478.38865951996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2403.4436766256586</v>
      </c>
      <c r="AC60" s="44">
        <f>Displacement_Number!AC60*'Temporary Relocation Numbers'!$I$2</f>
        <v>2880.5501351220805</v>
      </c>
      <c r="AD60" s="44">
        <f>Displacement_Number!AD60*'Temporary Relocation Numbers'!$I$2</f>
        <v>1863.1815611996071</v>
      </c>
      <c r="AE60" s="44">
        <f>Displacement_Number!AE60*'Temporary Relocation Numbers'!$I$2</f>
        <v>2233.1397296669452</v>
      </c>
      <c r="AF60" s="44">
        <f>Displacement_Number!AF60*'Temporary Relocation Numbers'!$I$2</f>
        <v>1803.4413542005268</v>
      </c>
      <c r="AG60" s="44">
        <f>Displacement_Number!AG60*'Temporary Relocation Numbers'!$I$2</f>
        <v>689.56282172067199</v>
      </c>
      <c r="AH60" s="45">
        <f>Displacement_Number!AH60*'Temporary Relocation Numbers'!$O$2</f>
        <v>729085.89039970073</v>
      </c>
      <c r="AI60" s="45">
        <f>Displacement_Number!AI60*'Temporary Relocation Numbers'!$O$2</f>
        <v>1464954.0705689299</v>
      </c>
      <c r="AJ60" s="45">
        <f>Displacement_Number!AJ60*'Temporary Relocation Numbers'!$O$2</f>
        <v>1098865.5607874454</v>
      </c>
      <c r="AK60" s="45">
        <f>Displacement_Number!AK60*'Temporary Relocation Numbers'!$O$2</f>
        <v>596616.54242701479</v>
      </c>
      <c r="AL60" s="45">
        <f>Displacement_Number!AL60*'Temporary Relocation Numbers'!$O$2</f>
        <v>375816.65227518766</v>
      </c>
      <c r="AM60" s="45">
        <f>Displacement_Number!AM60*'Temporary Relocation Numbers'!$O$2</f>
        <v>191596.05834618476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3451.0834769894354</v>
      </c>
      <c r="I61" s="44">
        <f>Displacement_Number!I61*'Temporary Relocation Numbers'!$I$2</f>
        <v>4216.7048094223937</v>
      </c>
      <c r="J61" s="44">
        <f>Displacement_Number!J61*'Temporary Relocation Numbers'!$I$2</f>
        <v>2756.3728675450407</v>
      </c>
      <c r="K61" s="44">
        <f>Displacement_Number!K61*'Temporary Relocation Numbers'!$I$2</f>
        <v>2992.9172175205581</v>
      </c>
      <c r="L61" s="44">
        <f>Displacement_Number!L61*'Temporary Relocation Numbers'!$I$2</f>
        <v>2461.0761807880967</v>
      </c>
      <c r="M61" s="44">
        <f>Displacement_Number!M61*'Temporary Relocation Numbers'!$I$2</f>
        <v>1007.827813813552</v>
      </c>
      <c r="N61" s="45">
        <f>Displacement_Number!N61*'Temporary Relocation Numbers'!$O$2</f>
        <v>1055065.6016362624</v>
      </c>
      <c r="O61" s="45">
        <f>Displacement_Number!O61*'Temporary Relocation Numbers'!$O$2</f>
        <v>2161230.1860980131</v>
      </c>
      <c r="P61" s="45">
        <f>Displacement_Number!P61*'Temporary Relocation Numbers'!$O$2</f>
        <v>1638349.7009061915</v>
      </c>
      <c r="Q61" s="45">
        <f>Displacement_Number!Q61*'Temporary Relocation Numbers'!$O$2</f>
        <v>805848.4082921095</v>
      </c>
      <c r="R61" s="45">
        <f>Displacement_Number!R61*'Temporary Relocation Numbers'!$O$2</f>
        <v>516866.40808630036</v>
      </c>
      <c r="S61" s="45">
        <f>Displacement_Number!S61*'Temporary Relocation Numbers'!$O$2</f>
        <v>282213.85216850968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3212.8747568491253</v>
      </c>
      <c r="AC61" s="44">
        <f>Displacement_Number!AC61*'Temporary Relocation Numbers'!$I$2</f>
        <v>3850.660993215165</v>
      </c>
      <c r="AD61" s="44">
        <f>Displacement_Number!AD61*'Temporary Relocation Numbers'!$I$2</f>
        <v>2490.6633193124408</v>
      </c>
      <c r="AE61" s="44">
        <f>Displacement_Number!AE61*'Temporary Relocation Numbers'!$I$2</f>
        <v>2985.2158949016625</v>
      </c>
      <c r="AF61" s="44">
        <f>Displacement_Number!AF61*'Temporary Relocation Numbers'!$I$2</f>
        <v>2410.8038223319418</v>
      </c>
      <c r="AG61" s="44">
        <f>Displacement_Number!AG61*'Temporary Relocation Numbers'!$I$2</f>
        <v>921.79359338199561</v>
      </c>
      <c r="AH61" s="45">
        <f>Displacement_Number!AH61*'Temporary Relocation Numbers'!$O$2</f>
        <v>982240.40679366025</v>
      </c>
      <c r="AI61" s="45">
        <f>Displacement_Number!AI61*'Temporary Relocation Numbers'!$O$2</f>
        <v>1973618.0622296738</v>
      </c>
      <c r="AJ61" s="45">
        <f>Displacement_Number!AJ61*'Temporary Relocation Numbers'!$O$2</f>
        <v>1480415.6405326682</v>
      </c>
      <c r="AK61" s="45">
        <f>Displacement_Number!AK61*'Temporary Relocation Numbers'!$O$2</f>
        <v>803774.81315962458</v>
      </c>
      <c r="AL61" s="45">
        <f>Displacement_Number!AL61*'Temporary Relocation Numbers'!$O$2</f>
        <v>506308.38735370402</v>
      </c>
      <c r="AM61" s="45">
        <f>Displacement_Number!AM61*'Temporary Relocation Numbers'!$O$2</f>
        <v>258122.38690676997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3471.9050727363774</v>
      </c>
      <c r="I62" s="44">
        <f>Displacement_Number!I62*'Temporary Relocation Numbers'!$I$2</f>
        <v>4242.1456669129157</v>
      </c>
      <c r="J62" s="44">
        <f>Displacement_Number!J62*'Temporary Relocation Numbers'!$I$2</f>
        <v>2773.0030307846532</v>
      </c>
      <c r="K62" s="44">
        <f>Displacement_Number!K62*'Temporary Relocation Numbers'!$I$2</f>
        <v>3010.9745356998451</v>
      </c>
      <c r="L62" s="44">
        <f>Displacement_Number!L62*'Temporary Relocation Numbers'!$I$2</f>
        <v>2475.9247156556175</v>
      </c>
      <c r="M62" s="44">
        <f>Displacement_Number!M62*'Temporary Relocation Numbers'!$I$2</f>
        <v>1013.9083921193703</v>
      </c>
      <c r="N62" s="45">
        <f>Displacement_Number!N62*'Temporary Relocation Numbers'!$O$2</f>
        <v>1069722.4169822135</v>
      </c>
      <c r="O62" s="45">
        <f>Displacement_Number!O62*'Temporary Relocation Numbers'!$O$2</f>
        <v>2191253.6763043171</v>
      </c>
      <c r="P62" s="45">
        <f>Displacement_Number!P62*'Temporary Relocation Numbers'!$O$2</f>
        <v>1661109.4127203533</v>
      </c>
      <c r="Q62" s="45">
        <f>Displacement_Number!Q62*'Temporary Relocation Numbers'!$O$2</f>
        <v>817043.135235011</v>
      </c>
      <c r="R62" s="45">
        <f>Displacement_Number!R62*'Temporary Relocation Numbers'!$O$2</f>
        <v>524046.63980847696</v>
      </c>
      <c r="S62" s="45">
        <f>Displacement_Number!S62*'Temporary Relocation Numbers'!$O$2</f>
        <v>286134.32527737465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3232.2591559280563</v>
      </c>
      <c r="AC62" s="44">
        <f>Displacement_Number!AC62*'Temporary Relocation Numbers'!$I$2</f>
        <v>3873.8933801144794</v>
      </c>
      <c r="AD62" s="44">
        <f>Displacement_Number!AD62*'Temporary Relocation Numbers'!$I$2</f>
        <v>2505.6903637529017</v>
      </c>
      <c r="AE62" s="44">
        <f>Displacement_Number!AE62*'Temporary Relocation Numbers'!$I$2</f>
        <v>3003.2267483033356</v>
      </c>
      <c r="AF62" s="44">
        <f>Displacement_Number!AF62*'Temporary Relocation Numbers'!$I$2</f>
        <v>2425.3490464473466</v>
      </c>
      <c r="AG62" s="44">
        <f>Displacement_Number!AG62*'Temporary Relocation Numbers'!$I$2</f>
        <v>927.35509709278517</v>
      </c>
      <c r="AH62" s="45">
        <f>Displacement_Number!AH62*'Temporary Relocation Numbers'!$O$2</f>
        <v>995885.54530009965</v>
      </c>
      <c r="AI62" s="45">
        <f>Displacement_Number!AI62*'Temporary Relocation Numbers'!$O$2</f>
        <v>2001035.2725497452</v>
      </c>
      <c r="AJ62" s="45">
        <f>Displacement_Number!AJ62*'Temporary Relocation Numbers'!$O$2</f>
        <v>1500981.3557307513</v>
      </c>
      <c r="AK62" s="45">
        <f>Displacement_Number!AK62*'Temporary Relocation Numbers'!$O$2</f>
        <v>814940.73402552772</v>
      </c>
      <c r="AL62" s="45">
        <f>Displacement_Number!AL62*'Temporary Relocation Numbers'!$O$2</f>
        <v>513341.94861287199</v>
      </c>
      <c r="AM62" s="45">
        <f>Displacement_Number!AM62*'Temporary Relocation Numbers'!$O$2</f>
        <v>261708.1849421541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3492.852292465569</v>
      </c>
      <c r="I63" s="44">
        <f>Displacement_Number!I63*'Temporary Relocation Numbers'!$I$2</f>
        <v>4267.7400180102013</v>
      </c>
      <c r="J63" s="44">
        <f>Displacement_Number!J63*'Temporary Relocation Numbers'!$I$2</f>
        <v>2789.733529625677</v>
      </c>
      <c r="K63" s="44">
        <f>Displacement_Number!K63*'Temporary Relocation Numbers'!$I$2</f>
        <v>3029.1408000063147</v>
      </c>
      <c r="L63" s="44">
        <f>Displacement_Number!L63*'Temporary Relocation Numbers'!$I$2</f>
        <v>2490.8628369363628</v>
      </c>
      <c r="M63" s="44">
        <f>Displacement_Number!M63*'Temporary Relocation Numbers'!$I$2</f>
        <v>1020.0256566845146</v>
      </c>
      <c r="N63" s="45">
        <f>Displacement_Number!N63*'Temporary Relocation Numbers'!$O$2</f>
        <v>1084582.8426399333</v>
      </c>
      <c r="O63" s="45">
        <f>Displacement_Number!O63*'Temporary Relocation Numbers'!$O$2</f>
        <v>2221694.248397579</v>
      </c>
      <c r="P63" s="45">
        <f>Displacement_Number!P63*'Temporary Relocation Numbers'!$O$2</f>
        <v>1684185.2990860024</v>
      </c>
      <c r="Q63" s="45">
        <f>Displacement_Number!Q63*'Temporary Relocation Numbers'!$O$2</f>
        <v>828393.37766945735</v>
      </c>
      <c r="R63" s="45">
        <f>Displacement_Number!R63*'Temporary Relocation Numbers'!$O$2</f>
        <v>531326.61824813706</v>
      </c>
      <c r="S63" s="45">
        <f>Displacement_Number!S63*'Temporary Relocation Numbers'!$O$2</f>
        <v>290109.26101902407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3251.760507878198</v>
      </c>
      <c r="AC63" s="44">
        <f>Displacement_Number!AC63*'Temporary Relocation Numbers'!$I$2</f>
        <v>3897.2659361437145</v>
      </c>
      <c r="AD63" s="44">
        <f>Displacement_Number!AD63*'Temporary Relocation Numbers'!$I$2</f>
        <v>2520.8080716173858</v>
      </c>
      <c r="AE63" s="44">
        <f>Displacement_Number!AE63*'Temporary Relocation Numbers'!$I$2</f>
        <v>3021.3462674939074</v>
      </c>
      <c r="AF63" s="44">
        <f>Displacement_Number!AF63*'Temporary Relocation Numbers'!$I$2</f>
        <v>2439.98202699594</v>
      </c>
      <c r="AG63" s="44">
        <f>Displacement_Number!AG63*'Temporary Relocation Numbers'!$I$2</f>
        <v>932.95015530400428</v>
      </c>
      <c r="AH63" s="45">
        <f>Displacement_Number!AH63*'Temporary Relocation Numbers'!$O$2</f>
        <v>1009720.24005323</v>
      </c>
      <c r="AI63" s="45">
        <f>Displacement_Number!AI63*'Temporary Relocation Numbers'!$O$2</f>
        <v>2028833.3587019355</v>
      </c>
      <c r="AJ63" s="45">
        <f>Displacement_Number!AJ63*'Temporary Relocation Numbers'!$O$2</f>
        <v>1521832.7668037144</v>
      </c>
      <c r="AK63" s="45">
        <f>Displacement_Number!AK63*'Temporary Relocation Numbers'!$O$2</f>
        <v>826261.77021321305</v>
      </c>
      <c r="AL63" s="45">
        <f>Displacement_Number!AL63*'Temporary Relocation Numbers'!$O$2</f>
        <v>520473.21906513674</v>
      </c>
      <c r="AM63" s="45">
        <f>Displacement_Number!AM63*'Temporary Relocation Numbers'!$O$2</f>
        <v>265343.79635368381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3513.9258941105063</v>
      </c>
      <c r="I64" s="44">
        <f>Displacement_Number!I64*'Temporary Relocation Numbers'!$I$2</f>
        <v>4293.4887887949571</v>
      </c>
      <c r="J64" s="44">
        <f>Displacement_Number!J64*'Temporary Relocation Numbers'!$I$2</f>
        <v>2806.5649694279473</v>
      </c>
      <c r="K64" s="44">
        <f>Displacement_Number!K64*'Temporary Relocation Numbers'!$I$2</f>
        <v>3047.4166677501235</v>
      </c>
      <c r="L64" s="44">
        <f>Displacement_Number!L64*'Temporary Relocation Numbers'!$I$2</f>
        <v>2505.8910851365531</v>
      </c>
      <c r="M64" s="44">
        <f>Displacement_Number!M64*'Temporary Relocation Numbers'!$I$2</f>
        <v>1026.1798288500406</v>
      </c>
      <c r="N64" s="45">
        <f>Displacement_Number!N64*'Temporary Relocation Numbers'!$O$2</f>
        <v>1099649.7071337686</v>
      </c>
      <c r="O64" s="45">
        <f>Displacement_Number!O64*'Temporary Relocation Numbers'!$O$2</f>
        <v>2252557.6964177061</v>
      </c>
      <c r="P64" s="45">
        <f>Displacement_Number!P64*'Temporary Relocation Numbers'!$O$2</f>
        <v>1707581.7522532621</v>
      </c>
      <c r="Q64" s="45">
        <f>Displacement_Number!Q64*'Temporary Relocation Numbers'!$O$2</f>
        <v>839901.29599366407</v>
      </c>
      <c r="R64" s="45">
        <f>Displacement_Number!R64*'Temporary Relocation Numbers'!$O$2</f>
        <v>538707.7290719325</v>
      </c>
      <c r="S64" s="45">
        <f>Displacement_Number!S64*'Temporary Relocation Numbers'!$O$2</f>
        <v>294139.41598030017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3271.3795183171969</v>
      </c>
      <c r="AC64" s="44">
        <f>Displacement_Number!AC64*'Temporary Relocation Numbers'!$I$2</f>
        <v>3920.7795069923404</v>
      </c>
      <c r="AD64" s="44">
        <f>Displacement_Number!AD64*'Temporary Relocation Numbers'!$I$2</f>
        <v>2536.0169899100938</v>
      </c>
      <c r="AE64" s="44">
        <f>Displacement_Number!AE64*'Temporary Relocation Numbers'!$I$2</f>
        <v>3039.5751080921568</v>
      </c>
      <c r="AF64" s="44">
        <f>Displacement_Number!AF64*'Temporary Relocation Numbers'!$I$2</f>
        <v>2454.7032934430317</v>
      </c>
      <c r="AG64" s="44">
        <f>Displacement_Number!AG64*'Temporary Relocation Numbers'!$I$2</f>
        <v>938.57897046171058</v>
      </c>
      <c r="AH64" s="45">
        <f>Displacement_Number!AH64*'Temporary Relocation Numbers'!$O$2</f>
        <v>1023747.1243404043</v>
      </c>
      <c r="AI64" s="45">
        <f>Displacement_Number!AI64*'Temporary Relocation Numbers'!$O$2</f>
        <v>2057017.6117569904</v>
      </c>
      <c r="AJ64" s="45">
        <f>Displacement_Number!AJ64*'Temporary Relocation Numbers'!$O$2</f>
        <v>1542973.8425964119</v>
      </c>
      <c r="AK64" s="45">
        <f>Displacement_Number!AK64*'Temporary Relocation Numbers'!$O$2</f>
        <v>837740.07656179694</v>
      </c>
      <c r="AL64" s="45">
        <f>Displacement_Number!AL64*'Temporary Relocation Numbers'!$O$2</f>
        <v>527703.55607216246</v>
      </c>
      <c r="AM64" s="45">
        <f>Displacement_Number!AM64*'Temporary Relocation Numbers'!$O$2</f>
        <v>269029.9131414154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3535.1266401775683</v>
      </c>
      <c r="I65" s="44">
        <f>Displacement_Number!I65*'Temporary Relocation Numbers'!$I$2</f>
        <v>4319.3929109352612</v>
      </c>
      <c r="J65" s="44">
        <f>Displacement_Number!J65*'Temporary Relocation Numbers'!$I$2</f>
        <v>2823.4979592036502</v>
      </c>
      <c r="K65" s="44">
        <f>Displacement_Number!K65*'Temporary Relocation Numbers'!$I$2</f>
        <v>3065.8028002072097</v>
      </c>
      <c r="L65" s="44">
        <f>Displacement_Number!L65*'Temporary Relocation Numbers'!$I$2</f>
        <v>2521.0100040234697</v>
      </c>
      <c r="M65" s="44">
        <f>Displacement_Number!M65*'Temporary Relocation Numbers'!$I$2</f>
        <v>1032.3711312924324</v>
      </c>
      <c r="N65" s="45">
        <f>Displacement_Number!N65*'Temporary Relocation Numbers'!$O$2</f>
        <v>1114925.8782815088</v>
      </c>
      <c r="O65" s="45">
        <f>Displacement_Number!O65*'Temporary Relocation Numbers'!$O$2</f>
        <v>2283849.8948945529</v>
      </c>
      <c r="P65" s="45">
        <f>Displacement_Number!P65*'Temporary Relocation Numbers'!$O$2</f>
        <v>1731303.2254887437</v>
      </c>
      <c r="Q65" s="45">
        <f>Displacement_Number!Q65*'Temporary Relocation Numbers'!$O$2</f>
        <v>851569.08061777928</v>
      </c>
      <c r="R65" s="45">
        <f>Displacement_Number!R65*'Temporary Relocation Numbers'!$O$2</f>
        <v>546191.37719599123</v>
      </c>
      <c r="S65" s="45">
        <f>Displacement_Number!S65*'Temporary Relocation Numbers'!$O$2</f>
        <v>298225.55725843797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3291.1168971199413</v>
      </c>
      <c r="AC65" s="44">
        <f>Displacement_Number!AC65*'Temporary Relocation Numbers'!$I$2</f>
        <v>3944.43494345217</v>
      </c>
      <c r="AD65" s="44">
        <f>Displacement_Number!AD65*'Temporary Relocation Numbers'!$I$2</f>
        <v>2551.3176689354968</v>
      </c>
      <c r="AE65" s="44">
        <f>Displacement_Number!AE65*'Temporary Relocation Numbers'!$I$2</f>
        <v>3057.9139296724375</v>
      </c>
      <c r="AF65" s="44">
        <f>Displacement_Number!AF65*'Temporary Relocation Numbers'!$I$2</f>
        <v>2469.5133784483783</v>
      </c>
      <c r="AG65" s="44">
        <f>Displacement_Number!AG65*'Temporary Relocation Numbers'!$I$2</f>
        <v>944.24174623338911</v>
      </c>
      <c r="AH65" s="45">
        <f>Displacement_Number!AH65*'Temporary Relocation Numbers'!$O$2</f>
        <v>1037968.8680302141</v>
      </c>
      <c r="AI65" s="45">
        <f>Displacement_Number!AI65*'Temporary Relocation Numbers'!$O$2</f>
        <v>2085593.3962884303</v>
      </c>
      <c r="AJ65" s="45">
        <f>Displacement_Number!AJ65*'Temporary Relocation Numbers'!$O$2</f>
        <v>1564408.6070883027</v>
      </c>
      <c r="AK65" s="45">
        <f>Displacement_Number!AK65*'Temporary Relocation Numbers'!$O$2</f>
        <v>849377.83784510172</v>
      </c>
      <c r="AL65" s="45">
        <f>Displacement_Number!AL65*'Temporary Relocation Numbers'!$O$2</f>
        <v>535034.33585188095</v>
      </c>
      <c r="AM65" s="45">
        <f>Displacement_Number!AM65*'Temporary Relocation Numbers'!$O$2</f>
        <v>272767.23691856803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3556.4552977735984</v>
      </c>
      <c r="I66" s="44">
        <f>Displacement_Number!I66*'Temporary Relocation Numbers'!$I$2</f>
        <v>4345.4533217202707</v>
      </c>
      <c r="J66" s="44">
        <f>Displacement_Number!J66*'Temporary Relocation Numbers'!$I$2</f>
        <v>2840.533111639355</v>
      </c>
      <c r="K66" s="44">
        <f>Displacement_Number!K66*'Temporary Relocation Numbers'!$I$2</f>
        <v>3084.2998626432209</v>
      </c>
      <c r="L66" s="44">
        <f>Displacement_Number!L66*'Temporary Relocation Numbers'!$I$2</f>
        <v>2536.2201406451336</v>
      </c>
      <c r="M66" s="44">
        <f>Displacement_Number!M66*'Temporary Relocation Numbers'!$I$2</f>
        <v>1038.5997880316593</v>
      </c>
      <c r="N66" s="45">
        <f>Displacement_Number!N66*'Temporary Relocation Numbers'!$O$2</f>
        <v>1130414.2637402436</v>
      </c>
      <c r="O66" s="45">
        <f>Displacement_Number!O66*'Temporary Relocation Numbers'!$O$2</f>
        <v>2315576.7999660731</v>
      </c>
      <c r="P66" s="45">
        <f>Displacement_Number!P66*'Temporary Relocation Numbers'!$O$2</f>
        <v>1755354.2339231805</v>
      </c>
      <c r="Q66" s="45">
        <f>Displacement_Number!Q66*'Temporary Relocation Numbers'!$O$2</f>
        <v>863398.95238080469</v>
      </c>
      <c r="R66" s="45">
        <f>Displacement_Number!R66*'Temporary Relocation Numbers'!$O$2</f>
        <v>553778.98705332819</v>
      </c>
      <c r="S66" s="45">
        <f>Displacement_Number!S66*'Temporary Relocation Numbers'!$O$2</f>
        <v>302368.4626070736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3310.9733584442383</v>
      </c>
      <c r="AC66" s="44">
        <f>Displacement_Number!AC66*'Temporary Relocation Numbers'!$I$2</f>
        <v>3968.2331014481406</v>
      </c>
      <c r="AD66" s="44">
        <f>Displacement_Number!AD66*'Temporary Relocation Numbers'!$I$2</f>
        <v>2566.710662318244</v>
      </c>
      <c r="AE66" s="44">
        <f>Displacement_Number!AE66*'Temporary Relocation Numbers'!$I$2</f>
        <v>3076.3633957885486</v>
      </c>
      <c r="AF66" s="44">
        <f>Displacement_Number!AF66*'Temporary Relocation Numbers'!$I$2</f>
        <v>2484.4128178854608</v>
      </c>
      <c r="AG66" s="44">
        <f>Displacement_Number!AG66*'Temporary Relocation Numbers'!$I$2</f>
        <v>949.93868751532227</v>
      </c>
      <c r="AH66" s="45">
        <f>Displacement_Number!AH66*'Temporary Relocation Numbers'!$O$2</f>
        <v>1052388.1780806705</v>
      </c>
      <c r="AI66" s="45">
        <f>Displacement_Number!AI66*'Temporary Relocation Numbers'!$O$2</f>
        <v>2114566.1513936375</v>
      </c>
      <c r="AJ66" s="45">
        <f>Displacement_Number!AJ66*'Temporary Relocation Numbers'!$O$2</f>
        <v>1586141.1401593736</v>
      </c>
      <c r="AK66" s="45">
        <f>Displacement_Number!AK66*'Temporary Relocation Numbers'!$O$2</f>
        <v>861177.26918750547</v>
      </c>
      <c r="AL66" s="45">
        <f>Displacement_Number!AL66*'Temporary Relocation Numbers'!$O$2</f>
        <v>542466.95374043961</v>
      </c>
      <c r="AM66" s="45">
        <f>Displacement_Number!AM66*'Temporary Relocation Numbers'!$O$2</f>
        <v>276556.47904506768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3577.912638633667</v>
      </c>
      <c r="I67" s="44">
        <f>Displacement_Number!I67*'Temporary Relocation Numbers'!$I$2</f>
        <v>4371.6709640941381</v>
      </c>
      <c r="J67" s="44">
        <f>Displacement_Number!J67*'Temporary Relocation Numbers'!$I$2</f>
        <v>2857.6710431181832</v>
      </c>
      <c r="K67" s="44">
        <f>Displacement_Number!K67*'Temporary Relocation Numbers'!$I$2</f>
        <v>3102.9085243375857</v>
      </c>
      <c r="L67" s="44">
        <f>Displacement_Number!L67*'Temporary Relocation Numbers'!$I$2</f>
        <v>2551.5220453500974</v>
      </c>
      <c r="M67" s="44">
        <f>Displacement_Number!M67*'Temporary Relocation Numbers'!$I$2</f>
        <v>1044.8660244392818</v>
      </c>
      <c r="N67" s="45">
        <f>Displacement_Number!N67*'Temporary Relocation Numbers'!$O$2</f>
        <v>1146117.8115598061</v>
      </c>
      <c r="O67" s="45">
        <f>Displacement_Number!O67*'Temporary Relocation Numbers'!$O$2</f>
        <v>2347744.4505120073</v>
      </c>
      <c r="P67" s="45">
        <f>Displacement_Number!P67*'Temporary Relocation Numbers'!$O$2</f>
        <v>1779739.3554108355</v>
      </c>
      <c r="Q67" s="45">
        <f>Displacement_Number!Q67*'Temporary Relocation Numbers'!$O$2</f>
        <v>875393.16297330952</v>
      </c>
      <c r="R67" s="45">
        <f>Displacement_Number!R67*'Temporary Relocation Numbers'!$O$2</f>
        <v>561472.00286497129</v>
      </c>
      <c r="S67" s="45">
        <f>Displacement_Number!S67*'Temporary Relocation Numbers'!$O$2</f>
        <v>306568.92058428185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3330.9496207566654</v>
      </c>
      <c r="AC67" s="44">
        <f>Displacement_Number!AC67*'Temporary Relocation Numbers'!$I$2</f>
        <v>3992.1748420692829</v>
      </c>
      <c r="AD67" s="44">
        <f>Displacement_Number!AD67*'Temporary Relocation Numbers'!$I$2</f>
        <v>2582.1965270231976</v>
      </c>
      <c r="AE67" s="44">
        <f>Displacement_Number!AE67*'Temporary Relocation Numbers'!$I$2</f>
        <v>3094.9241739977379</v>
      </c>
      <c r="AF67" s="44">
        <f>Displacement_Number!AF67*'Temporary Relocation Numbers'!$I$2</f>
        <v>2499.4021508608726</v>
      </c>
      <c r="AG67" s="44">
        <f>Displacement_Number!AG67*'Temporary Relocation Numbers'!$I$2</f>
        <v>955.6700004400044</v>
      </c>
      <c r="AH67" s="45">
        <f>Displacement_Number!AH67*'Temporary Relocation Numbers'!$O$2</f>
        <v>1067007.7990544462</v>
      </c>
      <c r="AI67" s="45">
        <f>Displacement_Number!AI67*'Temporary Relocation Numbers'!$O$2</f>
        <v>2143941.3917291285</v>
      </c>
      <c r="AJ67" s="45">
        <f>Displacement_Number!AJ67*'Temporary Relocation Numbers'!$O$2</f>
        <v>1608175.5783667029</v>
      </c>
      <c r="AK67" s="45">
        <f>Displacement_Number!AK67*'Temporary Relocation Numbers'!$O$2</f>
        <v>873140.6164855659</v>
      </c>
      <c r="AL67" s="45">
        <f>Displacement_Number!AL67*'Temporary Relocation Numbers'!$O$2</f>
        <v>550002.82445779</v>
      </c>
      <c r="AM67" s="45">
        <f>Displacement_Number!AM67*'Temporary Relocation Numbers'!$O$2</f>
        <v>280398.36076294724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3599.4994391489936</v>
      </c>
      <c r="I68" s="44">
        <f>Displacement_Number!I68*'Temporary Relocation Numbers'!$I$2</f>
        <v>4398.0467866901254</v>
      </c>
      <c r="J68" s="44">
        <f>Displacement_Number!J68*'Temporary Relocation Numbers'!$I$2</f>
        <v>2874.9123737421114</v>
      </c>
      <c r="K68" s="44">
        <f>Displacement_Number!K68*'Temporary Relocation Numbers'!$I$2</f>
        <v>3121.6294586077302</v>
      </c>
      <c r="L68" s="44">
        <f>Displacement_Number!L68*'Temporary Relocation Numbers'!$I$2</f>
        <v>2566.9162718073603</v>
      </c>
      <c r="M68" s="44">
        <f>Displacement_Number!M68*'Temporary Relocation Numbers'!$I$2</f>
        <v>1051.1700672466059</v>
      </c>
      <c r="N68" s="45">
        <f>Displacement_Number!N68*'Temporary Relocation Numbers'!$O$2</f>
        <v>1162039.5107439</v>
      </c>
      <c r="O68" s="45">
        <f>Displacement_Number!O68*'Temporary Relocation Numbers'!$O$2</f>
        <v>2380358.969303322</v>
      </c>
      <c r="P68" s="45">
        <f>Displacement_Number!P68*'Temporary Relocation Numbers'!$O$2</f>
        <v>1804463.2314008442</v>
      </c>
      <c r="Q68" s="45">
        <f>Displacement_Number!Q68*'Temporary Relocation Numbers'!$O$2</f>
        <v>887553.99536601524</v>
      </c>
      <c r="R68" s="45">
        <f>Displacement_Number!R68*'Temporary Relocation Numbers'!$O$2</f>
        <v>569271.88891485345</v>
      </c>
      <c r="S68" s="45">
        <f>Displacement_Number!S68*'Temporary Relocation Numbers'!$O$2</f>
        <v>310827.73070266959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3351.046406858557</v>
      </c>
      <c r="AC68" s="44">
        <f>Displacement_Number!AC68*'Temporary Relocation Numbers'!$I$2</f>
        <v>4016.26103159988</v>
      </c>
      <c r="AD68" s="44">
        <f>Displacement_Number!AD68*'Temporary Relocation Numbers'!$I$2</f>
        <v>2597.7758233755826</v>
      </c>
      <c r="AE68" s="44">
        <f>Displacement_Number!AE68*'Temporary Relocation Numbers'!$I$2</f>
        <v>3113.5969358848647</v>
      </c>
      <c r="AF68" s="44">
        <f>Displacement_Number!AF68*'Temporary Relocation Numbers'!$I$2</f>
        <v>2514.4819197338243</v>
      </c>
      <c r="AG68" s="44">
        <f>Displacement_Number!AG68*'Temporary Relocation Numbers'!$I$2</f>
        <v>961.435892383598</v>
      </c>
      <c r="AH68" s="45">
        <f>Displacement_Number!AH68*'Temporary Relocation Numbers'!$O$2</f>
        <v>1081830.5136412708</v>
      </c>
      <c r="AI68" s="45">
        <f>Displacement_Number!AI68*'Temporary Relocation Numbers'!$O$2</f>
        <v>2173724.7085602167</v>
      </c>
      <c r="AJ68" s="45">
        <f>Displacement_Number!AJ68*'Temporary Relocation Numbers'!$O$2</f>
        <v>1630516.1157318053</v>
      </c>
      <c r="AK68" s="45">
        <f>Displacement_Number!AK68*'Temporary Relocation Numbers'!$O$2</f>
        <v>885270.15683550411</v>
      </c>
      <c r="AL68" s="45">
        <f>Displacement_Number!AL68*'Temporary Relocation Numbers'!$O$2</f>
        <v>557643.38237696339</v>
      </c>
      <c r="AM68" s="45">
        <f>Displacement_Number!AM68*'Temporary Relocation Numbers'!$O$2</f>
        <v>284293.61333362752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3621.2164803950345</v>
      </c>
      <c r="I69" s="44">
        <f>Displacement_Number!I69*'Temporary Relocation Numbers'!$I$2</f>
        <v>4424.5817438649337</v>
      </c>
      <c r="J69" s="44">
        <f>Displacement_Number!J69*'Temporary Relocation Numbers'!$I$2</f>
        <v>2892.2577273544102</v>
      </c>
      <c r="K69" s="44">
        <f>Displacement_Number!K69*'Temporary Relocation Numbers'!$I$2</f>
        <v>3140.4633428334396</v>
      </c>
      <c r="L69" s="44">
        <f>Displacement_Number!L69*'Temporary Relocation Numbers'!$I$2</f>
        <v>2582.4033770263995</v>
      </c>
      <c r="M69" s="44">
        <f>Displacement_Number!M69*'Temporary Relocation Numbers'!$I$2</f>
        <v>1057.5121445528869</v>
      </c>
      <c r="N69" s="45">
        <f>Displacement_Number!N69*'Temporary Relocation Numbers'!$O$2</f>
        <v>1178182.3918190282</v>
      </c>
      <c r="O69" s="45">
        <f>Displacement_Number!O69*'Temporary Relocation Numbers'!$O$2</f>
        <v>2413426.5641676132</v>
      </c>
      <c r="P69" s="45">
        <f>Displacement_Number!P69*'Temporary Relocation Numbers'!$O$2</f>
        <v>1829530.5678206682</v>
      </c>
      <c r="Q69" s="45">
        <f>Displacement_Number!Q69*'Temporary Relocation Numbers'!$O$2</f>
        <v>899883.76424433547</v>
      </c>
      <c r="R69" s="45">
        <f>Displacement_Number!R69*'Temporary Relocation Numbers'!$O$2</f>
        <v>577180.12982852361</v>
      </c>
      <c r="S69" s="45">
        <f>Displacement_Number!S69*'Temporary Relocation Numbers'!$O$2</f>
        <v>315145.70358155476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3371.2644439121623</v>
      </c>
      <c r="AC69" s="44">
        <f>Displacement_Number!AC69*'Temporary Relocation Numbers'!$I$2</f>
        <v>4040.4925415508146</v>
      </c>
      <c r="AD69" s="44">
        <f>Displacement_Number!AD69*'Temporary Relocation Numbers'!$I$2</f>
        <v>2613.4491150812628</v>
      </c>
      <c r="AE69" s="44">
        <f>Displacement_Number!AE69*'Temporary Relocation Numbers'!$I$2</f>
        <v>3132.3823570866925</v>
      </c>
      <c r="AF69" s="44">
        <f>Displacement_Number!AF69*'Temporary Relocation Numbers'!$I$2</f>
        <v>2529.6526701357725</v>
      </c>
      <c r="AG69" s="44">
        <f>Displacement_Number!AG69*'Temporary Relocation Numbers'!$I$2</f>
        <v>967.23657197343994</v>
      </c>
      <c r="AH69" s="45">
        <f>Displacement_Number!AH69*'Temporary Relocation Numbers'!$O$2</f>
        <v>1096859.1431875902</v>
      </c>
      <c r="AI69" s="45">
        <f>Displacement_Number!AI69*'Temporary Relocation Numbers'!$O$2</f>
        <v>2203921.7708252436</v>
      </c>
      <c r="AJ69" s="45">
        <f>Displacement_Number!AJ69*'Temporary Relocation Numbers'!$O$2</f>
        <v>1653167.0045389237</v>
      </c>
      <c r="AK69" s="45">
        <f>Displacement_Number!AK69*'Temporary Relocation Numbers'!$O$2</f>
        <v>897568.19896662491</v>
      </c>
      <c r="AL69" s="45">
        <f>Displacement_Number!AL69*'Temporary Relocation Numbers'!$O$2</f>
        <v>565390.08179708966</v>
      </c>
      <c r="AM69" s="45">
        <f>Displacement_Number!AM69*'Temporary Relocation Numbers'!$O$2</f>
        <v>288242.97817710461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3643.0645481597485</v>
      </c>
      <c r="I70" s="44">
        <f>Displacement_Number!I70*'Temporary Relocation Numbers'!$I$2</f>
        <v>4451.2767957332308</v>
      </c>
      <c r="J70" s="44">
        <f>Displacement_Number!J70*'Temporary Relocation Numbers'!$I$2</f>
        <v>2909.7077315622132</v>
      </c>
      <c r="K70" s="44">
        <f>Displacement_Number!K70*'Temporary Relocation Numbers'!$I$2</f>
        <v>3159.4108584813703</v>
      </c>
      <c r="L70" s="44">
        <f>Displacement_Number!L70*'Temporary Relocation Numbers'!$I$2</f>
        <v>2597.9839213773257</v>
      </c>
      <c r="M70" s="44">
        <f>Displacement_Number!M70*'Temporary Relocation Numbers'!$I$2</f>
        <v>1063.8924858335827</v>
      </c>
      <c r="N70" s="45">
        <f>Displacement_Number!N70*'Temporary Relocation Numbers'!$O$2</f>
        <v>1194549.5274113191</v>
      </c>
      <c r="O70" s="45">
        <f>Displacement_Number!O70*'Temporary Relocation Numbers'!$O$2</f>
        <v>2446953.5291706985</v>
      </c>
      <c r="P70" s="45">
        <f>Displacement_Number!P70*'Temporary Relocation Numbers'!$O$2</f>
        <v>1854946.1359718186</v>
      </c>
      <c r="Q70" s="45">
        <f>Displacement_Number!Q70*'Temporary Relocation Numbers'!$O$2</f>
        <v>912384.81644895067</v>
      </c>
      <c r="R70" s="45">
        <f>Displacement_Number!R70*'Temporary Relocation Numbers'!$O$2</f>
        <v>585198.23085572908</v>
      </c>
      <c r="S70" s="45">
        <f>Displacement_Number!S70*'Temporary Relocation Numbers'!$O$2</f>
        <v>319523.661101259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3391.6044634669533</v>
      </c>
      <c r="AC70" s="44">
        <f>Displacement_Number!AC70*'Temporary Relocation Numbers'!$I$2</f>
        <v>4064.8702486910943</v>
      </c>
      <c r="AD70" s="44">
        <f>Displacement_Number!AD70*'Temporary Relocation Numbers'!$I$2</f>
        <v>2629.2169692471361</v>
      </c>
      <c r="AE70" s="44">
        <f>Displacement_Number!AE70*'Temporary Relocation Numbers'!$I$2</f>
        <v>3151.2811173163373</v>
      </c>
      <c r="AF70" s="44">
        <f>Displacement_Number!AF70*'Temporary Relocation Numbers'!$I$2</f>
        <v>2544.9149509901572</v>
      </c>
      <c r="AG70" s="44">
        <f>Displacement_Number!AG70*'Temporary Relocation Numbers'!$I$2</f>
        <v>973.07224909558772</v>
      </c>
      <c r="AH70" s="45">
        <f>Displacement_Number!AH70*'Temporary Relocation Numbers'!$O$2</f>
        <v>1112096.5482335761</v>
      </c>
      <c r="AI70" s="45">
        <f>Displacement_Number!AI70*'Temporary Relocation Numbers'!$O$2</f>
        <v>2234538.3262146059</v>
      </c>
      <c r="AJ70" s="45">
        <f>Displacement_Number!AJ70*'Temporary Relocation Numbers'!$O$2</f>
        <v>1676132.5561444054</v>
      </c>
      <c r="AK70" s="45">
        <f>Displacement_Number!AK70*'Temporary Relocation Numbers'!$O$2</f>
        <v>910037.08368075965</v>
      </c>
      <c r="AL70" s="45">
        <f>Displacement_Number!AL70*'Temporary Relocation Numbers'!$O$2</f>
        <v>573244.39722020691</v>
      </c>
      <c r="AM70" s="45">
        <f>Displacement_Number!AM70*'Temporary Relocation Numbers'!$O$2</f>
        <v>292247.20701307163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4807.9534214131618</v>
      </c>
      <c r="I71" s="44">
        <f>Displacement_Number!I71*'Temporary Relocation Numbers'!$I$2</f>
        <v>5874.5957467356257</v>
      </c>
      <c r="J71" s="44">
        <f>Displacement_Number!J71*'Temporary Relocation Numbers'!$I$2</f>
        <v>3840.1019411922371</v>
      </c>
      <c r="K71" s="44">
        <f>Displacement_Number!K71*'Temporary Relocation Numbers'!$I$2</f>
        <v>4169.6489441447302</v>
      </c>
      <c r="L71" s="44">
        <f>Displacement_Number!L71*'Temporary Relocation Numbers'!$I$2</f>
        <v>3428.7028183105267</v>
      </c>
      <c r="M71" s="44">
        <f>Displacement_Number!M71*'Temporary Relocation Numbers'!$I$2</f>
        <v>1404.0776521138455</v>
      </c>
      <c r="N71" s="45">
        <f>Displacement_Number!N71*'Temporary Relocation Numbers'!$O$2</f>
        <v>1588827.6944445304</v>
      </c>
      <c r="O71" s="45">
        <f>Displacement_Number!O71*'Temporary Relocation Numbers'!$O$2</f>
        <v>3254605.5604662318</v>
      </c>
      <c r="P71" s="45">
        <f>Displacement_Number!P71*'Temporary Relocation Numbers'!$O$2</f>
        <v>2467197.6547692269</v>
      </c>
      <c r="Q71" s="45">
        <f>Displacement_Number!Q71*'Temporary Relocation Numbers'!$O$2</f>
        <v>1213530.4824959626</v>
      </c>
      <c r="R71" s="45">
        <f>Displacement_Number!R71*'Temporary Relocation Numbers'!$O$2</f>
        <v>778351.2818747909</v>
      </c>
      <c r="S71" s="45">
        <f>Displacement_Number!S71*'Temporary Relocation Numbers'!$O$2</f>
        <v>424987.01823451766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4476.0876642834155</v>
      </c>
      <c r="AC71" s="44">
        <f>Displacement_Number!AC71*'Temporary Relocation Numbers'!$I$2</f>
        <v>5364.6336927154334</v>
      </c>
      <c r="AD71" s="44">
        <f>Displacement_Number!AD71*'Temporary Relocation Numbers'!$I$2</f>
        <v>3469.9227959918644</v>
      </c>
      <c r="AE71" s="44">
        <f>Displacement_Number!AE71*'Temporary Relocation Numbers'!$I$2</f>
        <v>4158.9196758781654</v>
      </c>
      <c r="AF71" s="44">
        <f>Displacement_Number!AF71*'Temporary Relocation Numbers'!$I$2</f>
        <v>3358.6647681000945</v>
      </c>
      <c r="AG71" s="44">
        <f>Displacement_Number!AG71*'Temporary Relocation Numbers'!$I$2</f>
        <v>1284.2171714153715</v>
      </c>
      <c r="AH71" s="45">
        <f>Displacement_Number!AH71*'Temporary Relocation Numbers'!$O$2</f>
        <v>1479159.929482996</v>
      </c>
      <c r="AI71" s="45">
        <f>Displacement_Number!AI71*'Temporary Relocation Numbers'!$O$2</f>
        <v>2972079.6798448861</v>
      </c>
      <c r="AJ71" s="45">
        <f>Displacement_Number!AJ71*'Temporary Relocation Numbers'!$O$2</f>
        <v>2229364.0938718091</v>
      </c>
      <c r="AK71" s="45">
        <f>Displacement_Number!AK71*'Temporary Relocation Numbers'!$O$2</f>
        <v>1210407.8469286116</v>
      </c>
      <c r="AL71" s="45">
        <f>Displacement_Number!AL71*'Temporary Relocation Numbers'!$O$2</f>
        <v>762451.91437342134</v>
      </c>
      <c r="AM71" s="45">
        <f>Displacement_Number!AM71*'Temporary Relocation Numbers'!$O$2</f>
        <v>388707.58011404681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4836.9614889311724</v>
      </c>
      <c r="I72" s="44">
        <f>Displacement_Number!I72*'Temporary Relocation Numbers'!$I$2</f>
        <v>5910.0392411137873</v>
      </c>
      <c r="J72" s="44">
        <f>Displacement_Number!J72*'Temporary Relocation Numbers'!$I$2</f>
        <v>3863.2706216312008</v>
      </c>
      <c r="K72" s="44">
        <f>Displacement_Number!K72*'Temporary Relocation Numbers'!$I$2</f>
        <v>4194.8058971134215</v>
      </c>
      <c r="L72" s="44">
        <f>Displacement_Number!L72*'Temporary Relocation Numbers'!$I$2</f>
        <v>3449.3893837023161</v>
      </c>
      <c r="M72" s="44">
        <f>Displacement_Number!M72*'Temporary Relocation Numbers'!$I$2</f>
        <v>1412.5489445252174</v>
      </c>
      <c r="N72" s="45">
        <f>Displacement_Number!N72*'Temporary Relocation Numbers'!$O$2</f>
        <v>1610899.4538667803</v>
      </c>
      <c r="O72" s="45">
        <f>Displacement_Number!O72*'Temporary Relocation Numbers'!$O$2</f>
        <v>3299818.0597171602</v>
      </c>
      <c r="P72" s="45">
        <f>Displacement_Number!P72*'Temporary Relocation Numbers'!$O$2</f>
        <v>2501471.5998128671</v>
      </c>
      <c r="Q72" s="45">
        <f>Displacement_Number!Q72*'Temporary Relocation Numbers'!$O$2</f>
        <v>1230388.6685377047</v>
      </c>
      <c r="R72" s="45">
        <f>Displacement_Number!R72*'Temporary Relocation Numbers'!$O$2</f>
        <v>789164.02280296723</v>
      </c>
      <c r="S72" s="45">
        <f>Displacement_Number!S72*'Temporary Relocation Numbers'!$O$2</f>
        <v>430890.87505728728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4503.093469415342</v>
      </c>
      <c r="AC72" s="44">
        <f>Displacement_Number!AC72*'Temporary Relocation Numbers'!$I$2</f>
        <v>5397.0004073501068</v>
      </c>
      <c r="AD72" s="44">
        <f>Displacement_Number!AD72*'Temporary Relocation Numbers'!$I$2</f>
        <v>3490.8580559509401</v>
      </c>
      <c r="AE72" s="44">
        <f>Displacement_Number!AE72*'Temporary Relocation Numbers'!$I$2</f>
        <v>4184.01189541227</v>
      </c>
      <c r="AF72" s="44">
        <f>Displacement_Number!AF72*'Temporary Relocation Numbers'!$I$2</f>
        <v>3378.9287693962578</v>
      </c>
      <c r="AG72" s="44">
        <f>Displacement_Number!AG72*'Temporary Relocation Numbers'!$I$2</f>
        <v>1291.965303552071</v>
      </c>
      <c r="AH72" s="45">
        <f>Displacement_Number!AH72*'Temporary Relocation Numbers'!$O$2</f>
        <v>1499708.2005288345</v>
      </c>
      <c r="AI72" s="45">
        <f>Displacement_Number!AI72*'Temporary Relocation Numbers'!$O$2</f>
        <v>3013367.3713338152</v>
      </c>
      <c r="AJ72" s="45">
        <f>Displacement_Number!AJ72*'Temporary Relocation Numbers'!$O$2</f>
        <v>2260334.0902512744</v>
      </c>
      <c r="AK72" s="45">
        <f>Displacement_Number!AK72*'Temporary Relocation Numbers'!$O$2</f>
        <v>1227222.6537787353</v>
      </c>
      <c r="AL72" s="45">
        <f>Displacement_Number!AL72*'Temporary Relocation Numbers'!$O$2</f>
        <v>773043.78363899793</v>
      </c>
      <c r="AM72" s="45">
        <f>Displacement_Number!AM72*'Temporary Relocation Numbers'!$O$2</f>
        <v>394107.44834637991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4866.1445722838562</v>
      </c>
      <c r="I73" s="44">
        <f>Displacement_Number!I73*'Temporary Relocation Numbers'!$I$2</f>
        <v>5945.6965785116026</v>
      </c>
      <c r="J73" s="44">
        <f>Displacement_Number!J73*'Temporary Relocation Numbers'!$I$2</f>
        <v>3886.5790868366898</v>
      </c>
      <c r="K73" s="44">
        <f>Displacement_Number!K73*'Temporary Relocation Numbers'!$I$2</f>
        <v>4220.1146307934259</v>
      </c>
      <c r="L73" s="44">
        <f>Displacement_Number!L73*'Temporary Relocation Numbers'!$I$2</f>
        <v>3470.2007583909108</v>
      </c>
      <c r="M73" s="44">
        <f>Displacement_Number!M73*'Temporary Relocation Numbers'!$I$2</f>
        <v>1421.0713472117304</v>
      </c>
      <c r="N73" s="45">
        <f>Displacement_Number!N73*'Temporary Relocation Numbers'!$O$2</f>
        <v>1633277.8309076035</v>
      </c>
      <c r="O73" s="45">
        <f>Displacement_Number!O73*'Temporary Relocation Numbers'!$O$2</f>
        <v>3345658.6443229909</v>
      </c>
      <c r="P73" s="45">
        <f>Displacement_Number!P73*'Temporary Relocation Numbers'!$O$2</f>
        <v>2536221.6734336335</v>
      </c>
      <c r="Q73" s="45">
        <f>Displacement_Number!Q73*'Temporary Relocation Numbers'!$O$2</f>
        <v>1247481.0460074469</v>
      </c>
      <c r="R73" s="45">
        <f>Displacement_Number!R73*'Temporary Relocation Numbers'!$O$2</f>
        <v>800126.97272944835</v>
      </c>
      <c r="S73" s="45">
        <f>Displacement_Number!S73*'Temporary Relocation Numbers'!$O$2</f>
        <v>436876.74738615053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4530.2622100314502</v>
      </c>
      <c r="AC73" s="44">
        <f>Displacement_Number!AC73*'Temporary Relocation Numbers'!$I$2</f>
        <v>5429.5624017142527</v>
      </c>
      <c r="AD73" s="44">
        <f>Displacement_Number!AD73*'Temporary Relocation Numbers'!$I$2</f>
        <v>3511.919625668279</v>
      </c>
      <c r="AE73" s="44">
        <f>Displacement_Number!AE73*'Temporary Relocation Numbers'!$I$2</f>
        <v>4209.2555050981982</v>
      </c>
      <c r="AF73" s="44">
        <f>Displacement_Number!AF73*'Temporary Relocation Numbers'!$I$2</f>
        <v>3399.3150305119862</v>
      </c>
      <c r="AG73" s="44">
        <f>Displacement_Number!AG73*'Temporary Relocation Numbers'!$I$2</f>
        <v>1299.7601828846059</v>
      </c>
      <c r="AH73" s="45">
        <f>Displacement_Number!AH73*'Temporary Relocation Numbers'!$O$2</f>
        <v>1520541.9251179697</v>
      </c>
      <c r="AI73" s="45">
        <f>Displacement_Number!AI73*'Temporary Relocation Numbers'!$O$2</f>
        <v>3055228.6253285035</v>
      </c>
      <c r="AJ73" s="45">
        <f>Displacement_Number!AJ73*'Temporary Relocation Numbers'!$O$2</f>
        <v>2291734.3172415127</v>
      </c>
      <c r="AK73" s="45">
        <f>Displacement_Number!AK73*'Temporary Relocation Numbers'!$O$2</f>
        <v>1244271.0494395429</v>
      </c>
      <c r="AL73" s="45">
        <f>Displacement_Number!AL73*'Temporary Relocation Numbers'!$O$2</f>
        <v>783782.79358639871</v>
      </c>
      <c r="AM73" s="45">
        <f>Displacement_Number!AM73*'Temporary Relocation Numbers'!$O$2</f>
        <v>399582.33074982336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4895.5037274030674</v>
      </c>
      <c r="I74" s="44">
        <f>Displacement_Number!I74*'Temporary Relocation Numbers'!$I$2</f>
        <v>5981.5690491189334</v>
      </c>
      <c r="J74" s="44">
        <f>Displacement_Number!J74*'Temporary Relocation Numbers'!$I$2</f>
        <v>3910.0281801791757</v>
      </c>
      <c r="K74" s="44">
        <f>Displacement_Number!K74*'Temporary Relocation Numbers'!$I$2</f>
        <v>4245.5760609309527</v>
      </c>
      <c r="L74" s="44">
        <f>Displacement_Number!L74*'Temporary Relocation Numbers'!$I$2</f>
        <v>3491.1376953945282</v>
      </c>
      <c r="M74" s="44">
        <f>Displacement_Number!M74*'Temporary Relocation Numbers'!$I$2</f>
        <v>1429.6451685395816</v>
      </c>
      <c r="N74" s="45">
        <f>Displacement_Number!N74*'Temporary Relocation Numbers'!$O$2</f>
        <v>1655967.0850536237</v>
      </c>
      <c r="O74" s="45">
        <f>Displacement_Number!O74*'Temporary Relocation Numbers'!$O$2</f>
        <v>3392136.0395526136</v>
      </c>
      <c r="P74" s="45">
        <f>Displacement_Number!P74*'Temporary Relocation Numbers'!$O$2</f>
        <v>2571454.4899393246</v>
      </c>
      <c r="Q74" s="45">
        <f>Displacement_Number!Q74*'Temporary Relocation Numbers'!$O$2</f>
        <v>1264810.868257883</v>
      </c>
      <c r="R74" s="45">
        <f>Displacement_Number!R74*'Temporary Relocation Numbers'!$O$2</f>
        <v>811242.21833543049</v>
      </c>
      <c r="S74" s="45">
        <f>Displacement_Number!S74*'Temporary Relocation Numbers'!$O$2</f>
        <v>442945.7745683922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4557.5948691786052</v>
      </c>
      <c r="AC74" s="44">
        <f>Displacement_Number!AC74*'Temporary Relocation Numbers'!$I$2</f>
        <v>5462.3208539989009</v>
      </c>
      <c r="AD74" s="44">
        <f>Displacement_Number!AD74*'Temporary Relocation Numbers'!$I$2</f>
        <v>3533.1082672149078</v>
      </c>
      <c r="AE74" s="44">
        <f>Displacement_Number!AE74*'Temporary Relocation Numbers'!$I$2</f>
        <v>4234.651418325775</v>
      </c>
      <c r="AF74" s="44">
        <f>Displacement_Number!AF74*'Temporary Relocation Numbers'!$I$2</f>
        <v>3419.8242890836082</v>
      </c>
      <c r="AG74" s="44">
        <f>Displacement_Number!AG74*'Temporary Relocation Numbers'!$I$2</f>
        <v>1307.6020914551873</v>
      </c>
      <c r="AH74" s="45">
        <f>Displacement_Number!AH74*'Temporary Relocation Numbers'!$O$2</f>
        <v>1541665.0687288202</v>
      </c>
      <c r="AI74" s="45">
        <f>Displacement_Number!AI74*'Temporary Relocation Numbers'!$O$2</f>
        <v>3097671.4096744796</v>
      </c>
      <c r="AJ74" s="45">
        <f>Displacement_Number!AJ74*'Temporary Relocation Numbers'!$O$2</f>
        <v>2323570.7515425612</v>
      </c>
      <c r="AK74" s="45">
        <f>Displacement_Number!AK74*'Temporary Relocation Numbers'!$O$2</f>
        <v>1261556.278892257</v>
      </c>
      <c r="AL74" s="45">
        <f>Displacement_Number!AL74*'Temporary Relocation Numbers'!$O$2</f>
        <v>794670.98827222083</v>
      </c>
      <c r="AM74" s="45">
        <f>Displacement_Number!AM74*'Temporary Relocation Numbers'!$O$2</f>
        <v>405133.26941015141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4925.0400165914571</v>
      </c>
      <c r="I75" s="44">
        <f>Displacement_Number!I75*'Temporary Relocation Numbers'!$I$2</f>
        <v>6017.6579509098074</v>
      </c>
      <c r="J75" s="44">
        <f>Displacement_Number!J75*'Temporary Relocation Numbers'!$I$2</f>
        <v>3933.61875011748</v>
      </c>
      <c r="K75" s="44">
        <f>Displacement_Number!K75*'Temporary Relocation Numbers'!$I$2</f>
        <v>4271.1911087972303</v>
      </c>
      <c r="L75" s="44">
        <f>Displacement_Number!L75*'Temporary Relocation Numbers'!$I$2</f>
        <v>3512.2009522746057</v>
      </c>
      <c r="M75" s="44">
        <f>Displacement_Number!M75*'Temporary Relocation Numbers'!$I$2</f>
        <v>1438.2707187354488</v>
      </c>
      <c r="N75" s="45">
        <f>Displacement_Number!N75*'Temporary Relocation Numbers'!$O$2</f>
        <v>1678971.5349636222</v>
      </c>
      <c r="O75" s="45">
        <f>Displacement_Number!O75*'Temporary Relocation Numbers'!$O$2</f>
        <v>3439259.0918850591</v>
      </c>
      <c r="P75" s="45">
        <f>Displacement_Number!P75*'Temporary Relocation Numbers'!$O$2</f>
        <v>2607176.7555227214</v>
      </c>
      <c r="Q75" s="45">
        <f>Displacement_Number!Q75*'Temporary Relocation Numbers'!$O$2</f>
        <v>1282381.4338367984</v>
      </c>
      <c r="R75" s="45">
        <f>Displacement_Number!R75*'Temporary Relocation Numbers'!$O$2</f>
        <v>822511.8752899766</v>
      </c>
      <c r="S75" s="45">
        <f>Displacement_Number!S75*'Temporary Relocation Numbers'!$O$2</f>
        <v>449099.11177894071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4585.092435834732</v>
      </c>
      <c r="AC75" s="44">
        <f>Displacement_Number!AC75*'Temporary Relocation Numbers'!$I$2</f>
        <v>5495.2769495035145</v>
      </c>
      <c r="AD75" s="44">
        <f>Displacement_Number!AD75*'Temporary Relocation Numbers'!$I$2</f>
        <v>3554.4247472596926</v>
      </c>
      <c r="AE75" s="44">
        <f>Displacement_Number!AE75*'Temporary Relocation Numbers'!$I$2</f>
        <v>4260.2005539956299</v>
      </c>
      <c r="AF75" s="44">
        <f>Displacement_Number!AF75*'Temporary Relocation Numbers'!$I$2</f>
        <v>3440.4572871978685</v>
      </c>
      <c r="AG75" s="44">
        <f>Displacement_Number!AG75*'Temporary Relocation Numbers'!$I$2</f>
        <v>1315.4913130076859</v>
      </c>
      <c r="AH75" s="45">
        <f>Displacement_Number!AH75*'Temporary Relocation Numbers'!$O$2</f>
        <v>1563081.6519276453</v>
      </c>
      <c r="AI75" s="45">
        <f>Displacement_Number!AI75*'Temporary Relocation Numbers'!$O$2</f>
        <v>3140703.8029054012</v>
      </c>
      <c r="AJ75" s="45">
        <f>Displacement_Number!AJ75*'Temporary Relocation Numbers'!$O$2</f>
        <v>2355849.4528818866</v>
      </c>
      <c r="AK75" s="45">
        <f>Displacement_Number!AK75*'Temporary Relocation Numbers'!$O$2</f>
        <v>1279081.6321968976</v>
      </c>
      <c r="AL75" s="45">
        <f>Displacement_Number!AL75*'Temporary Relocation Numbers'!$O$2</f>
        <v>805710.44014879363</v>
      </c>
      <c r="AM75" s="45">
        <f>Displacement_Number!AM75*'Temporary Relocation Numbers'!$O$2</f>
        <v>410761.32088963961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4954.7545085609299</v>
      </c>
      <c r="I76" s="44">
        <f>Displacement_Number!I76*'Temporary Relocation Numbers'!$I$2</f>
        <v>6053.9645896893853</v>
      </c>
      <c r="J76" s="44">
        <f>Displacement_Number!J76*'Temporary Relocation Numbers'!$I$2</f>
        <v>3957.3516502294733</v>
      </c>
      <c r="K76" s="44">
        <f>Displacement_Number!K76*'Temporary Relocation Numbers'!$I$2</f>
        <v>4296.9607012218376</v>
      </c>
      <c r="L76" s="44">
        <f>Displacement_Number!L76*'Temporary Relocation Numbers'!$I$2</f>
        <v>3533.3912911632156</v>
      </c>
      <c r="M76" s="44">
        <f>Displacement_Number!M76*'Temporary Relocation Numbers'!$I$2</f>
        <v>1446.9483098977173</v>
      </c>
      <c r="N76" s="45">
        <f>Displacement_Number!N76*'Temporary Relocation Numbers'!$O$2</f>
        <v>1702295.5592905506</v>
      </c>
      <c r="O76" s="45">
        <f>Displacement_Number!O76*'Temporary Relocation Numbers'!$O$2</f>
        <v>3487036.7706933408</v>
      </c>
      <c r="P76" s="45">
        <f>Displacement_Number!P76*'Temporary Relocation Numbers'!$O$2</f>
        <v>2643395.2695380496</v>
      </c>
      <c r="Q76" s="45">
        <f>Displacement_Number!Q76*'Temporary Relocation Numbers'!$O$2</f>
        <v>1300196.0871149194</v>
      </c>
      <c r="R76" s="45">
        <f>Displacement_Number!R76*'Temporary Relocation Numbers'!$O$2</f>
        <v>833938.08865271055</v>
      </c>
      <c r="S76" s="45">
        <f>Displacement_Number!S76*'Temporary Relocation Numbers'!$O$2</f>
        <v>455337.93024024437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4612.7559049446118</v>
      </c>
      <c r="AC76" s="44">
        <f>Displacement_Number!AC76*'Temporary Relocation Numbers'!$I$2</f>
        <v>5528.4318806788888</v>
      </c>
      <c r="AD76" s="44">
        <f>Displacement_Number!AD76*'Temporary Relocation Numbers'!$I$2</f>
        <v>3575.8698370970824</v>
      </c>
      <c r="AE76" s="44">
        <f>Displacement_Number!AE76*'Temporary Relocation Numbers'!$I$2</f>
        <v>4285.9038365524402</v>
      </c>
      <c r="AF76" s="44">
        <f>Displacement_Number!AF76*'Temporary Relocation Numbers'!$I$2</f>
        <v>3461.2147714187799</v>
      </c>
      <c r="AG76" s="44">
        <f>Displacement_Number!AG76*'Temporary Relocation Numbers'!$I$2</f>
        <v>1323.428132997898</v>
      </c>
      <c r="AH76" s="45">
        <f>Displacement_Number!AH76*'Temporary Relocation Numbers'!$O$2</f>
        <v>1584795.7511338154</v>
      </c>
      <c r="AI76" s="45">
        <f>Displacement_Number!AI76*'Temporary Relocation Numbers'!$O$2</f>
        <v>3184333.9957807264</v>
      </c>
      <c r="AJ76" s="45">
        <f>Displacement_Number!AJ76*'Temporary Relocation Numbers'!$O$2</f>
        <v>2388576.5651677954</v>
      </c>
      <c r="AK76" s="45">
        <f>Displacement_Number!AK76*'Temporary Relocation Numbers'!$O$2</f>
        <v>1296850.4451185146</v>
      </c>
      <c r="AL76" s="45">
        <f>Displacement_Number!AL76*'Temporary Relocation Numbers'!$O$2</f>
        <v>816903.2504586468</v>
      </c>
      <c r="AM76" s="45">
        <f>Displacement_Number!AM76*'Temporary Relocation Numbers'!$O$2</f>
        <v>416467.55642817065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4984.6482784712989</v>
      </c>
      <c r="I77" s="44">
        <f>Displacement_Number!I77*'Temporary Relocation Numbers'!$I$2</f>
        <v>6090.4902791412042</v>
      </c>
      <c r="J77" s="44">
        <f>Displacement_Number!J77*'Temporary Relocation Numbers'!$I$2</f>
        <v>3981.227739242961</v>
      </c>
      <c r="K77" s="44">
        <f>Displacement_Number!K77*'Temporary Relocation Numbers'!$I$2</f>
        <v>4322.8857706262406</v>
      </c>
      <c r="L77" s="44">
        <f>Displacement_Number!L77*'Temporary Relocation Numbers'!$I$2</f>
        <v>3554.7094787906417</v>
      </c>
      <c r="M77" s="44">
        <f>Displacement_Number!M77*'Temporary Relocation Numbers'!$I$2</f>
        <v>1455.6782560077709</v>
      </c>
      <c r="N77" s="45">
        <f>Displacement_Number!N77*'Temporary Relocation Numbers'!$O$2</f>
        <v>1725943.59751496</v>
      </c>
      <c r="O77" s="45">
        <f>Displacement_Number!O77*'Temporary Relocation Numbers'!$O$2</f>
        <v>3535478.1699516722</v>
      </c>
      <c r="P77" s="45">
        <f>Displacement_Number!P77*'Temporary Relocation Numbers'!$O$2</f>
        <v>2680116.9257951519</v>
      </c>
      <c r="Q77" s="45">
        <f>Displacement_Number!Q77*'Temporary Relocation Numbers'!$O$2</f>
        <v>1318258.2189224742</v>
      </c>
      <c r="R77" s="45">
        <f>Displacement_Number!R77*'Temporary Relocation Numbers'!$O$2</f>
        <v>845523.03328210814</v>
      </c>
      <c r="S77" s="45">
        <f>Displacement_Number!S77*'Temporary Relocation Numbers'!$O$2</f>
        <v>461663.41744519997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4640.5862774558764</v>
      </c>
      <c r="AC77" s="44">
        <f>Displacement_Number!AC77*'Temporary Relocation Numbers'!$I$2</f>
        <v>5561.7868471702895</v>
      </c>
      <c r="AD77" s="44">
        <f>Displacement_Number!AD77*'Temporary Relocation Numbers'!$I$2</f>
        <v>3597.444312675017</v>
      </c>
      <c r="AE77" s="44">
        <f>Displacement_Number!AE77*'Temporary Relocation Numbers'!$I$2</f>
        <v>4311.7621960183824</v>
      </c>
      <c r="AF77" s="44">
        <f>Displacement_Number!AF77*'Temporary Relocation Numbers'!$I$2</f>
        <v>3482.0974928146411</v>
      </c>
      <c r="AG77" s="44">
        <f>Displacement_Number!AG77*'Temporary Relocation Numbers'!$I$2</f>
        <v>1331.4128386038758</v>
      </c>
      <c r="AH77" s="45">
        <f>Displacement_Number!AH77*'Temporary Relocation Numbers'!$O$2</f>
        <v>1606811.4993957179</v>
      </c>
      <c r="AI77" s="45">
        <f>Displacement_Number!AI77*'Temporary Relocation Numbers'!$O$2</f>
        <v>3228570.29284473</v>
      </c>
      <c r="AJ77" s="45">
        <f>Displacement_Number!AJ77*'Temporary Relocation Numbers'!$O$2</f>
        <v>2421758.3176588598</v>
      </c>
      <c r="AK77" s="45">
        <f>Displacement_Number!AK77*'Temporary Relocation Numbers'!$O$2</f>
        <v>1314866.0997621105</v>
      </c>
      <c r="AL77" s="45">
        <f>Displacement_Number!AL77*'Temporary Relocation Numbers'!$O$2</f>
        <v>828251.54963446187</v>
      </c>
      <c r="AM77" s="45">
        <f>Displacement_Number!AM77*'Temporary Relocation Numbers'!$O$2</f>
        <v>422253.06214713323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5014.7224079691941</v>
      </c>
      <c r="I78" s="44">
        <f>Displacement_Number!I78*'Temporary Relocation Numbers'!$I$2</f>
        <v>6127.2363408747187</v>
      </c>
      <c r="J78" s="44">
        <f>Displacement_Number!J78*'Temporary Relocation Numbers'!$I$2</f>
        <v>4005.2478810667535</v>
      </c>
      <c r="K78" s="44">
        <f>Displacement_Number!K78*'Temporary Relocation Numbers'!$I$2</f>
        <v>4348.9672550575333</v>
      </c>
      <c r="L78" s="44">
        <f>Displacement_Number!L78*'Temporary Relocation Numbers'!$I$2</f>
        <v>3576.1562865131173</v>
      </c>
      <c r="M78" s="44">
        <f>Displacement_Number!M78*'Temporary Relocation Numbers'!$I$2</f>
        <v>1464.4608729413515</v>
      </c>
      <c r="N78" s="45">
        <f>Displacement_Number!N78*'Temporary Relocation Numbers'!$O$2</f>
        <v>1749920.1507900092</v>
      </c>
      <c r="O78" s="45">
        <f>Displacement_Number!O78*'Temporary Relocation Numbers'!$O$2</f>
        <v>3584592.5099664158</v>
      </c>
      <c r="P78" s="45">
        <f>Displacement_Number!P78*'Temporary Relocation Numbers'!$O$2</f>
        <v>2717348.7138716625</v>
      </c>
      <c r="Q78" s="45">
        <f>Displacement_Number!Q78*'Temporary Relocation Numbers'!$O$2</f>
        <v>1336571.2671946047</v>
      </c>
      <c r="R78" s="45">
        <f>Displacement_Number!R78*'Temporary Relocation Numbers'!$O$2</f>
        <v>857268.91424945742</v>
      </c>
      <c r="S78" s="45">
        <f>Displacement_Number!S78*'Temporary Relocation Numbers'!$O$2</f>
        <v>468076.7773831801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4668.5845603552189</v>
      </c>
      <c r="AC78" s="44">
        <f>Displacement_Number!AC78*'Temporary Relocation Numbers'!$I$2</f>
        <v>5595.3430558608616</v>
      </c>
      <c r="AD78" s="44">
        <f>Displacement_Number!AD78*'Temporary Relocation Numbers'!$I$2</f>
        <v>3619.1489546230014</v>
      </c>
      <c r="AE78" s="44">
        <f>Displacement_Number!AE78*'Temporary Relocation Numbers'!$I$2</f>
        <v>4337.7765680267821</v>
      </c>
      <c r="AF78" s="44">
        <f>Displacement_Number!AF78*'Temporary Relocation Numbers'!$I$2</f>
        <v>3503.1062069852051</v>
      </c>
      <c r="AG78" s="44">
        <f>Displacement_Number!AG78*'Temporary Relocation Numbers'!$I$2</f>
        <v>1339.4457187363157</v>
      </c>
      <c r="AH78" s="45">
        <f>Displacement_Number!AH78*'Temporary Relocation Numbers'!$O$2</f>
        <v>1629133.0871774349</v>
      </c>
      <c r="AI78" s="45">
        <f>Displacement_Number!AI78*'Temporary Relocation Numbers'!$O$2</f>
        <v>3273421.1140071871</v>
      </c>
      <c r="AJ78" s="45">
        <f>Displacement_Number!AJ78*'Temporary Relocation Numbers'!$O$2</f>
        <v>2455401.0261495914</v>
      </c>
      <c r="AK78" s="45">
        <f>Displacement_Number!AK78*'Temporary Relocation Numbers'!$O$2</f>
        <v>1333132.0252163913</v>
      </c>
      <c r="AL78" s="45">
        <f>Displacement_Number!AL78*'Temporary Relocation Numbers'!$O$2</f>
        <v>839757.49770457554</v>
      </c>
      <c r="AM78" s="45">
        <f>Displacement_Number!AM78*'Temporary Relocation Numbers'!$O$2</f>
        <v>428118.93925615354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5044.9779852271968</v>
      </c>
      <c r="I79" s="44">
        <f>Displacement_Number!I79*'Temporary Relocation Numbers'!$I$2</f>
        <v>6164.2041044731104</v>
      </c>
      <c r="J79" s="44">
        <f>Displacement_Number!J79*'Temporary Relocation Numbers'!$I$2</f>
        <v>4029.4129448219255</v>
      </c>
      <c r="K79" s="44">
        <f>Displacement_Number!K79*'Temporary Relocation Numbers'!$I$2</f>
        <v>4375.2060982223747</v>
      </c>
      <c r="L79" s="44">
        <f>Displacement_Number!L79*'Temporary Relocation Numbers'!$I$2</f>
        <v>3597.7324903407398</v>
      </c>
      <c r="M79" s="44">
        <f>Displacement_Number!M79*'Temporary Relocation Numbers'!$I$2</f>
        <v>1473.2964784799924</v>
      </c>
      <c r="N79" s="45">
        <f>Displacement_Number!N79*'Temporary Relocation Numbers'!$O$2</f>
        <v>1774229.7827982102</v>
      </c>
      <c r="O79" s="45">
        <f>Displacement_Number!O79*'Temporary Relocation Numbers'!$O$2</f>
        <v>3634389.1391310631</v>
      </c>
      <c r="P79" s="45">
        <f>Displacement_Number!P79*'Temporary Relocation Numbers'!$O$2</f>
        <v>2755097.720443394</v>
      </c>
      <c r="Q79" s="45">
        <f>Displacement_Number!Q79*'Temporary Relocation Numbers'!$O$2</f>
        <v>1355138.7176257384</v>
      </c>
      <c r="R79" s="45">
        <f>Displacement_Number!R79*'Temporary Relocation Numbers'!$O$2</f>
        <v>869177.96725857095</v>
      </c>
      <c r="S79" s="45">
        <f>Displacement_Number!S79*'Temporary Relocation Numbers'!$O$2</f>
        <v>474579.23076920037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4696.7517667048414</v>
      </c>
      <c r="AC79" s="44">
        <f>Displacement_Number!AC79*'Temporary Relocation Numbers'!$I$2</f>
        <v>5629.1017209153006</v>
      </c>
      <c r="AD79" s="44">
        <f>Displacement_Number!AD79*'Temporary Relocation Numbers'!$I$2</f>
        <v>3640.9845482803494</v>
      </c>
      <c r="AE79" s="44">
        <f>Displacement_Number!AE79*'Temporary Relocation Numbers'!$I$2</f>
        <v>4363.9478938559696</v>
      </c>
      <c r="AF79" s="44">
        <f>Displacement_Number!AF79*'Temporary Relocation Numbers'!$I$2</f>
        <v>3524.2416740890276</v>
      </c>
      <c r="AG79" s="44">
        <f>Displacement_Number!AG79*'Temporary Relocation Numbers'!$I$2</f>
        <v>1347.5270640490144</v>
      </c>
      <c r="AH79" s="45">
        <f>Displacement_Number!AH79*'Temporary Relocation Numbers'!$O$2</f>
        <v>1651764.7631563582</v>
      </c>
      <c r="AI79" s="45">
        <f>Displacement_Number!AI79*'Temporary Relocation Numbers'!$O$2</f>
        <v>3318894.9961460158</v>
      </c>
      <c r="AJ79" s="45">
        <f>Displacement_Number!AJ79*'Temporary Relocation Numbers'!$O$2</f>
        <v>2489511.0941725858</v>
      </c>
      <c r="AK79" s="45">
        <f>Displacement_Number!AK79*'Temporary Relocation Numbers'!$O$2</f>
        <v>1351651.6982064571</v>
      </c>
      <c r="AL79" s="45">
        <f>Displacement_Number!AL79*'Temporary Relocation Numbers'!$O$2</f>
        <v>851423.28470411932</v>
      </c>
      <c r="AM79" s="45">
        <f>Displacement_Number!AM79*'Temporary Relocation Numbers'!$O$2</f>
        <v>434066.30426269962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5075.4161049832173</v>
      </c>
      <c r="I80" s="44">
        <f>Displacement_Number!I80*'Temporary Relocation Numbers'!$I$2</f>
        <v>6201.3949075414148</v>
      </c>
      <c r="J80" s="44">
        <f>Displacement_Number!J80*'Temporary Relocation Numbers'!$I$2</f>
        <v>4053.7238048732656</v>
      </c>
      <c r="K80" s="44">
        <f>Displacement_Number!K80*'Temporary Relocation Numbers'!$I$2</f>
        <v>4401.6032495211357</v>
      </c>
      <c r="L80" s="44">
        <f>Displacement_Number!L80*'Temporary Relocation Numbers'!$I$2</f>
        <v>3619.4388709655468</v>
      </c>
      <c r="M80" s="44">
        <f>Displacement_Number!M80*'Temporary Relocation Numbers'!$I$2</f>
        <v>1482.1853923225126</v>
      </c>
      <c r="N80" s="45">
        <f>Displacement_Number!N80*'Temporary Relocation Numbers'!$O$2</f>
        <v>1798877.120620077</v>
      </c>
      <c r="O80" s="45">
        <f>Displacement_Number!O80*'Temporary Relocation Numbers'!$O$2</f>
        <v>3684877.5357056092</v>
      </c>
      <c r="P80" s="45">
        <f>Displacement_Number!P80*'Temporary Relocation Numbers'!$O$2</f>
        <v>2793371.1306332103</v>
      </c>
      <c r="Q80" s="45">
        <f>Displacement_Number!Q80*'Temporary Relocation Numbers'!$O$2</f>
        <v>1373964.1043330543</v>
      </c>
      <c r="R80" s="45">
        <f>Displacement_Number!R80*'Temporary Relocation Numbers'!$O$2</f>
        <v>881252.45907132735</v>
      </c>
      <c r="S80" s="45">
        <f>Displacement_Number!S80*'Temporary Relocation Numbers'!$O$2</f>
        <v>481172.01527626807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4725.0889156791054</v>
      </c>
      <c r="AC80" s="44">
        <f>Displacement_Number!AC80*'Temporary Relocation Numbers'!$I$2</f>
        <v>5663.0640638237855</v>
      </c>
      <c r="AD80" s="44">
        <f>Displacement_Number!AD80*'Temporary Relocation Numbers'!$I$2</f>
        <v>3662.9518837246069</v>
      </c>
      <c r="AE80" s="44">
        <f>Displacement_Number!AE80*'Temporary Relocation Numbers'!$I$2</f>
        <v>4390.2771204633355</v>
      </c>
      <c r="AF80" s="44">
        <f>Displacement_Number!AF80*'Temporary Relocation Numbers'!$I$2</f>
        <v>3545.5046588709602</v>
      </c>
      <c r="AG80" s="44">
        <f>Displacement_Number!AG80*'Temporary Relocation Numbers'!$I$2</f>
        <v>1355.6571669493849</v>
      </c>
      <c r="AH80" s="45">
        <f>Displacement_Number!AH80*'Temporary Relocation Numbers'!$O$2</f>
        <v>1674710.8350318749</v>
      </c>
      <c r="AI80" s="45">
        <f>Displacement_Number!AI80*'Temporary Relocation Numbers'!$O$2</f>
        <v>3365000.5947321821</v>
      </c>
      <c r="AJ80" s="45">
        <f>Displacement_Number!AJ80*'Temporary Relocation Numbers'!$O$2</f>
        <v>2524095.0142173646</v>
      </c>
      <c r="AK80" s="45">
        <f>Displacement_Number!AK80*'Temporary Relocation Numbers'!$O$2</f>
        <v>1370428.6437555579</v>
      </c>
      <c r="AL80" s="45">
        <f>Displacement_Number!AL80*'Temporary Relocation Numbers'!$O$2</f>
        <v>863251.13109186804</v>
      </c>
      <c r="AM80" s="45">
        <f>Displacement_Number!AM80*'Temporary Relocation Numbers'!$O$2</f>
        <v>440096.28918459557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6517.8741522468517</v>
      </c>
      <c r="I81" s="44">
        <f>Displacement_Number!I81*'Temporary Relocation Numbers'!$I$2</f>
        <v>7963.8616301929978</v>
      </c>
      <c r="J81" s="44">
        <f>Displacement_Number!J81*'Temporary Relocation Numbers'!$I$2</f>
        <v>5205.8119101189614</v>
      </c>
      <c r="K81" s="44">
        <f>Displacement_Number!K81*'Temporary Relocation Numbers'!$I$2</f>
        <v>5652.5603921088605</v>
      </c>
      <c r="L81" s="44">
        <f>Displacement_Number!L81*'Temporary Relocation Numbers'!$I$2</f>
        <v>4648.1010767848902</v>
      </c>
      <c r="M81" s="44">
        <f>Displacement_Number!M81*'Temporary Relocation Numbers'!$I$2</f>
        <v>1903.4297203674714</v>
      </c>
      <c r="N81" s="45">
        <f>Displacement_Number!N81*'Temporary Relocation Numbers'!$O$2</f>
        <v>2328172.0467649996</v>
      </c>
      <c r="O81" s="45">
        <f>Displacement_Number!O81*'Temporary Relocation Numbers'!$O$2</f>
        <v>4769102.2227381971</v>
      </c>
      <c r="P81" s="45">
        <f>Displacement_Number!P81*'Temporary Relocation Numbers'!$O$2</f>
        <v>3615282.2825045604</v>
      </c>
      <c r="Q81" s="45">
        <f>Displacement_Number!Q81*'Temporary Relocation Numbers'!$O$2</f>
        <v>1778234.2019359746</v>
      </c>
      <c r="R81" s="45">
        <f>Displacement_Number!R81*'Temporary Relocation Numbers'!$O$2</f>
        <v>1140548.9112261059</v>
      </c>
      <c r="S81" s="45">
        <f>Displacement_Number!S81*'Temporary Relocation Numbers'!$O$2</f>
        <v>622750.28283512546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6067.9822646137072</v>
      </c>
      <c r="AC81" s="44">
        <f>Displacement_Number!AC81*'Temporary Relocation Numbers'!$I$2</f>
        <v>7272.5345312819682</v>
      </c>
      <c r="AD81" s="44">
        <f>Displacement_Number!AD81*'Temporary Relocation Numbers'!$I$2</f>
        <v>4703.9807003038777</v>
      </c>
      <c r="AE81" s="44">
        <f>Displacement_Number!AE81*'Temporary Relocation Numbers'!$I$2</f>
        <v>5638.0153218517908</v>
      </c>
      <c r="AF81" s="44">
        <f>Displacement_Number!AF81*'Temporary Relocation Numbers'!$I$2</f>
        <v>4553.1544004907246</v>
      </c>
      <c r="AG81" s="44">
        <f>Displacement_Number!AG81*'Temporary Relocation Numbers'!$I$2</f>
        <v>1740.9415553322028</v>
      </c>
      <c r="AH81" s="45">
        <f>Displacement_Number!AH81*'Temporary Relocation Numbers'!$O$2</f>
        <v>2167471.5342378048</v>
      </c>
      <c r="AI81" s="45">
        <f>Displacement_Number!AI81*'Temporary Relocation Numbers'!$O$2</f>
        <v>4355105.8781060968</v>
      </c>
      <c r="AJ81" s="45">
        <f>Displacement_Number!AJ81*'Temporary Relocation Numbers'!$O$2</f>
        <v>3266775.3612065073</v>
      </c>
      <c r="AK81" s="45">
        <f>Displacement_Number!AK81*'Temporary Relocation Numbers'!$O$2</f>
        <v>1773658.480562561</v>
      </c>
      <c r="AL81" s="45">
        <f>Displacement_Number!AL81*'Temporary Relocation Numbers'!$O$2</f>
        <v>1117250.9393268472</v>
      </c>
      <c r="AM81" s="45">
        <f>Displacement_Number!AM81*'Temporary Relocation Numbers'!$O$2</f>
        <v>569588.58758034161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6557.198770626097</v>
      </c>
      <c r="I82" s="44">
        <f>Displacement_Number!I82*'Temporary Relocation Numbers'!$I$2</f>
        <v>8011.9103976464958</v>
      </c>
      <c r="J82" s="44">
        <f>Displacement_Number!J82*'Temporary Relocation Numbers'!$I$2</f>
        <v>5237.2203972940306</v>
      </c>
      <c r="K82" s="44">
        <f>Displacement_Number!K82*'Temporary Relocation Numbers'!$I$2</f>
        <v>5686.6642693996955</v>
      </c>
      <c r="L82" s="44">
        <f>Displacement_Number!L82*'Temporary Relocation Numbers'!$I$2</f>
        <v>4676.1446991014882</v>
      </c>
      <c r="M82" s="44">
        <f>Displacement_Number!M82*'Temporary Relocation Numbers'!$I$2</f>
        <v>1914.9137787608606</v>
      </c>
      <c r="N82" s="45">
        <f>Displacement_Number!N82*'Temporary Relocation Numbers'!$O$2</f>
        <v>2360514.6686172513</v>
      </c>
      <c r="O82" s="45">
        <f>Displacement_Number!O82*'Temporary Relocation Numbers'!$O$2</f>
        <v>4835353.8857023157</v>
      </c>
      <c r="P82" s="45">
        <f>Displacement_Number!P82*'Temporary Relocation Numbers'!$O$2</f>
        <v>3665505.2494518096</v>
      </c>
      <c r="Q82" s="45">
        <f>Displacement_Number!Q82*'Temporary Relocation Numbers'!$O$2</f>
        <v>1802937.1685564483</v>
      </c>
      <c r="R82" s="45">
        <f>Displacement_Number!R82*'Temporary Relocation Numbers'!$O$2</f>
        <v>1156393.248070129</v>
      </c>
      <c r="S82" s="45">
        <f>Displacement_Number!S82*'Temporary Relocation Numbers'!$O$2</f>
        <v>631401.43769032834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6104.5925276096123</v>
      </c>
      <c r="AC82" s="44">
        <f>Displacement_Number!AC82*'Temporary Relocation Numbers'!$I$2</f>
        <v>7316.4122801326366</v>
      </c>
      <c r="AD82" s="44">
        <f>Displacement_Number!AD82*'Temporary Relocation Numbers'!$I$2</f>
        <v>4732.3614639672924</v>
      </c>
      <c r="AE82" s="44">
        <f>Displacement_Number!AE82*'Temporary Relocation Numbers'!$I$2</f>
        <v>5672.0314436377157</v>
      </c>
      <c r="AF82" s="44">
        <f>Displacement_Number!AF82*'Temporary Relocation Numbers'!$I$2</f>
        <v>4580.6251762434831</v>
      </c>
      <c r="AG82" s="44">
        <f>Displacement_Number!AG82*'Temporary Relocation Numbers'!$I$2</f>
        <v>1751.4452656961732</v>
      </c>
      <c r="AH82" s="45">
        <f>Displacement_Number!AH82*'Temporary Relocation Numbers'!$O$2</f>
        <v>2197581.7283296799</v>
      </c>
      <c r="AI82" s="45">
        <f>Displacement_Number!AI82*'Temporary Relocation Numbers'!$O$2</f>
        <v>4415606.3650601525</v>
      </c>
      <c r="AJ82" s="45">
        <f>Displacement_Number!AJ82*'Temporary Relocation Numbers'!$O$2</f>
        <v>3312156.9215300074</v>
      </c>
      <c r="AK82" s="45">
        <f>Displacement_Number!AK82*'Temporary Relocation Numbers'!$O$2</f>
        <v>1798297.8819382377</v>
      </c>
      <c r="AL82" s="45">
        <f>Displacement_Number!AL82*'Temporary Relocation Numbers'!$O$2</f>
        <v>1132771.6241898625</v>
      </c>
      <c r="AM82" s="45">
        <f>Displacement_Number!AM82*'Temporary Relocation Numbers'!$O$2</f>
        <v>577501.22802504851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6596.7606482058982</v>
      </c>
      <c r="I83" s="44">
        <f>Displacement_Number!I83*'Temporary Relocation Numbers'!$I$2</f>
        <v>8060.2490601485242</v>
      </c>
      <c r="J83" s="44">
        <f>Displacement_Number!J83*'Temporary Relocation Numbers'!$I$2</f>
        <v>5268.8183828765841</v>
      </c>
      <c r="K83" s="44">
        <f>Displacement_Number!K83*'Temporary Relocation Numbers'!$I$2</f>
        <v>5720.9739073309438</v>
      </c>
      <c r="L83" s="44">
        <f>Displacement_Number!L83*'Temporary Relocation Numbers'!$I$2</f>
        <v>4704.3575184169567</v>
      </c>
      <c r="M83" s="44">
        <f>Displacement_Number!M83*'Temporary Relocation Numbers'!$I$2</f>
        <v>1926.4671245021204</v>
      </c>
      <c r="N83" s="45">
        <f>Displacement_Number!N83*'Temporary Relocation Numbers'!$O$2</f>
        <v>2393306.5893904017</v>
      </c>
      <c r="O83" s="45">
        <f>Displacement_Number!O83*'Temporary Relocation Numbers'!$O$2</f>
        <v>4902525.9069729885</v>
      </c>
      <c r="P83" s="45">
        <f>Displacement_Number!P83*'Temporary Relocation Numbers'!$O$2</f>
        <v>3716425.9064304</v>
      </c>
      <c r="Q83" s="45">
        <f>Displacement_Number!Q83*'Temporary Relocation Numbers'!$O$2</f>
        <v>1827983.3051368673</v>
      </c>
      <c r="R83" s="45">
        <f>Displacement_Number!R83*'Temporary Relocation Numbers'!$O$2</f>
        <v>1172457.6920989957</v>
      </c>
      <c r="S83" s="45">
        <f>Displacement_Number!S83*'Temporary Relocation Numbers'!$O$2</f>
        <v>640172.77310970251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6141.4236731490355</v>
      </c>
      <c r="AC83" s="44">
        <f>Displacement_Number!AC83*'Temporary Relocation Numbers'!$I$2</f>
        <v>7360.5547588152403</v>
      </c>
      <c r="AD83" s="44">
        <f>Displacement_Number!AD83*'Temporary Relocation Numbers'!$I$2</f>
        <v>4760.9134587214421</v>
      </c>
      <c r="AE83" s="44">
        <f>Displacement_Number!AE83*'Temporary Relocation Numbers'!$I$2</f>
        <v>5706.252796604349</v>
      </c>
      <c r="AF83" s="44">
        <f>Displacement_Number!AF83*'Temporary Relocation Numbers'!$I$2</f>
        <v>4608.2616928110911</v>
      </c>
      <c r="AG83" s="44">
        <f>Displacement_Number!AG83*'Temporary Relocation Numbers'!$I$2</f>
        <v>1762.0123486248758</v>
      </c>
      <c r="AH83" s="45">
        <f>Displacement_Number!AH83*'Temporary Relocation Numbers'!$O$2</f>
        <v>2228110.2087860722</v>
      </c>
      <c r="AI83" s="45">
        <f>Displacement_Number!AI83*'Temporary Relocation Numbers'!$O$2</f>
        <v>4476947.3158339467</v>
      </c>
      <c r="AJ83" s="45">
        <f>Displacement_Number!AJ83*'Temporary Relocation Numbers'!$O$2</f>
        <v>3358168.9157798365</v>
      </c>
      <c r="AK83" s="45">
        <f>Displacement_Number!AK83*'Temporary Relocation Numbers'!$O$2</f>
        <v>1823279.5702348771</v>
      </c>
      <c r="AL83" s="45">
        <f>Displacement_Number!AL83*'Temporary Relocation Numbers'!$O$2</f>
        <v>1148507.9201122541</v>
      </c>
      <c r="AM83" s="45">
        <f>Displacement_Number!AM83*'Temporary Relocation Numbers'!$O$2</f>
        <v>585523.78970092558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6636.561216454138</v>
      </c>
      <c r="I84" s="44">
        <f>Displacement_Number!I84*'Temporary Relocation Numbers'!$I$2</f>
        <v>8108.8793667374857</v>
      </c>
      <c r="J84" s="44">
        <f>Displacement_Number!J84*'Temporary Relocation Numbers'!$I$2</f>
        <v>5300.6070101769074</v>
      </c>
      <c r="K84" s="44">
        <f>Displacement_Number!K84*'Temporary Relocation Numbers'!$I$2</f>
        <v>5755.4905473286426</v>
      </c>
      <c r="L84" s="44">
        <f>Displacement_Number!L84*'Temporary Relocation Numbers'!$I$2</f>
        <v>4732.740555556069</v>
      </c>
      <c r="M84" s="44">
        <f>Displacement_Number!M84*'Temporary Relocation Numbers'!$I$2</f>
        <v>1938.0901756260973</v>
      </c>
      <c r="N84" s="45">
        <f>Displacement_Number!N84*'Temporary Relocation Numbers'!$O$2</f>
        <v>2426554.0506786299</v>
      </c>
      <c r="O84" s="45">
        <f>Displacement_Number!O84*'Temporary Relocation Numbers'!$O$2</f>
        <v>4970631.0720317364</v>
      </c>
      <c r="P84" s="45">
        <f>Displacement_Number!P84*'Temporary Relocation Numbers'!$O$2</f>
        <v>3768053.9456470925</v>
      </c>
      <c r="Q84" s="45">
        <f>Displacement_Number!Q84*'Temporary Relocation Numbers'!$O$2</f>
        <v>1853377.3789435779</v>
      </c>
      <c r="R84" s="45">
        <f>Displacement_Number!R84*'Temporary Relocation Numbers'!$O$2</f>
        <v>1188745.3010091758</v>
      </c>
      <c r="S84" s="45">
        <f>Displacement_Number!S84*'Temporary Relocation Numbers'!$O$2</f>
        <v>649065.95862387586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6178.4770338937515</v>
      </c>
      <c r="AC84" s="44">
        <f>Displacement_Number!AC84*'Temporary Relocation Numbers'!$I$2</f>
        <v>7404.9635645376056</v>
      </c>
      <c r="AD84" s="44">
        <f>Displacement_Number!AD84*'Temporary Relocation Numbers'!$I$2</f>
        <v>4789.6377176634933</v>
      </c>
      <c r="AE84" s="44">
        <f>Displacement_Number!AE84*'Temporary Relocation Numbers'!$I$2</f>
        <v>5740.6806189833096</v>
      </c>
      <c r="AF84" s="44">
        <f>Displacement_Number!AF84*'Temporary Relocation Numbers'!$I$2</f>
        <v>4636.0649501659482</v>
      </c>
      <c r="AG84" s="44">
        <f>Displacement_Number!AG84*'Temporary Relocation Numbers'!$I$2</f>
        <v>1772.6431864671972</v>
      </c>
      <c r="AH84" s="45">
        <f>Displacement_Number!AH84*'Temporary Relocation Numbers'!$O$2</f>
        <v>2259062.7863793136</v>
      </c>
      <c r="AI84" s="45">
        <f>Displacement_Number!AI84*'Temporary Relocation Numbers'!$O$2</f>
        <v>4539140.406026599</v>
      </c>
      <c r="AJ84" s="45">
        <f>Displacement_Number!AJ84*'Temporary Relocation Numbers'!$O$2</f>
        <v>3404820.1018508873</v>
      </c>
      <c r="AK84" s="45">
        <f>Displacement_Number!AK84*'Temporary Relocation Numbers'!$O$2</f>
        <v>1848608.3004517788</v>
      </c>
      <c r="AL84" s="45">
        <f>Displacement_Number!AL84*'Temporary Relocation Numbers'!$O$2</f>
        <v>1164462.8223309801</v>
      </c>
      <c r="AM84" s="45">
        <f>Displacement_Number!AM84*'Temporary Relocation Numbers'!$O$2</f>
        <v>593657.79961746407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6676.601915475243</v>
      </c>
      <c r="I85" s="44">
        <f>Displacement_Number!I85*'Temporary Relocation Numbers'!$I$2</f>
        <v>8157.8030770043315</v>
      </c>
      <c r="J85" s="44">
        <f>Displacement_Number!J85*'Temporary Relocation Numbers'!$I$2</f>
        <v>5332.5874294032756</v>
      </c>
      <c r="K85" s="44">
        <f>Displacement_Number!K85*'Temporary Relocation Numbers'!$I$2</f>
        <v>5790.2154383087855</v>
      </c>
      <c r="L85" s="44">
        <f>Displacement_Number!L85*'Temporary Relocation Numbers'!$I$2</f>
        <v>4761.2948375025935</v>
      </c>
      <c r="M85" s="44">
        <f>Displacement_Number!M85*'Temporary Relocation Numbers'!$I$2</f>
        <v>1949.7833526897857</v>
      </c>
      <c r="N85" s="45">
        <f>Displacement_Number!N85*'Temporary Relocation Numbers'!$O$2</f>
        <v>2460263.380783421</v>
      </c>
      <c r="O85" s="45">
        <f>Displacement_Number!O85*'Temporary Relocation Numbers'!$O$2</f>
        <v>5039682.3439740986</v>
      </c>
      <c r="P85" s="45">
        <f>Displacement_Number!P85*'Temporary Relocation Numbers'!$O$2</f>
        <v>3820399.1939513516</v>
      </c>
      <c r="Q85" s="45">
        <f>Displacement_Number!Q85*'Temporary Relocation Numbers'!$O$2</f>
        <v>1879124.2234690846</v>
      </c>
      <c r="R85" s="45">
        <f>Displacement_Number!R85*'Temporary Relocation Numbers'!$O$2</f>
        <v>1205259.1749742047</v>
      </c>
      <c r="S85" s="45">
        <f>Displacement_Number!S85*'Temporary Relocation Numbers'!$O$2</f>
        <v>658082.68695635034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6215.7539505459463</v>
      </c>
      <c r="AC85" s="44">
        <f>Displacement_Number!AC85*'Temporary Relocation Numbers'!$I$2</f>
        <v>7449.6403041440735</v>
      </c>
      <c r="AD85" s="44">
        <f>Displacement_Number!AD85*'Temporary Relocation Numbers'!$I$2</f>
        <v>4818.535280123644</v>
      </c>
      <c r="AE85" s="44">
        <f>Displacement_Number!AE85*'Temporary Relocation Numbers'!$I$2</f>
        <v>5775.3161564768998</v>
      </c>
      <c r="AF85" s="44">
        <f>Displacement_Number!AF85*'Temporary Relocation Numbers'!$I$2</f>
        <v>4664.0359543136474</v>
      </c>
      <c r="AG85" s="44">
        <f>Displacement_Number!AG85*'Temporary Relocation Numbers'!$I$2</f>
        <v>1783.3381638788678</v>
      </c>
      <c r="AH85" s="45">
        <f>Displacement_Number!AH85*'Temporary Relocation Numbers'!$O$2</f>
        <v>2290445.3526041261</v>
      </c>
      <c r="AI85" s="45">
        <f>Displacement_Number!AI85*'Temporary Relocation Numbers'!$O$2</f>
        <v>4602197.4734329293</v>
      </c>
      <c r="AJ85" s="45">
        <f>Displacement_Number!AJ85*'Temporary Relocation Numbers'!$O$2</f>
        <v>3452119.3593014353</v>
      </c>
      <c r="AK85" s="45">
        <f>Displacement_Number!AK85*'Temporary Relocation Numbers'!$O$2</f>
        <v>1874288.8936439881</v>
      </c>
      <c r="AL85" s="45">
        <f>Displacement_Number!AL85*'Temporary Relocation Numbers'!$O$2</f>
        <v>1180639.3676923879</v>
      </c>
      <c r="AM85" s="45">
        <f>Displacement_Number!AM85*'Temporary Relocation Numbers'!$O$2</f>
        <v>601904.80599714571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6716.8841940623042</v>
      </c>
      <c r="I86" s="44">
        <f>Displacement_Number!I86*'Temporary Relocation Numbers'!$I$2</f>
        <v>8207.0219611562534</v>
      </c>
      <c r="J86" s="44">
        <f>Displacement_Number!J86*'Temporary Relocation Numbers'!$I$2</f>
        <v>5364.7607977035768</v>
      </c>
      <c r="K86" s="44">
        <f>Displacement_Number!K86*'Temporary Relocation Numbers'!$I$2</f>
        <v>5825.1498367225104</v>
      </c>
      <c r="L86" s="44">
        <f>Displacement_Number!L86*'Temporary Relocation Numbers'!$I$2</f>
        <v>4790.0213974364533</v>
      </c>
      <c r="M86" s="44">
        <f>Displacement_Number!M86*'Temporary Relocation Numbers'!$I$2</f>
        <v>1961.5470787875506</v>
      </c>
      <c r="N86" s="45">
        <f>Displacement_Number!N86*'Temporary Relocation Numbers'!$O$2</f>
        <v>2494440.9959180867</v>
      </c>
      <c r="O86" s="45">
        <f>Displacement_Number!O86*'Temporary Relocation Numbers'!$O$2</f>
        <v>5109692.8659770172</v>
      </c>
      <c r="P86" s="45">
        <f>Displacement_Number!P86*'Temporary Relocation Numbers'!$O$2</f>
        <v>3873471.6147057824</v>
      </c>
      <c r="Q86" s="45">
        <f>Displacement_Number!Q86*'Temporary Relocation Numbers'!$O$2</f>
        <v>1905228.7393520554</v>
      </c>
      <c r="R86" s="45">
        <f>Displacement_Number!R86*'Temporary Relocation Numbers'!$O$2</f>
        <v>1222002.4572347715</v>
      </c>
      <c r="S86" s="45">
        <f>Displacement_Number!S86*'Temporary Relocation Numbers'!$O$2</f>
        <v>667224.67434569169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6253.25577189674</v>
      </c>
      <c r="AC86" s="44">
        <f>Displacement_Number!AC86*'Temporary Relocation Numbers'!$I$2</f>
        <v>7494.586594173642</v>
      </c>
      <c r="AD86" s="44">
        <f>Displacement_Number!AD86*'Temporary Relocation Numbers'!$I$2</f>
        <v>4847.6071917027411</v>
      </c>
      <c r="AE86" s="44">
        <f>Displacement_Number!AE86*'Temporary Relocation Numbers'!$I$2</f>
        <v>5810.1606623031839</v>
      </c>
      <c r="AF86" s="44">
        <f>Displacement_Number!AF86*'Temporary Relocation Numbers'!$I$2</f>
        <v>4692.1757173293609</v>
      </c>
      <c r="AG86" s="44">
        <f>Displacement_Number!AG86*'Temporary Relocation Numbers'!$I$2</f>
        <v>1794.0976678363827</v>
      </c>
      <c r="AH86" s="45">
        <f>Displacement_Number!AH86*'Temporary Relocation Numbers'!$O$2</f>
        <v>2322263.8807990057</v>
      </c>
      <c r="AI86" s="45">
        <f>Displacement_Number!AI86*'Temporary Relocation Numbers'!$O$2</f>
        <v>4666130.5202966481</v>
      </c>
      <c r="AJ86" s="45">
        <f>Displacement_Number!AJ86*'Temporary Relocation Numbers'!$O$2</f>
        <v>3500075.691043268</v>
      </c>
      <c r="AK86" s="45">
        <f>Displacement_Number!AK86*'Temporary Relocation Numbers'!$O$2</f>
        <v>1900326.2378399344</v>
      </c>
      <c r="AL86" s="45">
        <f>Displacement_Number!AL86*'Temporary Relocation Numbers'!$O$2</f>
        <v>1197040.6352302465</v>
      </c>
      <c r="AM86" s="45">
        <f>Displacement_Number!AM86*'Temporary Relocation Numbers'!$O$2</f>
        <v>610266.37857012986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6757.4095097494801</v>
      </c>
      <c r="I87" s="44">
        <f>Displacement_Number!I87*'Temporary Relocation Numbers'!$I$2</f>
        <v>8256.5378000807141</v>
      </c>
      <c r="J87" s="44">
        <f>Displacement_Number!J87*'Temporary Relocation Numbers'!$I$2</f>
        <v>5397.1282792071752</v>
      </c>
      <c r="K87" s="44">
        <f>Displacement_Number!K87*'Temporary Relocation Numbers'!$I$2</f>
        <v>5860.2950066015683</v>
      </c>
      <c r="L87" s="44">
        <f>Displacement_Number!L87*'Temporary Relocation Numbers'!$I$2</f>
        <v>4818.9212747711008</v>
      </c>
      <c r="M87" s="44">
        <f>Displacement_Number!M87*'Temporary Relocation Numbers'!$I$2</f>
        <v>1973.3817795664322</v>
      </c>
      <c r="N87" s="45">
        <f>Displacement_Number!N87*'Temporary Relocation Numbers'!$O$2</f>
        <v>2529093.401429025</v>
      </c>
      <c r="O87" s="45">
        <f>Displacement_Number!O87*'Temporary Relocation Numbers'!$O$2</f>
        <v>5180675.9638005113</v>
      </c>
      <c r="P87" s="45">
        <f>Displacement_Number!P87*'Temporary Relocation Numbers'!$O$2</f>
        <v>3927281.309682549</v>
      </c>
      <c r="Q87" s="45">
        <f>Displacement_Number!Q87*'Temporary Relocation Numbers'!$O$2</f>
        <v>1931695.8953101072</v>
      </c>
      <c r="R87" s="45">
        <f>Displacement_Number!R87*'Temporary Relocation Numbers'!$O$2</f>
        <v>1238978.3346969988</v>
      </c>
      <c r="S87" s="45">
        <f>Displacement_Number!S87*'Temporary Relocation Numbers'!$O$2</f>
        <v>676493.66087219852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6290.983854874974</v>
      </c>
      <c r="AC87" s="44">
        <f>Displacement_Number!AC87*'Temporary Relocation Numbers'!$I$2</f>
        <v>7539.8040609184536</v>
      </c>
      <c r="AD87" s="44">
        <f>Displacement_Number!AD87*'Temporary Relocation Numbers'!$I$2</f>
        <v>4876.8545043101012</v>
      </c>
      <c r="AE87" s="44">
        <f>Displacement_Number!AE87*'Temporary Relocation Numbers'!$I$2</f>
        <v>5845.2153972413253</v>
      </c>
      <c r="AF87" s="44">
        <f>Displacement_Number!AF87*'Temporary Relocation Numbers'!$I$2</f>
        <v>4720.4852573944654</v>
      </c>
      <c r="AG87" s="44">
        <f>Displacement_Number!AG87*'Temporary Relocation Numbers'!$I$2</f>
        <v>1804.9220876509999</v>
      </c>
      <c r="AH87" s="45">
        <f>Displacement_Number!AH87*'Temporary Relocation Numbers'!$O$2</f>
        <v>2354524.4272831827</v>
      </c>
      <c r="AI87" s="45">
        <f>Displacement_Number!AI87*'Temporary Relocation Numbers'!$O$2</f>
        <v>4730951.7155948663</v>
      </c>
      <c r="AJ87" s="45">
        <f>Displacement_Number!AJ87*'Temporary Relocation Numbers'!$O$2</f>
        <v>3548698.2250552899</v>
      </c>
      <c r="AK87" s="45">
        <f>Displacement_Number!AK87*'Temporary Relocation Numbers'!$O$2</f>
        <v>1926725.2889718174</v>
      </c>
      <c r="AL87" s="45">
        <f>Displacement_Number!AL87*'Temporary Relocation Numbers'!$O$2</f>
        <v>1213669.7467518053</v>
      </c>
      <c r="AM87" s="45">
        <f>Displacement_Number!AM87*'Temporary Relocation Numbers'!$O$2</f>
        <v>618744.10887303506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6798.1793288647496</v>
      </c>
      <c r="I88" s="44">
        <f>Displacement_Number!I88*'Temporary Relocation Numbers'!$I$2</f>
        <v>8306.3523854099003</v>
      </c>
      <c r="J88" s="44">
        <f>Displacement_Number!J88*'Temporary Relocation Numbers'!$I$2</f>
        <v>5429.6910450670384</v>
      </c>
      <c r="K88" s="44">
        <f>Displacement_Number!K88*'Temporary Relocation Numbers'!$I$2</f>
        <v>5895.6522196040578</v>
      </c>
      <c r="L88" s="44">
        <f>Displacement_Number!L88*'Temporary Relocation Numbers'!$I$2</f>
        <v>4847.9955151911436</v>
      </c>
      <c r="M88" s="44">
        <f>Displacement_Number!M88*'Temporary Relocation Numbers'!$I$2</f>
        <v>1985.2878832415474</v>
      </c>
      <c r="N88" s="45">
        <f>Displacement_Number!N88*'Temporary Relocation Numbers'!$O$2</f>
        <v>2564227.1930339462</v>
      </c>
      <c r="O88" s="45">
        <f>Displacement_Number!O88*'Temporary Relocation Numbers'!$O$2</f>
        <v>5252645.1483240817</v>
      </c>
      <c r="P88" s="45">
        <f>Displacement_Number!P88*'Temporary Relocation Numbers'!$O$2</f>
        <v>3981838.5209861426</v>
      </c>
      <c r="Q88" s="45">
        <f>Displacement_Number!Q88*'Temporary Relocation Numbers'!$O$2</f>
        <v>1958530.7290855458</v>
      </c>
      <c r="R88" s="45">
        <f>Displacement_Number!R88*'Temporary Relocation Numbers'!$O$2</f>
        <v>1256190.0385390399</v>
      </c>
      <c r="S88" s="45">
        <f>Displacement_Number!S88*'Temporary Relocation Numbers'!$O$2</f>
        <v>685891.41078910721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6328.9395645963214</v>
      </c>
      <c r="AC88" s="44">
        <f>Displacement_Number!AC88*'Temporary Relocation Numbers'!$I$2</f>
        <v>7585.2943404826437</v>
      </c>
      <c r="AD88" s="44">
        <f>Displacement_Number!AD88*'Temporary Relocation Numbers'!$I$2</f>
        <v>4906.278276201585</v>
      </c>
      <c r="AE88" s="44">
        <f>Displacement_Number!AE88*'Temporary Relocation Numbers'!$I$2</f>
        <v>5880.4816296772142</v>
      </c>
      <c r="AF88" s="44">
        <f>Displacement_Number!AF88*'Temporary Relocation Numbers'!$I$2</f>
        <v>4748.9655988333843</v>
      </c>
      <c r="AG88" s="44">
        <f>Displacement_Number!AG88*'Temporary Relocation Numbers'!$I$2</f>
        <v>1815.8118149828297</v>
      </c>
      <c r="AH88" s="45">
        <f>Displacement_Number!AH88*'Temporary Relocation Numbers'!$O$2</f>
        <v>2387233.1325093801</v>
      </c>
      <c r="AI88" s="45">
        <f>Displacement_Number!AI88*'Temporary Relocation Numbers'!$O$2</f>
        <v>4796673.3973543206</v>
      </c>
      <c r="AJ88" s="45">
        <f>Displacement_Number!AJ88*'Temporary Relocation Numbers'!$O$2</f>
        <v>3597996.2161209406</v>
      </c>
      <c r="AK88" s="45">
        <f>Displacement_Number!AK88*'Temporary Relocation Numbers'!$O$2</f>
        <v>1953491.071818911</v>
      </c>
      <c r="AL88" s="45">
        <f>Displacement_Number!AL88*'Temporary Relocation Numbers'!$O$2</f>
        <v>1230529.867431999</v>
      </c>
      <c r="AM88" s="45">
        <f>Displacement_Number!AM88*'Temporary Relocation Numbers'!$O$2</f>
        <v>627339.61055187171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6839.1951265829575</v>
      </c>
      <c r="I89" s="44">
        <f>Displacement_Number!I89*'Temporary Relocation Numbers'!$I$2</f>
        <v>8356.4675195855416</v>
      </c>
      <c r="J89" s="44">
        <f>Displacement_Number!J89*'Temporary Relocation Numbers'!$I$2</f>
        <v>5462.4502735021051</v>
      </c>
      <c r="K89" s="44">
        <f>Displacement_Number!K89*'Temporary Relocation Numbers'!$I$2</f>
        <v>5931.222755060433</v>
      </c>
      <c r="L89" s="44">
        <f>Displacement_Number!L89*'Temporary Relocation Numbers'!$I$2</f>
        <v>4877.2451706901647</v>
      </c>
      <c r="M89" s="44">
        <f>Displacement_Number!M89*'Temporary Relocation Numbers'!$I$2</f>
        <v>1997.2658206115875</v>
      </c>
      <c r="N89" s="45">
        <f>Displacement_Number!N89*'Temporary Relocation Numbers'!$O$2</f>
        <v>2599849.0580772944</v>
      </c>
      <c r="O89" s="45">
        <f>Displacement_Number!O89*'Temporary Relocation Numbers'!$O$2</f>
        <v>5325614.1181183737</v>
      </c>
      <c r="P89" s="45">
        <f>Displacement_Number!P89*'Temporary Relocation Numbers'!$O$2</f>
        <v>4037153.633002854</v>
      </c>
      <c r="Q89" s="45">
        <f>Displacement_Number!Q89*'Temporary Relocation Numbers'!$O$2</f>
        <v>1985738.3484042487</v>
      </c>
      <c r="R89" s="45">
        <f>Displacement_Number!R89*'Temporary Relocation Numbers'!$O$2</f>
        <v>1273640.8448260955</v>
      </c>
      <c r="S89" s="45">
        <f>Displacement_Number!S89*'Temporary Relocation Numbers'!$O$2</f>
        <v>695419.71285839938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6367.1242744126757</v>
      </c>
      <c r="AC89" s="44">
        <f>Displacement_Number!AC89*'Temporary Relocation Numbers'!$I$2</f>
        <v>7631.0590788415338</v>
      </c>
      <c r="AD89" s="44">
        <f>Displacement_Number!AD89*'Temporary Relocation Numbers'!$I$2</f>
        <v>4935.8795720178759</v>
      </c>
      <c r="AE89" s="44">
        <f>Displacement_Number!AE89*'Temporary Relocation Numbers'!$I$2</f>
        <v>5915.9606356493541</v>
      </c>
      <c r="AF89" s="44">
        <f>Displacement_Number!AF89*'Temporary Relocation Numbers'!$I$2</f>
        <v>4777.6177721506483</v>
      </c>
      <c r="AG89" s="44">
        <f>Displacement_Number!AG89*'Temporary Relocation Numbers'!$I$2</f>
        <v>1826.7672438550039</v>
      </c>
      <c r="AH89" s="45">
        <f>Displacement_Number!AH89*'Temporary Relocation Numbers'!$O$2</f>
        <v>2420396.2222325816</v>
      </c>
      <c r="AI89" s="45">
        <f>Displacement_Number!AI89*'Temporary Relocation Numbers'!$O$2</f>
        <v>4863308.0749997925</v>
      </c>
      <c r="AJ89" s="45">
        <f>Displacement_Number!AJ89*'Temporary Relocation Numbers'!$O$2</f>
        <v>3647979.0475897435</v>
      </c>
      <c r="AK89" s="45">
        <f>Displacement_Number!AK89*'Temporary Relocation Numbers'!$O$2</f>
        <v>1980628.6809639817</v>
      </c>
      <c r="AL89" s="45">
        <f>Displacement_Number!AL89*'Temporary Relocation Numbers'!$O$2</f>
        <v>1247624.2064159045</v>
      </c>
      <c r="AM89" s="45">
        <f>Displacement_Number!AM89*'Temporary Relocation Numbers'!$O$2</f>
        <v>636054.51966918143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6880.4583869791968</v>
      </c>
      <c r="I90" s="44">
        <f>Displacement_Number!I90*'Temporary Relocation Numbers'!$I$2</f>
        <v>8406.8850159241265</v>
      </c>
      <c r="J90" s="44">
        <f>Displacement_Number!J90*'Temporary Relocation Numbers'!$I$2</f>
        <v>5495.4071498399253</v>
      </c>
      <c r="K90" s="44">
        <f>Displacement_Number!K90*'Temporary Relocation Numbers'!$I$2</f>
        <v>5967.0079000197993</v>
      </c>
      <c r="L90" s="44">
        <f>Displacement_Number!L90*'Temporary Relocation Numbers'!$I$2</f>
        <v>4906.6712996087936</v>
      </c>
      <c r="M90" s="44">
        <f>Displacement_Number!M90*'Temporary Relocation Numbers'!$I$2</f>
        <v>2009.3160250744011</v>
      </c>
      <c r="N90" s="45">
        <f>Displacement_Number!N90*'Temporary Relocation Numbers'!$O$2</f>
        <v>2635965.776803114</v>
      </c>
      <c r="O90" s="45">
        <f>Displacement_Number!O90*'Temporary Relocation Numbers'!$O$2</f>
        <v>5399596.76205255</v>
      </c>
      <c r="P90" s="45">
        <f>Displacement_Number!P90*'Temporary Relocation Numbers'!$O$2</f>
        <v>4093237.1743773352</v>
      </c>
      <c r="Q90" s="45">
        <f>Displacement_Number!Q90*'Temporary Relocation Numbers'!$O$2</f>
        <v>2013323.9319478676</v>
      </c>
      <c r="R90" s="45">
        <f>Displacement_Number!R90*'Temporary Relocation Numbers'!$O$2</f>
        <v>1291334.0751339803</v>
      </c>
      <c r="S90" s="45">
        <f>Displacement_Number!S90*'Temporary Relocation Numbers'!$O$2</f>
        <v>705080.38069127419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6405.5393659618439</v>
      </c>
      <c r="AC90" s="44">
        <f>Displacement_Number!AC90*'Temporary Relocation Numbers'!$I$2</f>
        <v>7677.099931901188</v>
      </c>
      <c r="AD90" s="44">
        <f>Displacement_Number!AD90*'Temporary Relocation Numbers'!$I$2</f>
        <v>4965.6594628230105</v>
      </c>
      <c r="AE90" s="44">
        <f>Displacement_Number!AE90*'Temporary Relocation Numbers'!$I$2</f>
        <v>5951.6536988950393</v>
      </c>
      <c r="AF90" s="44">
        <f>Displacement_Number!AF90*'Temporary Relocation Numbers'!$I$2</f>
        <v>4806.442814068183</v>
      </c>
      <c r="AG90" s="44">
        <f>Displacement_Number!AG90*'Temporary Relocation Numbers'!$I$2</f>
        <v>1837.7887706679364</v>
      </c>
      <c r="AH90" s="45">
        <f>Displacement_Number!AH90*'Temporary Relocation Numbers'!$O$2</f>
        <v>2454020.008695039</v>
      </c>
      <c r="AI90" s="45">
        <f>Displacement_Number!AI90*'Temporary Relocation Numbers'!$O$2</f>
        <v>4930868.4317351468</v>
      </c>
      <c r="AJ90" s="45">
        <f>Displacement_Number!AJ90*'Temporary Relocation Numbers'!$O$2</f>
        <v>3698656.2331633242</v>
      </c>
      <c r="AK90" s="45">
        <f>Displacement_Number!AK90*'Temporary Relocation Numbers'!$O$2</f>
        <v>2008143.2817629876</v>
      </c>
      <c r="AL90" s="45">
        <f>Displacement_Number!AL90*'Temporary Relocation Numbers'!$O$2</f>
        <v>1264956.0174295681</v>
      </c>
      <c r="AM90" s="45">
        <f>Displacement_Number!AM90*'Temporary Relocation Numbers'!$O$2</f>
        <v>644890.49501544528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8604.1275064445872</v>
      </c>
      <c r="I91" s="44">
        <f>Displacement_Number!I91*'Temporary Relocation Numbers'!$I$2</f>
        <v>10512.949361908311</v>
      </c>
      <c r="J91" s="44">
        <f>Displacement_Number!J91*'Temporary Relocation Numbers'!$I$2</f>
        <v>6872.097926866355</v>
      </c>
      <c r="K91" s="44">
        <f>Displacement_Number!K91*'Temporary Relocation Numbers'!$I$2</f>
        <v>7461.8424988793895</v>
      </c>
      <c r="L91" s="44">
        <f>Displacement_Number!L91*'Temporary Relocation Numbers'!$I$2</f>
        <v>6135.8739664700606</v>
      </c>
      <c r="M91" s="44">
        <f>Displacement_Number!M91*'Temporary Relocation Numbers'!$I$2</f>
        <v>2512.6830667560916</v>
      </c>
      <c r="N91" s="45">
        <f>Displacement_Number!N91*'Temporary Relocation Numbers'!$O$2</f>
        <v>3322067.7680599573</v>
      </c>
      <c r="O91" s="45">
        <f>Displacement_Number!O91*'Temporary Relocation Numbers'!$O$2</f>
        <v>6805030.0658647362</v>
      </c>
      <c r="P91" s="45">
        <f>Displacement_Number!P91*'Temporary Relocation Numbers'!$O$2</f>
        <v>5158644.8517990103</v>
      </c>
      <c r="Q91" s="45">
        <f>Displacement_Number!Q91*'Temporary Relocation Numbers'!$O$2</f>
        <v>2537361.6758785872</v>
      </c>
      <c r="R91" s="45">
        <f>Displacement_Number!R91*'Temporary Relocation Numbers'!$O$2</f>
        <v>1627448.7880502306</v>
      </c>
      <c r="S91" s="45">
        <f>Displacement_Number!S91*'Temporary Relocation Numbers'!$O$2</f>
        <v>888602.13102868339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8010.2333816284117</v>
      </c>
      <c r="AC91" s="44">
        <f>Displacement_Number!AC91*'Temporary Relocation Numbers'!$I$2</f>
        <v>9600.3409916407654</v>
      </c>
      <c r="AD91" s="44">
        <f>Displacement_Number!AD91*'Temporary Relocation Numbers'!$I$2</f>
        <v>6209.6396444409611</v>
      </c>
      <c r="AE91" s="44">
        <f>Displacement_Number!AE91*'Temporary Relocation Numbers'!$I$2</f>
        <v>7442.641815319259</v>
      </c>
      <c r="AF91" s="44">
        <f>Displacement_Number!AF91*'Temporary Relocation Numbers'!$I$2</f>
        <v>6010.5365803736267</v>
      </c>
      <c r="AG91" s="44">
        <f>Displacement_Number!AG91*'Temporary Relocation Numbers'!$I$2</f>
        <v>2298.1853858259205</v>
      </c>
      <c r="AH91" s="45">
        <f>Displacement_Number!AH91*'Temporary Relocation Numbers'!$O$2</f>
        <v>3092764.2706147796</v>
      </c>
      <c r="AI91" s="45">
        <f>Displacement_Number!AI91*'Temporary Relocation Numbers'!$O$2</f>
        <v>6214298.8462764062</v>
      </c>
      <c r="AJ91" s="45">
        <f>Displacement_Number!AJ91*'Temporary Relocation Numbers'!$O$2</f>
        <v>4661360.4643334066</v>
      </c>
      <c r="AK91" s="45">
        <f>Displacement_Number!AK91*'Temporary Relocation Numbers'!$O$2</f>
        <v>2530832.580869752</v>
      </c>
      <c r="AL91" s="45">
        <f>Displacement_Number!AL91*'Temporary Relocation Numbers'!$O$2</f>
        <v>1594204.9212083286</v>
      </c>
      <c r="AM91" s="45">
        <f>Displacement_Number!AM91*'Temporary Relocation Numbers'!$O$2</f>
        <v>812745.72920187772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8656.039222254667</v>
      </c>
      <c r="I92" s="44">
        <f>Displacement_Number!I92*'Temporary Relocation Numbers'!$I$2</f>
        <v>10576.37766875202</v>
      </c>
      <c r="J92" s="44">
        <f>Displacement_Number!J92*'Temporary Relocation Numbers'!$I$2</f>
        <v>6913.5597013846091</v>
      </c>
      <c r="K92" s="44">
        <f>Displacement_Number!K92*'Temporary Relocation Numbers'!$I$2</f>
        <v>7506.8624090249887</v>
      </c>
      <c r="L92" s="44">
        <f>Displacement_Number!L92*'Temporary Relocation Numbers'!$I$2</f>
        <v>6172.8938438899731</v>
      </c>
      <c r="M92" s="44">
        <f>Displacement_Number!M92*'Temporary Relocation Numbers'!$I$2</f>
        <v>2527.8429640477743</v>
      </c>
      <c r="N92" s="45">
        <f>Displacement_Number!N92*'Temporary Relocation Numbers'!$O$2</f>
        <v>3368217.4423244558</v>
      </c>
      <c r="O92" s="45">
        <f>Displacement_Number!O92*'Temporary Relocation Numbers'!$O$2</f>
        <v>6899564.5374126127</v>
      </c>
      <c r="P92" s="45">
        <f>Displacement_Number!P92*'Temporary Relocation Numbers'!$O$2</f>
        <v>5230307.9833719656</v>
      </c>
      <c r="Q92" s="45">
        <f>Displacement_Number!Q92*'Temporary Relocation Numbers'!$O$2</f>
        <v>2572610.3291296926</v>
      </c>
      <c r="R92" s="45">
        <f>Displacement_Number!R92*'Temporary Relocation Numbers'!$O$2</f>
        <v>1650057.0659947027</v>
      </c>
      <c r="S92" s="45">
        <f>Displacement_Number!S92*'Temporary Relocation Numbers'!$O$2</f>
        <v>900946.46045266208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8058.5619261052416</v>
      </c>
      <c r="AC92" s="44">
        <f>Displacement_Number!AC92*'Temporary Relocation Numbers'!$I$2</f>
        <v>9658.2632124428928</v>
      </c>
      <c r="AD92" s="44">
        <f>Displacement_Number!AD92*'Temporary Relocation Numbers'!$I$2</f>
        <v>6247.1045760407978</v>
      </c>
      <c r="AE92" s="44">
        <f>Displacement_Number!AE92*'Temporary Relocation Numbers'!$I$2</f>
        <v>7487.5458810137407</v>
      </c>
      <c r="AF92" s="44">
        <f>Displacement_Number!AF92*'Temporary Relocation Numbers'!$I$2</f>
        <v>6046.8002534296984</v>
      </c>
      <c r="AG92" s="44">
        <f>Displacement_Number!AG92*'Temporary Relocation Numbers'!$I$2</f>
        <v>2312.051143456606</v>
      </c>
      <c r="AH92" s="45">
        <f>Displacement_Number!AH92*'Temporary Relocation Numbers'!$O$2</f>
        <v>3135728.494595408</v>
      </c>
      <c r="AI92" s="45">
        <f>Displacement_Number!AI92*'Temporary Relocation Numbers'!$O$2</f>
        <v>6300626.9670616686</v>
      </c>
      <c r="AJ92" s="45">
        <f>Displacement_Number!AJ92*'Temporary Relocation Numbers'!$O$2</f>
        <v>4726115.3947194368</v>
      </c>
      <c r="AK92" s="45">
        <f>Displacement_Number!AK92*'Temporary Relocation Numbers'!$O$2</f>
        <v>2565990.532898325</v>
      </c>
      <c r="AL92" s="45">
        <f>Displacement_Number!AL92*'Temporary Relocation Numbers'!$O$2</f>
        <v>1616351.3802697554</v>
      </c>
      <c r="AM92" s="45">
        <f>Displacement_Number!AM92*'Temporary Relocation Numbers'!$O$2</f>
        <v>824036.27270708559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8708.2641396341533</v>
      </c>
      <c r="I93" s="44">
        <f>Displacement_Number!I93*'Temporary Relocation Numbers'!$I$2</f>
        <v>10640.188660793816</v>
      </c>
      <c r="J93" s="44">
        <f>Displacement_Number!J93*'Temporary Relocation Numbers'!$I$2</f>
        <v>6955.271629315188</v>
      </c>
      <c r="K93" s="44">
        <f>Displacement_Number!K93*'Temporary Relocation Numbers'!$I$2</f>
        <v>7552.1539400617839</v>
      </c>
      <c r="L93" s="44">
        <f>Displacement_Number!L93*'Temporary Relocation Numbers'!$I$2</f>
        <v>6210.137075200736</v>
      </c>
      <c r="M93" s="44">
        <f>Displacement_Number!M93*'Temporary Relocation Numbers'!$I$2</f>
        <v>2543.0943263112777</v>
      </c>
      <c r="N93" s="45">
        <f>Displacement_Number!N93*'Temporary Relocation Numbers'!$O$2</f>
        <v>3415008.2210405846</v>
      </c>
      <c r="O93" s="45">
        <f>Displacement_Number!O93*'Temporary Relocation Numbers'!$O$2</f>
        <v>6995412.2678622603</v>
      </c>
      <c r="P93" s="45">
        <f>Displacement_Number!P93*'Temporary Relocation Numbers'!$O$2</f>
        <v>5302966.6485733036</v>
      </c>
      <c r="Q93" s="45">
        <f>Displacement_Number!Q93*'Temporary Relocation Numbers'!$O$2</f>
        <v>2608348.6514602317</v>
      </c>
      <c r="R93" s="45">
        <f>Displacement_Number!R93*'Temporary Relocation Numbers'!$O$2</f>
        <v>1672979.4147937344</v>
      </c>
      <c r="S93" s="45">
        <f>Displacement_Number!S93*'Temporary Relocation Numbers'!$O$2</f>
        <v>913462.27547588304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8107.18205362341</v>
      </c>
      <c r="AC93" s="44">
        <f>Displacement_Number!AC93*'Temporary Relocation Numbers'!$I$2</f>
        <v>9716.5348982968917</v>
      </c>
      <c r="AD93" s="44">
        <f>Displacement_Number!AD93*'Temporary Relocation Numbers'!$I$2</f>
        <v>6284.7955466992862</v>
      </c>
      <c r="AE93" s="44">
        <f>Displacement_Number!AE93*'Temporary Relocation Numbers'!$I$2</f>
        <v>7532.7208686692575</v>
      </c>
      <c r="AF93" s="44">
        <f>Displacement_Number!AF93*'Temporary Relocation Numbers'!$I$2</f>
        <v>6083.2827179307478</v>
      </c>
      <c r="AG93" s="44">
        <f>Displacement_Number!AG93*'Temporary Relocation Numbers'!$I$2</f>
        <v>2326.0005580611196</v>
      </c>
      <c r="AH93" s="45">
        <f>Displacement_Number!AH93*'Temporary Relocation Numbers'!$O$2</f>
        <v>3179289.571223292</v>
      </c>
      <c r="AI93" s="45">
        <f>Displacement_Number!AI93*'Temporary Relocation Numbers'!$O$2</f>
        <v>6388154.3453372223</v>
      </c>
      <c r="AJ93" s="45">
        <f>Displacement_Number!AJ93*'Temporary Relocation Numbers'!$O$2</f>
        <v>4791769.8910243427</v>
      </c>
      <c r="AK93" s="45">
        <f>Displacement_Number!AK93*'Temporary Relocation Numbers'!$O$2</f>
        <v>2601636.8939983575</v>
      </c>
      <c r="AL93" s="45">
        <f>Displacement_Number!AL93*'Temporary Relocation Numbers'!$O$2</f>
        <v>1638805.4946660986</v>
      </c>
      <c r="AM93" s="45">
        <f>Displacement_Number!AM93*'Temporary Relocation Numbers'!$O$2</f>
        <v>835483.66277335503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8760.8041482378358</v>
      </c>
      <c r="I94" s="44">
        <f>Displacement_Number!I94*'Temporary Relocation Numbers'!$I$2</f>
        <v>10704.38464690758</v>
      </c>
      <c r="J94" s="44">
        <f>Displacement_Number!J94*'Temporary Relocation Numbers'!$I$2</f>
        <v>6997.2352199212637</v>
      </c>
      <c r="K94" s="44">
        <f>Displacement_Number!K94*'Temporary Relocation Numbers'!$I$2</f>
        <v>7597.7187307737813</v>
      </c>
      <c r="L94" s="44">
        <f>Displacement_Number!L94*'Temporary Relocation Numbers'!$I$2</f>
        <v>6247.6050079746292</v>
      </c>
      <c r="M94" s="44">
        <f>Displacement_Number!M94*'Temporary Relocation Numbers'!$I$2</f>
        <v>2558.4377053868225</v>
      </c>
      <c r="N94" s="45">
        <f>Displacement_Number!N94*'Temporary Relocation Numbers'!$O$2</f>
        <v>3462449.0103365975</v>
      </c>
      <c r="O94" s="45">
        <f>Displacement_Number!O94*'Temporary Relocation Numbers'!$O$2</f>
        <v>7092591.5008121822</v>
      </c>
      <c r="P94" s="45">
        <f>Displacement_Number!P94*'Temporary Relocation Numbers'!$O$2</f>
        <v>5376634.6772089982</v>
      </c>
      <c r="Q94" s="45">
        <f>Displacement_Number!Q94*'Temporary Relocation Numbers'!$O$2</f>
        <v>2644583.4452806576</v>
      </c>
      <c r="R94" s="45">
        <f>Displacement_Number!R94*'Temporary Relocation Numbers'!$O$2</f>
        <v>1696220.1974732007</v>
      </c>
      <c r="S94" s="45">
        <f>Displacement_Number!S94*'Temporary Relocation Numbers'!$O$2</f>
        <v>926151.95835093723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8156.0955234055637</v>
      </c>
      <c r="AC94" s="44">
        <f>Displacement_Number!AC94*'Temporary Relocation Numbers'!$I$2</f>
        <v>9775.1581576478638</v>
      </c>
      <c r="AD94" s="44">
        <f>Displacement_Number!AD94*'Temporary Relocation Numbers'!$I$2</f>
        <v>6322.7139201892569</v>
      </c>
      <c r="AE94" s="44">
        <f>Displacement_Number!AE94*'Temporary Relocation Numbers'!$I$2</f>
        <v>7578.1684128529232</v>
      </c>
      <c r="AF94" s="44">
        <f>Displacement_Number!AF94*'Temporary Relocation Numbers'!$I$2</f>
        <v>6119.9852939222192</v>
      </c>
      <c r="AG94" s="44">
        <f>Displacement_Number!AG94*'Temporary Relocation Numbers'!$I$2</f>
        <v>2340.0341343712935</v>
      </c>
      <c r="AH94" s="45">
        <f>Displacement_Number!AH94*'Temporary Relocation Numbers'!$O$2</f>
        <v>3223455.7918871641</v>
      </c>
      <c r="AI94" s="45">
        <f>Displacement_Number!AI94*'Temporary Relocation Numbers'!$O$2</f>
        <v>6476897.6410108153</v>
      </c>
      <c r="AJ94" s="45">
        <f>Displacement_Number!AJ94*'Temporary Relocation Numbers'!$O$2</f>
        <v>4858336.4498848645</v>
      </c>
      <c r="AK94" s="45">
        <f>Displacement_Number!AK94*'Temporary Relocation Numbers'!$O$2</f>
        <v>2637778.4490764602</v>
      </c>
      <c r="AL94" s="45">
        <f>Displacement_Number!AL94*'Temporary Relocation Numbers'!$O$2</f>
        <v>1661571.5382997831</v>
      </c>
      <c r="AM94" s="45">
        <f>Displacement_Number!AM94*'Temporary Relocation Numbers'!$O$2</f>
        <v>847090.07828992279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8813.6611491214771</v>
      </c>
      <c r="I95" s="44">
        <f>Displacement_Number!I95*'Temporary Relocation Numbers'!$I$2</f>
        <v>10768.967949897436</v>
      </c>
      <c r="J95" s="44">
        <f>Displacement_Number!J95*'Temporary Relocation Numbers'!$I$2</f>
        <v>7039.4519915719357</v>
      </c>
      <c r="K95" s="44">
        <f>Displacement_Number!K95*'Temporary Relocation Numbers'!$I$2</f>
        <v>7643.5584298323356</v>
      </c>
      <c r="L95" s="44">
        <f>Displacement_Number!L95*'Temporary Relocation Numbers'!$I$2</f>
        <v>6285.2989979143058</v>
      </c>
      <c r="M95" s="44">
        <f>Displacement_Number!M95*'Temporary Relocation Numbers'!$I$2</f>
        <v>2573.8736564440751</v>
      </c>
      <c r="N95" s="45">
        <f>Displacement_Number!N95*'Temporary Relocation Numbers'!$O$2</f>
        <v>3510548.840063367</v>
      </c>
      <c r="O95" s="45">
        <f>Displacement_Number!O95*'Temporary Relocation Numbers'!$O$2</f>
        <v>7191120.7332982449</v>
      </c>
      <c r="P95" s="45">
        <f>Displacement_Number!P95*'Temporary Relocation Numbers'!$O$2</f>
        <v>5451326.0912066456</v>
      </c>
      <c r="Q95" s="45">
        <f>Displacement_Number!Q95*'Temporary Relocation Numbers'!$O$2</f>
        <v>2681321.607499504</v>
      </c>
      <c r="R95" s="45">
        <f>Displacement_Number!R95*'Temporary Relocation Numbers'!$O$2</f>
        <v>1719783.8376694894</v>
      </c>
      <c r="S95" s="45">
        <f>Displacement_Number!S95*'Temporary Relocation Numbers'!$O$2</f>
        <v>939017.92442431569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8205.30410528836</v>
      </c>
      <c r="AC95" s="44">
        <f>Displacement_Number!AC95*'Temporary Relocation Numbers'!$I$2</f>
        <v>9834.1351116618898</v>
      </c>
      <c r="AD95" s="44">
        <f>Displacement_Number!AD95*'Temporary Relocation Numbers'!$I$2</f>
        <v>6360.8610685116728</v>
      </c>
      <c r="AE95" s="44">
        <f>Displacement_Number!AE95*'Temporary Relocation Numbers'!$I$2</f>
        <v>7623.8901579937628</v>
      </c>
      <c r="AF95" s="44">
        <f>Displacement_Number!AF95*'Temporary Relocation Numbers'!$I$2</f>
        <v>6156.9093094138552</v>
      </c>
      <c r="AG95" s="44">
        <f>Displacement_Number!AG95*'Temporary Relocation Numbers'!$I$2</f>
        <v>2354.1523801641865</v>
      </c>
      <c r="AH95" s="45">
        <f>Displacement_Number!AH95*'Temporary Relocation Numbers'!$O$2</f>
        <v>3268235.5631585009</v>
      </c>
      <c r="AI95" s="45">
        <f>Displacement_Number!AI95*'Temporary Relocation Numbers'!$O$2</f>
        <v>6566873.7454271642</v>
      </c>
      <c r="AJ95" s="45">
        <f>Displacement_Number!AJ95*'Temporary Relocation Numbers'!$O$2</f>
        <v>4925827.7415391784</v>
      </c>
      <c r="AK95" s="45">
        <f>Displacement_Number!AK95*'Temporary Relocation Numbers'!$O$2</f>
        <v>2674422.0772941597</v>
      </c>
      <c r="AL95" s="45">
        <f>Displacement_Number!AL95*'Temporary Relocation Numbers'!$O$2</f>
        <v>1684653.8444456565</v>
      </c>
      <c r="AM95" s="45">
        <f>Displacement_Number!AM95*'Temporary Relocation Numbers'!$O$2</f>
        <v>858857.72841483238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8866.8370548105595</v>
      </c>
      <c r="I96" s="44">
        <f>Displacement_Number!I96*'Temporary Relocation Numbers'!$I$2</f>
        <v>10833.940906581798</v>
      </c>
      <c r="J96" s="44">
        <f>Displacement_Number!J96*'Temporary Relocation Numbers'!$I$2</f>
        <v>7081.9234717971513</v>
      </c>
      <c r="K96" s="44">
        <f>Displacement_Number!K96*'Temporary Relocation Numbers'!$I$2</f>
        <v>7689.6746958558251</v>
      </c>
      <c r="L96" s="44">
        <f>Displacement_Number!L96*'Temporary Relocation Numbers'!$I$2</f>
        <v>6323.2204089018487</v>
      </c>
      <c r="M96" s="44">
        <f>Displacement_Number!M96*'Temporary Relocation Numbers'!$I$2</f>
        <v>2589.4027380022344</v>
      </c>
      <c r="N96" s="45">
        <f>Displacement_Number!N96*'Temporary Relocation Numbers'!$O$2</f>
        <v>3559316.8655131157</v>
      </c>
      <c r="O96" s="45">
        <f>Displacement_Number!O96*'Temporary Relocation Numbers'!$O$2</f>
        <v>7291018.7193144104</v>
      </c>
      <c r="P96" s="45">
        <f>Displacement_Number!P96*'Temporary Relocation Numbers'!$O$2</f>
        <v>5527055.1072843838</v>
      </c>
      <c r="Q96" s="45">
        <f>Displacement_Number!Q96*'Temporary Relocation Numbers'!$O$2</f>
        <v>2718570.1308361394</v>
      </c>
      <c r="R96" s="45">
        <f>Displacement_Number!R96*'Temporary Relocation Numbers'!$O$2</f>
        <v>1743674.8204714889</v>
      </c>
      <c r="S96" s="45">
        <f>Displacement_Number!S96*'Temporary Relocation Numbers'!$O$2</f>
        <v>952062.62259614642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8254.8095797864989</v>
      </c>
      <c r="AC96" s="44">
        <f>Displacement_Number!AC96*'Temporary Relocation Numbers'!$I$2</f>
        <v>9893.4678943027975</v>
      </c>
      <c r="AD96" s="44">
        <f>Displacement_Number!AD96*'Temporary Relocation Numbers'!$I$2</f>
        <v>6399.2383719452473</v>
      </c>
      <c r="AE96" s="44">
        <f>Displacement_Number!AE96*'Temporary Relocation Numbers'!$I$2</f>
        <v>7669.8877584422225</v>
      </c>
      <c r="AF96" s="44">
        <f>Displacement_Number!AF96*'Temporary Relocation Numbers'!$I$2</f>
        <v>6194.0561004277424</v>
      </c>
      <c r="AG96" s="44">
        <f>Displacement_Number!AG96*'Temporary Relocation Numbers'!$I$2</f>
        <v>2368.3558062804514</v>
      </c>
      <c r="AH96" s="45">
        <f>Displacement_Number!AH96*'Temporary Relocation Numbers'!$O$2</f>
        <v>3313637.4083916279</v>
      </c>
      <c r="AI96" s="45">
        <f>Displacement_Number!AI96*'Temporary Relocation Numbers'!$O$2</f>
        <v>6658099.7845830536</v>
      </c>
      <c r="AJ96" s="45">
        <f>Displacement_Number!AJ96*'Temporary Relocation Numbers'!$O$2</f>
        <v>4994256.6122385319</v>
      </c>
      <c r="AK96" s="45">
        <f>Displacement_Number!AK96*'Temporary Relocation Numbers'!$O$2</f>
        <v>2711574.7533772816</v>
      </c>
      <c r="AL96" s="45">
        <f>Displacement_Number!AL96*'Temporary Relocation Numbers'!$O$2</f>
        <v>1708056.8065757779</v>
      </c>
      <c r="AM96" s="45">
        <f>Displacement_Number!AM96*'Temporary Relocation Numbers'!$O$2</f>
        <v>870788.85299542441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8920.3337893695098</v>
      </c>
      <c r="I97" s="44">
        <f>Displacement_Number!I97*'Temporary Relocation Numbers'!$I$2</f>
        <v>10899.305867877922</v>
      </c>
      <c r="J97" s="44">
        <f>Displacement_Number!J97*'Temporary Relocation Numbers'!$I$2</f>
        <v>7124.6511973429797</v>
      </c>
      <c r="K97" s="44">
        <f>Displacement_Number!K97*'Temporary Relocation Numbers'!$I$2</f>
        <v>7736.0691974696401</v>
      </c>
      <c r="L97" s="44">
        <f>Displacement_Number!L97*'Temporary Relocation Numbers'!$I$2</f>
        <v>6361.3706130481205</v>
      </c>
      <c r="M97" s="44">
        <f>Displacement_Number!M97*'Temporary Relocation Numbers'!$I$2</f>
        <v>2605.0255119502417</v>
      </c>
      <c r="N97" s="45">
        <f>Displacement_Number!N97*'Temporary Relocation Numbers'!$O$2</f>
        <v>3608762.3691620347</v>
      </c>
      <c r="O97" s="45">
        <f>Displacement_Number!O97*'Temporary Relocation Numbers'!$O$2</f>
        <v>7392304.4733823389</v>
      </c>
      <c r="P97" s="45">
        <f>Displacement_Number!P97*'Temporary Relocation Numbers'!$O$2</f>
        <v>5603836.1396569014</v>
      </c>
      <c r="Q97" s="45">
        <f>Displacement_Number!Q97*'Temporary Relocation Numbers'!$O$2</f>
        <v>2756336.1051517539</v>
      </c>
      <c r="R97" s="45">
        <f>Displacement_Number!R97*'Temporary Relocation Numbers'!$O$2</f>
        <v>1767897.6932742796</v>
      </c>
      <c r="S97" s="45">
        <f>Displacement_Number!S97*'Temporary Relocation Numbers'!$O$2</f>
        <v>965288.53578631463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8304.6137381571461</v>
      </c>
      <c r="AC97" s="44">
        <f>Displacement_Number!AC97*'Temporary Relocation Numbers'!$I$2</f>
        <v>9953.1586524093582</v>
      </c>
      <c r="AD97" s="44">
        <f>Displacement_Number!AD97*'Temporary Relocation Numbers'!$I$2</f>
        <v>6437.8472190964048</v>
      </c>
      <c r="AE97" s="44">
        <f>Displacement_Number!AE97*'Temporary Relocation Numbers'!$I$2</f>
        <v>7716.1628785300236</v>
      </c>
      <c r="AF97" s="44">
        <f>Displacement_Number!AF97*'Temporary Relocation Numbers'!$I$2</f>
        <v>6231.4270110466587</v>
      </c>
      <c r="AG97" s="44">
        <f>Displacement_Number!AG97*'Temporary Relocation Numbers'!$I$2</f>
        <v>2382.644926642824</v>
      </c>
      <c r="AH97" s="45">
        <f>Displacement_Number!AH97*'Temporary Relocation Numbers'!$O$2</f>
        <v>3359669.9693460464</v>
      </c>
      <c r="AI97" s="45">
        <f>Displacement_Number!AI97*'Temporary Relocation Numbers'!$O$2</f>
        <v>6750593.1223870805</v>
      </c>
      <c r="AJ97" s="45">
        <f>Displacement_Number!AJ97*'Temporary Relocation Numbers'!$O$2</f>
        <v>5063636.0866923984</v>
      </c>
      <c r="AK97" s="45">
        <f>Displacement_Number!AK97*'Temporary Relocation Numbers'!$O$2</f>
        <v>2749243.548943508</v>
      </c>
      <c r="AL97" s="45">
        <f>Displacement_Number!AL97*'Temporary Relocation Numbers'!$O$2</f>
        <v>1731784.8791956704</v>
      </c>
      <c r="AM97" s="45">
        <f>Displacement_Number!AM97*'Temporary Relocation Numbers'!$O$2</f>
        <v>882885.72299466713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8974.1532884713033</v>
      </c>
      <c r="I98" s="44">
        <f>Displacement_Number!I98*'Temporary Relocation Numbers'!$I$2</f>
        <v>10965.065198886979</v>
      </c>
      <c r="J98" s="44">
        <f>Displacement_Number!J98*'Temporary Relocation Numbers'!$I$2</f>
        <v>7167.6367142272202</v>
      </c>
      <c r="K98" s="44">
        <f>Displacement_Number!K98*'Temporary Relocation Numbers'!$I$2</f>
        <v>7782.7436133665897</v>
      </c>
      <c r="L98" s="44">
        <f>Displacement_Number!L98*'Temporary Relocation Numbers'!$I$2</f>
        <v>6399.7509907424092</v>
      </c>
      <c r="M98" s="44">
        <f>Displacement_Number!M98*'Temporary Relocation Numbers'!$I$2</f>
        <v>2620.7425435671121</v>
      </c>
      <c r="N98" s="45">
        <f>Displacement_Number!N98*'Temporary Relocation Numbers'!$O$2</f>
        <v>3658894.7624371038</v>
      </c>
      <c r="O98" s="45">
        <f>Displacement_Number!O98*'Temporary Relocation Numbers'!$O$2</f>
        <v>7494997.2741706334</v>
      </c>
      <c r="P98" s="45">
        <f>Displacement_Number!P98*'Temporary Relocation Numbers'!$O$2</f>
        <v>5681683.8027790263</v>
      </c>
      <c r="Q98" s="45">
        <f>Displacement_Number!Q98*'Temporary Relocation Numbers'!$O$2</f>
        <v>2794626.7187988427</v>
      </c>
      <c r="R98" s="45">
        <f>Displacement_Number!R98*'Temporary Relocation Numbers'!$O$2</f>
        <v>1792457.0666446835</v>
      </c>
      <c r="S98" s="45">
        <f>Displacement_Number!S98*'Temporary Relocation Numbers'!$O$2</f>
        <v>978698.18140706234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8354.7183824647527</v>
      </c>
      <c r="AC98" s="44">
        <f>Displacement_Number!AC98*'Temporary Relocation Numbers'!$I$2</f>
        <v>10013.209545772983</v>
      </c>
      <c r="AD98" s="44">
        <f>Displacement_Number!AD98*'Temporary Relocation Numbers'!$I$2</f>
        <v>6476.6890069495166</v>
      </c>
      <c r="AE98" s="44">
        <f>Displacement_Number!AE98*'Temporary Relocation Numbers'!$I$2</f>
        <v>7762.7171926303809</v>
      </c>
      <c r="AF98" s="44">
        <f>Displacement_Number!AF98*'Temporary Relocation Numbers'!$I$2</f>
        <v>6269.0233934627067</v>
      </c>
      <c r="AG98" s="44">
        <f>Displacement_Number!AG98*'Temporary Relocation Numbers'!$I$2</f>
        <v>2397.0202582747143</v>
      </c>
      <c r="AH98" s="45">
        <f>Displacement_Number!AH98*'Temporary Relocation Numbers'!$O$2</f>
        <v>3406342.007831309</v>
      </c>
      <c r="AI98" s="45">
        <f>Displacement_Number!AI98*'Temporary Relocation Numbers'!$O$2</f>
        <v>6844371.3639646936</v>
      </c>
      <c r="AJ98" s="45">
        <f>Displacement_Number!AJ98*'Temporary Relocation Numbers'!$O$2</f>
        <v>5133979.370547588</v>
      </c>
      <c r="AK98" s="45">
        <f>Displacement_Number!AK98*'Temporary Relocation Numbers'!$O$2</f>
        <v>2787435.6338483896</v>
      </c>
      <c r="AL98" s="45">
        <f>Displacement_Number!AL98*'Temporary Relocation Numbers'!$O$2</f>
        <v>1755842.578692192</v>
      </c>
      <c r="AM98" s="45">
        <f>Displacement_Number!AM98*'Temporary Relocation Numbers'!$O$2</f>
        <v>895150.64092341065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9028.2974994675133</v>
      </c>
      <c r="I99" s="44">
        <f>Displacement_Number!I99*'Temporary Relocation Numbers'!$I$2</f>
        <v>11031.221278979618</v>
      </c>
      <c r="J99" s="44">
        <f>Displacement_Number!J99*'Temporary Relocation Numbers'!$I$2</f>
        <v>7210.8815777953341</v>
      </c>
      <c r="K99" s="44">
        <f>Displacement_Number!K99*'Temporary Relocation Numbers'!$I$2</f>
        <v>7829.6996323676103</v>
      </c>
      <c r="L99" s="44">
        <f>Displacement_Number!L99*'Temporary Relocation Numbers'!$I$2</f>
        <v>6438.3629307023712</v>
      </c>
      <c r="M99" s="44">
        <f>Displacement_Number!M99*'Temporary Relocation Numbers'!$I$2</f>
        <v>2636.5544015423848</v>
      </c>
      <c r="N99" s="45">
        <f>Displacement_Number!N99*'Temporary Relocation Numbers'!$O$2</f>
        <v>3709723.5875074496</v>
      </c>
      <c r="O99" s="45">
        <f>Displacement_Number!O99*'Temporary Relocation Numbers'!$O$2</f>
        <v>7599116.6681642961</v>
      </c>
      <c r="P99" s="45">
        <f>Displacement_Number!P99*'Temporary Relocation Numbers'!$O$2</f>
        <v>5760612.9141274234</v>
      </c>
      <c r="Q99" s="45">
        <f>Displacement_Number!Q99*'Temporary Relocation Numbers'!$O$2</f>
        <v>2833449.2599894311</v>
      </c>
      <c r="R99" s="45">
        <f>Displacement_Number!R99*'Temporary Relocation Numbers'!$O$2</f>
        <v>1817357.6151988327</v>
      </c>
      <c r="S99" s="45">
        <f>Displacement_Number!S99*'Temporary Relocation Numbers'!$O$2</f>
        <v>992294.11184215127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8405.1253256462587</v>
      </c>
      <c r="AC99" s="44">
        <f>Displacement_Number!AC99*'Temporary Relocation Numbers'!$I$2</f>
        <v>10073.62274721585</v>
      </c>
      <c r="AD99" s="44">
        <f>Displacement_Number!AD99*'Temporary Relocation Numbers'!$I$2</f>
        <v>6515.7651409174523</v>
      </c>
      <c r="AE99" s="44">
        <f>Displacement_Number!AE99*'Temporary Relocation Numbers'!$I$2</f>
        <v>7809.5523852185925</v>
      </c>
      <c r="AF99" s="44">
        <f>Displacement_Number!AF99*'Temporary Relocation Numbers'!$I$2</f>
        <v>6306.8466080262315</v>
      </c>
      <c r="AG99" s="44">
        <f>Displacement_Number!AG99*'Temporary Relocation Numbers'!$I$2</f>
        <v>2411.4823213189179</v>
      </c>
      <c r="AH99" s="45">
        <f>Displacement_Number!AH99*'Temporary Relocation Numbers'!$O$2</f>
        <v>3453662.4073747224</v>
      </c>
      <c r="AI99" s="45">
        <f>Displacement_Number!AI99*'Temporary Relocation Numbers'!$O$2</f>
        <v>6939452.359009143</v>
      </c>
      <c r="AJ99" s="45">
        <f>Displacement_Number!AJ99*'Temporary Relocation Numbers'!$O$2</f>
        <v>5205299.8529018015</v>
      </c>
      <c r="AK99" s="45">
        <f>Displacement_Number!AK99*'Temporary Relocation Numbers'!$O$2</f>
        <v>2826158.2775500519</v>
      </c>
      <c r="AL99" s="45">
        <f>Displacement_Number!AL99*'Temporary Relocation Numbers'!$O$2</f>
        <v>1780234.4841931758</v>
      </c>
      <c r="AM99" s="45">
        <f>Displacement_Number!AM99*'Temporary Relocation Numbers'!$O$2</f>
        <v>907585.94127864682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9082.7683814587654</v>
      </c>
      <c r="I100" s="44">
        <f>Displacement_Number!I100*'Temporary Relocation Numbers'!$I$2</f>
        <v>11097.776501882066</v>
      </c>
      <c r="J100" s="44">
        <f>Displacement_Number!J100*'Temporary Relocation Numbers'!$I$2</f>
        <v>7254.3873527767337</v>
      </c>
      <c r="K100" s="44">
        <f>Displacement_Number!K100*'Temporary Relocation Numbers'!$I$2</f>
        <v>7876.9389534828897</v>
      </c>
      <c r="L100" s="44">
        <f>Displacement_Number!L100*'Temporary Relocation Numbers'!$I$2</f>
        <v>6477.2078300242883</v>
      </c>
      <c r="M100" s="44">
        <f>Displacement_Number!M100*'Temporary Relocation Numbers'!$I$2</f>
        <v>2652.4616579967051</v>
      </c>
      <c r="N100" s="45">
        <f>Displacement_Number!N100*'Temporary Relocation Numbers'!$O$2</f>
        <v>3761258.5191006055</v>
      </c>
      <c r="O100" s="45">
        <f>Displacement_Number!O100*'Temporary Relocation Numbers'!$O$2</f>
        <v>7704682.4733852139</v>
      </c>
      <c r="P100" s="45">
        <f>Displacement_Number!P100*'Temporary Relocation Numbers'!$O$2</f>
        <v>5840638.4970209664</v>
      </c>
      <c r="Q100" s="45">
        <f>Displacement_Number!Q100*'Temporary Relocation Numbers'!$O$2</f>
        <v>2872811.1181823066</v>
      </c>
      <c r="R100" s="45">
        <f>Displacement_Number!R100*'Temporary Relocation Numbers'!$O$2</f>
        <v>1842604.0784919376</v>
      </c>
      <c r="S100" s="45">
        <f>Displacement_Number!S100*'Temporary Relocation Numbers'!$O$2</f>
        <v>1006078.9149326789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8455.8363915766804</v>
      </c>
      <c r="AC100" s="44">
        <f>Displacement_Number!AC100*'Temporary Relocation Numbers'!$I$2</f>
        <v>10134.400442669545</v>
      </c>
      <c r="AD100" s="44">
        <f>Displacement_Number!AD100*'Temporary Relocation Numbers'!$I$2</f>
        <v>6555.0770348924298</v>
      </c>
      <c r="AE100" s="44">
        <f>Displacement_Number!AE100*'Temporary Relocation Numbers'!$I$2</f>
        <v>7856.6701509329805</v>
      </c>
      <c r="AF100" s="44">
        <f>Displacement_Number!AF100*'Temporary Relocation Numbers'!$I$2</f>
        <v>6344.8980232950562</v>
      </c>
      <c r="AG100" s="44">
        <f>Displacement_Number!AG100*'Temporary Relocation Numbers'!$I$2</f>
        <v>2426.0316390564308</v>
      </c>
      <c r="AH100" s="45">
        <f>Displacement_Number!AH100*'Temporary Relocation Numbers'!$O$2</f>
        <v>3501640.1749122492</v>
      </c>
      <c r="AI100" s="45">
        <f>Displacement_Number!AI100*'Temporary Relocation Numbers'!$O$2</f>
        <v>7035854.2051789798</v>
      </c>
      <c r="AJ100" s="45">
        <f>Displacement_Number!AJ100*'Temporary Relocation Numbers'!$O$2</f>
        <v>5277611.1088521136</v>
      </c>
      <c r="AK100" s="45">
        <f>Displacement_Number!AK100*'Temporary Relocation Numbers'!$O$2</f>
        <v>2865418.8504928541</v>
      </c>
      <c r="AL100" s="45">
        <f>Displacement_Number!AL100*'Temporary Relocation Numbers'!$O$2</f>
        <v>1804965.2384390237</v>
      </c>
      <c r="AM100" s="45">
        <f>Displacement_Number!AM100*'Temporary Relocation Numbers'!$O$2</f>
        <v>920193.99098785175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11118.137427744534</v>
      </c>
      <c r="I101" s="44">
        <f>Displacement_Number!I101*'Temporary Relocation Numbers'!$I$2</f>
        <v>13584.691264636425</v>
      </c>
      <c r="J101" s="44">
        <f>Displacement_Number!J101*'Temporary Relocation Numbers'!$I$2</f>
        <v>8880.032183459658</v>
      </c>
      <c r="K101" s="44">
        <f>Displacement_Number!K101*'Temporary Relocation Numbers'!$I$2</f>
        <v>9642.0921592092236</v>
      </c>
      <c r="L101" s="44">
        <f>Displacement_Number!L101*'Temporary Relocation Numbers'!$I$2</f>
        <v>7928.693519178667</v>
      </c>
      <c r="M101" s="44">
        <f>Displacement_Number!M101*'Temporary Relocation Numbers'!$I$2</f>
        <v>3246.8551433758021</v>
      </c>
      <c r="N101" s="45">
        <f>Displacement_Number!N101*'Temporary Relocation Numbers'!$O$2</f>
        <v>4640088.2221741378</v>
      </c>
      <c r="O101" s="45">
        <f>Displacement_Number!O101*'Temporary Relocation Numbers'!$O$2</f>
        <v>9504905.3977004737</v>
      </c>
      <c r="P101" s="45">
        <f>Displacement_Number!P101*'Temporary Relocation Numbers'!$O$2</f>
        <v>7205321.7725869752</v>
      </c>
      <c r="Q101" s="45">
        <f>Displacement_Number!Q101*'Temporary Relocation Numbers'!$O$2</f>
        <v>3544052.3341629105</v>
      </c>
      <c r="R101" s="45">
        <f>Displacement_Number!R101*'Temporary Relocation Numbers'!$O$2</f>
        <v>2273134.2286955891</v>
      </c>
      <c r="S101" s="45">
        <f>Displacement_Number!S101*'Temporary Relocation Numbers'!$O$2</f>
        <v>1241152.3696257777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10350.715455872245</v>
      </c>
      <c r="AC101" s="44">
        <f>Displacement_Number!AC101*'Temporary Relocation Numbers'!$I$2</f>
        <v>12405.431046706755</v>
      </c>
      <c r="AD101" s="44">
        <f>Displacement_Number!AD101*'Temporary Relocation Numbers'!$I$2</f>
        <v>8024.0125325843692</v>
      </c>
      <c r="AE101" s="44">
        <f>Displacement_Number!AE101*'Temporary Relocation Numbers'!$I$2</f>
        <v>9617.2812950782263</v>
      </c>
      <c r="AF101" s="44">
        <f>Displacement_Number!AF101*'Temporary Relocation Numbers'!$I$2</f>
        <v>7766.7342406334974</v>
      </c>
      <c r="AG101" s="44">
        <f>Displacement_Number!AG101*'Temporary Relocation Numbers'!$I$2</f>
        <v>2969.6841353069558</v>
      </c>
      <c r="AH101" s="45">
        <f>Displacement_Number!AH101*'Temporary Relocation Numbers'!$O$2</f>
        <v>4319809.2477268288</v>
      </c>
      <c r="AI101" s="45">
        <f>Displacement_Number!AI101*'Temporary Relocation Numbers'!$O$2</f>
        <v>8679803.3330056574</v>
      </c>
      <c r="AJ101" s="45">
        <f>Displacement_Number!AJ101*'Temporary Relocation Numbers'!$O$2</f>
        <v>6510741.2912568953</v>
      </c>
      <c r="AK101" s="45">
        <f>Displacement_Number!AK101*'Temporary Relocation Numbers'!$O$2</f>
        <v>3534932.8402310801</v>
      </c>
      <c r="AL101" s="45">
        <f>Displacement_Number!AL101*'Temporary Relocation Numbers'!$O$2</f>
        <v>2226700.9570821337</v>
      </c>
      <c r="AM101" s="45">
        <f>Displacement_Number!AM101*'Temporary Relocation Numbers'!$O$2</f>
        <v>1135200.1671821109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11185.217046224641</v>
      </c>
      <c r="I102" s="44">
        <f>Displacement_Number!I102*'Temporary Relocation Numbers'!$I$2</f>
        <v>13666.652466602492</v>
      </c>
      <c r="J102" s="44">
        <f>Displacement_Number!J102*'Temporary Relocation Numbers'!$I$2</f>
        <v>8933.6085288528266</v>
      </c>
      <c r="K102" s="44">
        <f>Displacement_Number!K102*'Temporary Relocation Numbers'!$I$2</f>
        <v>9700.2662794333355</v>
      </c>
      <c r="L102" s="44">
        <f>Displacement_Number!L102*'Temporary Relocation Numbers'!$I$2</f>
        <v>7976.5301050968255</v>
      </c>
      <c r="M102" s="44">
        <f>Displacement_Number!M102*'Temporary Relocation Numbers'!$I$2</f>
        <v>3266.4445580321017</v>
      </c>
      <c r="N102" s="45">
        <f>Displacement_Number!N102*'Temporary Relocation Numbers'!$O$2</f>
        <v>4704547.6417172048</v>
      </c>
      <c r="O102" s="45">
        <f>Displacement_Number!O102*'Temporary Relocation Numbers'!$O$2</f>
        <v>9636946.1381802857</v>
      </c>
      <c r="P102" s="45">
        <f>Displacement_Number!P102*'Temporary Relocation Numbers'!$O$2</f>
        <v>7305417.0373413069</v>
      </c>
      <c r="Q102" s="45">
        <f>Displacement_Number!Q102*'Temporary Relocation Numbers'!$O$2</f>
        <v>3593285.7851991826</v>
      </c>
      <c r="R102" s="45">
        <f>Displacement_Number!R102*'Temporary Relocation Numbers'!$O$2</f>
        <v>2304712.2733165896</v>
      </c>
      <c r="S102" s="45">
        <f>Displacement_Number!S102*'Temporary Relocation Numbers'!$O$2</f>
        <v>1258394.2748396171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10413.164948720161</v>
      </c>
      <c r="AC102" s="44">
        <f>Displacement_Number!AC102*'Temporary Relocation Numbers'!$I$2</f>
        <v>12480.277358609485</v>
      </c>
      <c r="AD102" s="44">
        <f>Displacement_Number!AD102*'Temporary Relocation Numbers'!$I$2</f>
        <v>8072.4242115066145</v>
      </c>
      <c r="AE102" s="44">
        <f>Displacement_Number!AE102*'Temporary Relocation Numbers'!$I$2</f>
        <v>9675.3057226662386</v>
      </c>
      <c r="AF102" s="44">
        <f>Displacement_Number!AF102*'Temporary Relocation Numbers'!$I$2</f>
        <v>7813.5936694797347</v>
      </c>
      <c r="AG102" s="44">
        <f>Displacement_Number!AG102*'Temporary Relocation Numbers'!$I$2</f>
        <v>2987.6012801612469</v>
      </c>
      <c r="AH102" s="45">
        <f>Displacement_Number!AH102*'Temporary Relocation Numbers'!$O$2</f>
        <v>4379819.3991102818</v>
      </c>
      <c r="AI102" s="45">
        <f>Displacement_Number!AI102*'Temporary Relocation Numbers'!$O$2</f>
        <v>8800381.8775944822</v>
      </c>
      <c r="AJ102" s="45">
        <f>Displacement_Number!AJ102*'Temporary Relocation Numbers'!$O$2</f>
        <v>6601187.5466586631</v>
      </c>
      <c r="AK102" s="45">
        <f>Displacement_Number!AK102*'Temporary Relocation Numbers'!$O$2</f>
        <v>3584039.6046059723</v>
      </c>
      <c r="AL102" s="45">
        <f>Displacement_Number!AL102*'Temporary Relocation Numbers'!$O$2</f>
        <v>2257633.9575590626</v>
      </c>
      <c r="AM102" s="45">
        <f>Displacement_Number!AM102*'Temporary Relocation Numbers'!$O$2</f>
        <v>1150970.2000646892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11252.701379545222</v>
      </c>
      <c r="I103" s="44">
        <f>Displacement_Number!I103*'Temporary Relocation Numbers'!$I$2</f>
        <v>13749.108169216157</v>
      </c>
      <c r="J103" s="44">
        <f>Displacement_Number!J103*'Temporary Relocation Numbers'!$I$2</f>
        <v>8987.5081191088939</v>
      </c>
      <c r="K103" s="44">
        <f>Displacement_Number!K103*'Temporary Relocation Numbers'!$I$2</f>
        <v>9758.7913845067869</v>
      </c>
      <c r="L103" s="44">
        <f>Displacement_Number!L103*'Temporary Relocation Numbers'!$I$2</f>
        <v>8024.6553058979753</v>
      </c>
      <c r="M103" s="44">
        <f>Displacement_Number!M103*'Temporary Relocation Numbers'!$I$2</f>
        <v>3286.1521624904208</v>
      </c>
      <c r="N103" s="45">
        <f>Displacement_Number!N103*'Temporary Relocation Numbers'!$O$2</f>
        <v>4769902.5219862061</v>
      </c>
      <c r="O103" s="45">
        <f>Displacement_Number!O103*'Temporary Relocation Numbers'!$O$2</f>
        <v>9770821.1691045538</v>
      </c>
      <c r="P103" s="45">
        <f>Displacement_Number!P103*'Temporary Relocation Numbers'!$O$2</f>
        <v>7406902.8107144702</v>
      </c>
      <c r="Q103" s="45">
        <f>Displacement_Number!Q103*'Temporary Relocation Numbers'!$O$2</f>
        <v>3643203.1800580602</v>
      </c>
      <c r="R103" s="45">
        <f>Displacement_Number!R103*'Temporary Relocation Numbers'!$O$2</f>
        <v>2336728.9954646355</v>
      </c>
      <c r="S103" s="45">
        <f>Displacement_Number!S103*'Temporary Relocation Numbers'!$O$2</f>
        <v>1275875.7020514626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10475.991221238386</v>
      </c>
      <c r="AC103" s="44">
        <f>Displacement_Number!AC103*'Temporary Relocation Numbers'!$I$2</f>
        <v>12555.575244535263</v>
      </c>
      <c r="AD103" s="44">
        <f>Displacement_Number!AD103*'Temporary Relocation Numbers'!$I$2</f>
        <v>8121.1279750494359</v>
      </c>
      <c r="AE103" s="44">
        <f>Displacement_Number!AE103*'Temporary Relocation Numbers'!$I$2</f>
        <v>9733.6802319554699</v>
      </c>
      <c r="AF103" s="44">
        <f>Displacement_Number!AF103*'Temporary Relocation Numbers'!$I$2</f>
        <v>7860.7358176779881</v>
      </c>
      <c r="AG103" s="44">
        <f>Displacement_Number!AG103*'Temporary Relocation Numbers'!$I$2</f>
        <v>3005.6265254279401</v>
      </c>
      <c r="AH103" s="45">
        <f>Displacement_Number!AH103*'Temporary Relocation Numbers'!$O$2</f>
        <v>4440663.2026442206</v>
      </c>
      <c r="AI103" s="45">
        <f>Displacement_Number!AI103*'Temporary Relocation Numbers'!$O$2</f>
        <v>8922635.4814971406</v>
      </c>
      <c r="AJ103" s="45">
        <f>Displacement_Number!AJ103*'Temporary Relocation Numbers'!$O$2</f>
        <v>6692890.2680679485</v>
      </c>
      <c r="AK103" s="45">
        <f>Displacement_Number!AK103*'Temporary Relocation Numbers'!$O$2</f>
        <v>3633828.5528911017</v>
      </c>
      <c r="AL103" s="45">
        <f>Displacement_Number!AL103*'Temporary Relocation Numbers'!$O$2</f>
        <v>2288996.6747051575</v>
      </c>
      <c r="AM103" s="45">
        <f>Displacement_Number!AM103*'Temporary Relocation Numbers'!$O$2</f>
        <v>1166959.307912465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11320.59286949271</v>
      </c>
      <c r="I104" s="44">
        <f>Displacement_Number!I104*'Temporary Relocation Numbers'!$I$2</f>
        <v>13832.06135597307</v>
      </c>
      <c r="J104" s="44">
        <f>Displacement_Number!J104*'Temporary Relocation Numbers'!$I$2</f>
        <v>9041.7329044773724</v>
      </c>
      <c r="K104" s="44">
        <f>Displacement_Number!K104*'Temporary Relocation Numbers'!$I$2</f>
        <v>9817.6695920441507</v>
      </c>
      <c r="L104" s="44">
        <f>Displacement_Number!L104*'Temporary Relocation Numbers'!$I$2</f>
        <v>8073.0708628968259</v>
      </c>
      <c r="M104" s="44">
        <f>Displacement_Number!M104*'Temporary Relocation Numbers'!$I$2</f>
        <v>3305.9786698312419</v>
      </c>
      <c r="N104" s="45">
        <f>Displacement_Number!N104*'Temporary Relocation Numbers'!$O$2</f>
        <v>4836165.3025891511</v>
      </c>
      <c r="O104" s="45">
        <f>Displacement_Number!O104*'Temporary Relocation Numbers'!$O$2</f>
        <v>9906555.9721649326</v>
      </c>
      <c r="P104" s="45">
        <f>Displacement_Number!P104*'Temporary Relocation Numbers'!$O$2</f>
        <v>7509798.4094466101</v>
      </c>
      <c r="Q104" s="45">
        <f>Displacement_Number!Q104*'Temporary Relocation Numbers'!$O$2</f>
        <v>3693814.0199860046</v>
      </c>
      <c r="R104" s="45">
        <f>Displacement_Number!R104*'Temporary Relocation Numbers'!$O$2</f>
        <v>2369190.4891830734</v>
      </c>
      <c r="S104" s="45">
        <f>Displacement_Number!S104*'Temporary Relocation Numbers'!$O$2</f>
        <v>1293599.9786654974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10539.196546670686</v>
      </c>
      <c r="AC104" s="44">
        <f>Displacement_Number!AC104*'Temporary Relocation Numbers'!$I$2</f>
        <v>12631.327428988392</v>
      </c>
      <c r="AD104" s="44">
        <f>Displacement_Number!AD104*'Temporary Relocation Numbers'!$I$2</f>
        <v>8170.1255854616802</v>
      </c>
      <c r="AE104" s="44">
        <f>Displacement_Number!AE104*'Temporary Relocation Numbers'!$I$2</f>
        <v>9792.4069351114867</v>
      </c>
      <c r="AF104" s="44">
        <f>Displacement_Number!AF104*'Temporary Relocation Numbers'!$I$2</f>
        <v>7908.1623909731625</v>
      </c>
      <c r="AG104" s="44">
        <f>Displacement_Number!AG104*'Temporary Relocation Numbers'!$I$2</f>
        <v>3023.7605233146978</v>
      </c>
      <c r="AH104" s="45">
        <f>Displacement_Number!AH104*'Temporary Relocation Numbers'!$O$2</f>
        <v>4502352.2393010659</v>
      </c>
      <c r="AI104" s="45">
        <f>Displacement_Number!AI104*'Temporary Relocation Numbers'!$O$2</f>
        <v>9046587.4143899567</v>
      </c>
      <c r="AJ104" s="45">
        <f>Displacement_Number!AJ104*'Temporary Relocation Numbers'!$O$2</f>
        <v>6785866.9101247545</v>
      </c>
      <c r="AK104" s="45">
        <f>Displacement_Number!AK104*'Temporary Relocation Numbers'!$O$2</f>
        <v>3684309.1618844862</v>
      </c>
      <c r="AL104" s="45">
        <f>Displacement_Number!AL104*'Temporary Relocation Numbers'!$O$2</f>
        <v>2320795.0780808525</v>
      </c>
      <c r="AM104" s="45">
        <f>Displacement_Number!AM104*'Temporary Relocation Numbers'!$O$2</f>
        <v>1183170.5340824646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11388.893972585678</v>
      </c>
      <c r="I105" s="44">
        <f>Displacement_Number!I105*'Temporary Relocation Numbers'!$I$2</f>
        <v>13915.515028369377</v>
      </c>
      <c r="J105" s="44">
        <f>Displacement_Number!J105*'Temporary Relocation Numbers'!$I$2</f>
        <v>9096.2848469743094</v>
      </c>
      <c r="K105" s="44">
        <f>Displacement_Number!K105*'Temporary Relocation Numbers'!$I$2</f>
        <v>9876.903032436303</v>
      </c>
      <c r="L105" s="44">
        <f>Displacement_Number!L105*'Temporary Relocation Numbers'!$I$2</f>
        <v>8121.7785279140462</v>
      </c>
      <c r="M105" s="44">
        <f>Displacement_Number!M105*'Temporary Relocation Numbers'!$I$2</f>
        <v>3325.9247974373147</v>
      </c>
      <c r="N105" s="45">
        <f>Displacement_Number!N105*'Temporary Relocation Numbers'!$O$2</f>
        <v>4903348.5959432479</v>
      </c>
      <c r="O105" s="45">
        <f>Displacement_Number!O105*'Temporary Relocation Numbers'!$O$2</f>
        <v>10044176.383040965</v>
      </c>
      <c r="P105" s="45">
        <f>Displacement_Number!P105*'Temporary Relocation Numbers'!$O$2</f>
        <v>7614123.4186231717</v>
      </c>
      <c r="Q105" s="45">
        <f>Displacement_Number!Q105*'Temporary Relocation Numbers'!$O$2</f>
        <v>3745127.9382193889</v>
      </c>
      <c r="R105" s="45">
        <f>Displacement_Number!R105*'Temporary Relocation Numbers'!$O$2</f>
        <v>2402102.9331727996</v>
      </c>
      <c r="S105" s="45">
        <f>Displacement_Number!S105*'Temporary Relocation Numbers'!$O$2</f>
        <v>1311570.4783097114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10602.783211976095</v>
      </c>
      <c r="AC105" s="44">
        <f>Displacement_Number!AC105*'Temporary Relocation Numbers'!$I$2</f>
        <v>12707.536652911047</v>
      </c>
      <c r="AD105" s="44">
        <f>Displacement_Number!AD105*'Temporary Relocation Numbers'!$I$2</f>
        <v>8219.4188156244709</v>
      </c>
      <c r="AE105" s="44">
        <f>Displacement_Number!AE105*'Temporary Relocation Numbers'!$I$2</f>
        <v>9851.4879570432786</v>
      </c>
      <c r="AF105" s="44">
        <f>Displacement_Number!AF105*'Temporary Relocation Numbers'!$I$2</f>
        <v>7955.8751054015211</v>
      </c>
      <c r="AG105" s="44">
        <f>Displacement_Number!AG105*'Temporary Relocation Numbers'!$I$2</f>
        <v>3042.003929964179</v>
      </c>
      <c r="AH105" s="45">
        <f>Displacement_Number!AH105*'Temporary Relocation Numbers'!$O$2</f>
        <v>4564898.2509343941</v>
      </c>
      <c r="AI105" s="45">
        <f>Displacement_Number!AI105*'Temporary Relocation Numbers'!$O$2</f>
        <v>9172261.269208163</v>
      </c>
      <c r="AJ105" s="45">
        <f>Displacement_Number!AJ105*'Temporary Relocation Numbers'!$O$2</f>
        <v>6880135.1699463734</v>
      </c>
      <c r="AK105" s="45">
        <f>Displacement_Number!AK105*'Temporary Relocation Numbers'!$O$2</f>
        <v>3735491.0400344236</v>
      </c>
      <c r="AL105" s="45">
        <f>Displacement_Number!AL105*'Temporary Relocation Numbers'!$O$2</f>
        <v>2353035.2201748323</v>
      </c>
      <c r="AM105" s="45">
        <f>Displacement_Number!AM105*'Temporary Relocation Numbers'!$O$2</f>
        <v>1199606.9642095799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11457.607160163754</v>
      </c>
      <c r="I106" s="44">
        <f>Displacement_Number!I106*'Temporary Relocation Numbers'!$I$2</f>
        <v>13999.472206010287</v>
      </c>
      <c r="J106" s="44">
        <f>Displacement_Number!J106*'Temporary Relocation Numbers'!$I$2</f>
        <v>9151.165920453288</v>
      </c>
      <c r="K106" s="44">
        <f>Displacement_Number!K106*'Temporary Relocation Numbers'!$I$2</f>
        <v>9936.4938489275191</v>
      </c>
      <c r="L106" s="44">
        <f>Displacement_Number!L106*'Temporary Relocation Numbers'!$I$2</f>
        <v>8170.7800633396528</v>
      </c>
      <c r="M106" s="44">
        <f>Displacement_Number!M106*'Temporary Relocation Numbers'!$I$2</f>
        <v>3345.9912670196113</v>
      </c>
      <c r="N106" s="45">
        <f>Displacement_Number!N106*'Temporary Relocation Numbers'!$O$2</f>
        <v>4971465.189675536</v>
      </c>
      <c r="O106" s="45">
        <f>Displacement_Number!O106*'Temporary Relocation Numbers'!$O$2</f>
        <v>10183708.596317641</v>
      </c>
      <c r="P106" s="45">
        <f>Displacement_Number!P106*'Temporary Relocation Numbers'!$O$2</f>
        <v>7719897.6954027098</v>
      </c>
      <c r="Q106" s="45">
        <f>Displacement_Number!Q106*'Temporary Relocation Numbers'!$O$2</f>
        <v>3797154.7018180839</v>
      </c>
      <c r="R106" s="45">
        <f>Displacement_Number!R106*'Temporary Relocation Numbers'!$O$2</f>
        <v>2435472.5919683096</v>
      </c>
      <c r="S106" s="45">
        <f>Displacement_Number!S106*'Temporary Relocation Numbers'!$O$2</f>
        <v>1329790.6214780349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10666.753517911675</v>
      </c>
      <c r="AC106" s="44">
        <f>Displacement_Number!AC106*'Temporary Relocation Numbers'!$I$2</f>
        <v>12784.205673782484</v>
      </c>
      <c r="AD106" s="44">
        <f>Displacement_Number!AD106*'Temporary Relocation Numbers'!$I$2</f>
        <v>8269.0094491153322</v>
      </c>
      <c r="AE106" s="44">
        <f>Displacement_Number!AE106*'Temporary Relocation Numbers'!$I$2</f>
        <v>9910.9254354801596</v>
      </c>
      <c r="AF106" s="44">
        <f>Displacement_Number!AF106*'Temporary Relocation Numbers'!$I$2</f>
        <v>8003.8756873527709</v>
      </c>
      <c r="AG106" s="44">
        <f>Displacement_Number!AG106*'Temporary Relocation Numbers'!$I$2</f>
        <v>3060.3574054777823</v>
      </c>
      <c r="AH106" s="45">
        <f>Displacement_Number!AH106*'Temporary Relocation Numbers'!$O$2</f>
        <v>4628313.1425138731</v>
      </c>
      <c r="AI106" s="45">
        <f>Displacement_Number!AI106*'Temporary Relocation Numbers'!$O$2</f>
        <v>9299680.9666365627</v>
      </c>
      <c r="AJ106" s="45">
        <f>Displacement_Number!AJ106*'Temporary Relocation Numbers'!$O$2</f>
        <v>6975712.9904958243</v>
      </c>
      <c r="AK106" s="45">
        <f>Displacement_Number!AK106*'Temporary Relocation Numbers'!$O$2</f>
        <v>3787383.9292683527</v>
      </c>
      <c r="AL106" s="45">
        <f>Displacement_Number!AL106*'Temporary Relocation Numbers'!$O$2</f>
        <v>2385723.2375560603</v>
      </c>
      <c r="AM106" s="45">
        <f>Displacement_Number!AM106*'Temporary Relocation Numbers'!$O$2</f>
        <v>1216271.7267938864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11526.734918477016</v>
      </c>
      <c r="I107" s="44">
        <f>Displacement_Number!I107*'Temporary Relocation Numbers'!$I$2</f>
        <v>14083.935926719354</v>
      </c>
      <c r="J107" s="44">
        <f>Displacement_Number!J107*'Temporary Relocation Numbers'!$I$2</f>
        <v>9206.3781106768365</v>
      </c>
      <c r="K107" s="44">
        <f>Displacement_Number!K107*'Temporary Relocation Numbers'!$I$2</f>
        <v>9996.4441976930138</v>
      </c>
      <c r="L107" s="44">
        <f>Displacement_Number!L107*'Temporary Relocation Numbers'!$I$2</f>
        <v>8220.0772421967849</v>
      </c>
      <c r="M107" s="44">
        <f>Displacement_Number!M107*'Temporary Relocation Numbers'!$I$2</f>
        <v>3366.1788046434358</v>
      </c>
      <c r="N107" s="45">
        <f>Displacement_Number!N107*'Temporary Relocation Numbers'!$O$2</f>
        <v>5040528.0490568802</v>
      </c>
      <c r="O107" s="45">
        <f>Displacement_Number!O107*'Temporary Relocation Numbers'!$O$2</f>
        <v>10325179.170471247</v>
      </c>
      <c r="P107" s="45">
        <f>Displacement_Number!P107*'Temporary Relocation Numbers'!$O$2</f>
        <v>7827141.3727964889</v>
      </c>
      <c r="Q107" s="45">
        <f>Displacement_Number!Q107*'Temporary Relocation Numbers'!$O$2</f>
        <v>3849904.2135245097</v>
      </c>
      <c r="R107" s="45">
        <f>Displacement_Number!R107*'Temporary Relocation Numbers'!$O$2</f>
        <v>2469305.8171300855</v>
      </c>
      <c r="S107" s="45">
        <f>Displacement_Number!S107*'Temporary Relocation Numbers'!$O$2</f>
        <v>1348263.876181396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10731.109779115763</v>
      </c>
      <c r="AC107" s="44">
        <f>Displacement_Number!AC107*'Temporary Relocation Numbers'!$I$2</f>
        <v>12861.337265718792</v>
      </c>
      <c r="AD107" s="44">
        <f>Displacement_Number!AD107*'Temporary Relocation Numbers'!$I$2</f>
        <v>8318.8992802727425</v>
      </c>
      <c r="AE107" s="44">
        <f>Displacement_Number!AE107*'Temporary Relocation Numbers'!$I$2</f>
        <v>9970.7215210491122</v>
      </c>
      <c r="AF107" s="44">
        <f>Displacement_Number!AF107*'Temporary Relocation Numbers'!$I$2</f>
        <v>8052.165873632538</v>
      </c>
      <c r="AG107" s="44">
        <f>Displacement_Number!AG107*'Temporary Relocation Numbers'!$I$2</f>
        <v>3078.8216139395286</v>
      </c>
      <c r="AH107" s="45">
        <f>Displacement_Number!AH107*'Temporary Relocation Numbers'!$O$2</f>
        <v>4692608.9843912497</v>
      </c>
      <c r="AI107" s="45">
        <f>Displacement_Number!AI107*'Temporary Relocation Numbers'!$O$2</f>
        <v>9428870.7596625723</v>
      </c>
      <c r="AJ107" s="45">
        <f>Displacement_Number!AJ107*'Temporary Relocation Numbers'!$O$2</f>
        <v>7072618.5639971197</v>
      </c>
      <c r="AK107" s="45">
        <f>Displacement_Number!AK107*'Temporary Relocation Numbers'!$O$2</f>
        <v>3839997.7068471303</v>
      </c>
      <c r="AL107" s="45">
        <f>Displacement_Number!AL107*'Temporary Relocation Numbers'!$O$2</f>
        <v>2418865.3520418084</v>
      </c>
      <c r="AM107" s="45">
        <f>Displacement_Number!AM107*'Temporary Relocation Numbers'!$O$2</f>
        <v>1233167.9937961209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11596.279748775954</v>
      </c>
      <c r="I108" s="44">
        <f>Displacement_Number!I108*'Temporary Relocation Numbers'!$I$2</f>
        <v>14168.909246648382</v>
      </c>
      <c r="J108" s="44">
        <f>Displacement_Number!J108*'Temporary Relocation Numbers'!$I$2</f>
        <v>9261.9234153882826</v>
      </c>
      <c r="K108" s="44">
        <f>Displacement_Number!K108*'Temporary Relocation Numbers'!$I$2</f>
        <v>10056.756247916968</v>
      </c>
      <c r="L108" s="44">
        <f>Displacement_Number!L108*'Temporary Relocation Numbers'!$I$2</f>
        <v>8269.6718482058441</v>
      </c>
      <c r="M108" s="44">
        <f>Displacement_Number!M108*'Temporary Relocation Numbers'!$I$2</f>
        <v>3386.4881407547018</v>
      </c>
      <c r="N108" s="45">
        <f>Displacement_Number!N108*'Temporary Relocation Numbers'!$O$2</f>
        <v>5110550.3194697723</v>
      </c>
      <c r="O108" s="45">
        <f>Displacement_Number!O108*'Temporary Relocation Numbers'!$O$2</f>
        <v>10468615.032924505</v>
      </c>
      <c r="P108" s="45">
        <f>Displacement_Number!P108*'Temporary Relocation Numbers'!$O$2</f>
        <v>7935874.8635005914</v>
      </c>
      <c r="Q108" s="45">
        <f>Displacement_Number!Q108*'Temporary Relocation Numbers'!$O$2</f>
        <v>3903386.5136485179</v>
      </c>
      <c r="R108" s="45">
        <f>Displacement_Number!R108*'Temporary Relocation Numbers'!$O$2</f>
        <v>2503609.0484535499</v>
      </c>
      <c r="S108" s="45">
        <f>Displacement_Number!S108*'Temporary Relocation Numbers'!$O$2</f>
        <v>1366993.758607816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10795.854324191714</v>
      </c>
      <c r="AC108" s="44">
        <f>Displacement_Number!AC108*'Temporary Relocation Numbers'!$I$2</f>
        <v>12938.934219573266</v>
      </c>
      <c r="AD108" s="44">
        <f>Displacement_Number!AD108*'Temporary Relocation Numbers'!$I$2</f>
        <v>8369.090114261051</v>
      </c>
      <c r="AE108" s="44">
        <f>Displacement_Number!AE108*'Temporary Relocation Numbers'!$I$2</f>
        <v>10030.87837735261</v>
      </c>
      <c r="AF108" s="44">
        <f>Displacement_Number!AF108*'Temporary Relocation Numbers'!$I$2</f>
        <v>8100.7474115252007</v>
      </c>
      <c r="AG108" s="44">
        <f>Displacement_Number!AG108*'Temporary Relocation Numbers'!$I$2</f>
        <v>3097.3972234400917</v>
      </c>
      <c r="AH108" s="45">
        <f>Displacement_Number!AH108*'Temporary Relocation Numbers'!$O$2</f>
        <v>4757798.0145978155</v>
      </c>
      <c r="AI108" s="45">
        <f>Displacement_Number!AI108*'Temporary Relocation Numbers'!$O$2</f>
        <v>9559855.238192521</v>
      </c>
      <c r="AJ108" s="45">
        <f>Displacement_Number!AJ108*'Temporary Relocation Numbers'!$O$2</f>
        <v>7170870.3353979569</v>
      </c>
      <c r="AK108" s="45">
        <f>Displacement_Number!AK108*'Temporary Relocation Numbers'!$O$2</f>
        <v>3893342.387245059</v>
      </c>
      <c r="AL108" s="45">
        <f>Displacement_Number!AL108*'Temporary Relocation Numbers'!$O$2</f>
        <v>2452467.8718819148</v>
      </c>
      <c r="AM108" s="45">
        <f>Displacement_Number!AM108*'Temporary Relocation Numbers'!$O$2</f>
        <v>1250298.9812414288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11666.244167401988</v>
      </c>
      <c r="I109" s="44">
        <f>Displacement_Number!I109*'Temporary Relocation Numbers'!$I$2</f>
        <v>14254.395240388003</v>
      </c>
      <c r="J109" s="44">
        <f>Displacement_Number!J109*'Temporary Relocation Numbers'!$I$2</f>
        <v>9317.8038443840469</v>
      </c>
      <c r="K109" s="44">
        <f>Displacement_Number!K109*'Temporary Relocation Numbers'!$I$2</f>
        <v>10117.432181871003</v>
      </c>
      <c r="L109" s="44">
        <f>Displacement_Number!L109*'Temporary Relocation Numbers'!$I$2</f>
        <v>8319.5656758490477</v>
      </c>
      <c r="M109" s="44">
        <f>Displacement_Number!M109*'Temporary Relocation Numbers'!$I$2</f>
        <v>3406.920010206356</v>
      </c>
      <c r="N109" s="45">
        <f>Displacement_Number!N109*'Temporary Relocation Numbers'!$O$2</f>
        <v>5181545.3289104123</v>
      </c>
      <c r="O109" s="45">
        <f>Displacement_Number!O109*'Temporary Relocation Numbers'!$O$2</f>
        <v>10614043.485171895</v>
      </c>
      <c r="P109" s="45">
        <f>Displacement_Number!P109*'Temporary Relocation Numbers'!$O$2</f>
        <v>8046118.863781251</v>
      </c>
      <c r="Q109" s="45">
        <f>Displacement_Number!Q109*'Temporary Relocation Numbers'!$O$2</f>
        <v>3957611.7819784652</v>
      </c>
      <c r="R109" s="45">
        <f>Displacement_Number!R109*'Temporary Relocation Numbers'!$O$2</f>
        <v>2538388.8151948103</v>
      </c>
      <c r="S109" s="45">
        <f>Displacement_Number!S109*'Temporary Relocation Numbers'!$O$2</f>
        <v>1385983.8337916809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10860.989495792172</v>
      </c>
      <c r="AC109" s="44">
        <f>Displacement_Number!AC109*'Temporary Relocation Numbers'!$I$2</f>
        <v>13016.999343037405</v>
      </c>
      <c r="AD109" s="44">
        <f>Displacement_Number!AD109*'Temporary Relocation Numbers'!$I$2</f>
        <v>8419.5837671357986</v>
      </c>
      <c r="AE109" s="44">
        <f>Displacement_Number!AE109*'Temporary Relocation Numbers'!$I$2</f>
        <v>10091.398181046894</v>
      </c>
      <c r="AF109" s="44">
        <f>Displacement_Number!AF109*'Temporary Relocation Numbers'!$I$2</f>
        <v>8149.6220588571214</v>
      </c>
      <c r="AG109" s="44">
        <f>Displacement_Number!AG109*'Temporary Relocation Numbers'!$I$2</f>
        <v>3116.0849061009685</v>
      </c>
      <c r="AH109" s="45">
        <f>Displacement_Number!AH109*'Temporary Relocation Numbers'!$O$2</f>
        <v>4823892.641173779</v>
      </c>
      <c r="AI109" s="45">
        <f>Displacement_Number!AI109*'Temporary Relocation Numbers'!$O$2</f>
        <v>9692659.3337320872</v>
      </c>
      <c r="AJ109" s="45">
        <f>Displacement_Number!AJ109*'Temporary Relocation Numbers'!$O$2</f>
        <v>7270487.0058805197</v>
      </c>
      <c r="AK109" s="45">
        <f>Displacement_Number!AK109*'Temporary Relocation Numbers'!$O$2</f>
        <v>3947428.1240560375</v>
      </c>
      <c r="AL109" s="45">
        <f>Displacement_Number!AL109*'Temporary Relocation Numbers'!$O$2</f>
        <v>2486537.1929594902</v>
      </c>
      <c r="AM109" s="45">
        <f>Displacement_Number!AM109*'Temporary Relocation Numbers'!$O$2</f>
        <v>1267667.9498315016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11736.630705878499</v>
      </c>
      <c r="I110" s="44">
        <f>Displacement_Number!I110*'Temporary Relocation Numbers'!$I$2</f>
        <v>14340.397001078945</v>
      </c>
      <c r="J110" s="44">
        <f>Displacement_Number!J110*'Temporary Relocation Numbers'!$I$2</f>
        <v>9374.02141958635</v>
      </c>
      <c r="K110" s="44">
        <f>Displacement_Number!K110*'Temporary Relocation Numbers'!$I$2</f>
        <v>10178.474194993156</v>
      </c>
      <c r="L110" s="44">
        <f>Displacement_Number!L110*'Temporary Relocation Numbers'!$I$2</f>
        <v>8369.7605304353492</v>
      </c>
      <c r="M110" s="44">
        <f>Displacement_Number!M110*'Temporary Relocation Numbers'!$I$2</f>
        <v>3427.4751522849747</v>
      </c>
      <c r="N110" s="45">
        <f>Displacement_Number!N110*'Temporary Relocation Numbers'!$O$2</f>
        <v>5253526.5905255526</v>
      </c>
      <c r="O110" s="45">
        <f>Displacement_Number!O110*'Temporary Relocation Numbers'!$O$2</f>
        <v>10761492.207976237</v>
      </c>
      <c r="P110" s="45">
        <f>Displacement_Number!P110*'Temporary Relocation Numbers'!$O$2</f>
        <v>8157894.3574141823</v>
      </c>
      <c r="Q110" s="45">
        <f>Displacement_Number!Q110*'Temporary Relocation Numbers'!$O$2</f>
        <v>4012590.3397188168</v>
      </c>
      <c r="R110" s="45">
        <f>Displacement_Number!R110*'Temporary Relocation Numbers'!$O$2</f>
        <v>2573651.7373134336</v>
      </c>
      <c r="S110" s="45">
        <f>Displacement_Number!S110*'Temporary Relocation Numbers'!$O$2</f>
        <v>1405237.7162923084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10926.517650703814</v>
      </c>
      <c r="AC110" s="44">
        <f>Displacement_Number!AC110*'Temporary Relocation Numbers'!$I$2</f>
        <v>13095.5354607425</v>
      </c>
      <c r="AD110" s="44">
        <f>Displacement_Number!AD110*'Temporary Relocation Numbers'!$I$2</f>
        <v>8470.3820659094217</v>
      </c>
      <c r="AE110" s="44">
        <f>Displacement_Number!AE110*'Temporary Relocation Numbers'!$I$2</f>
        <v>10152.283121920736</v>
      </c>
      <c r="AF110" s="44">
        <f>Displacement_Number!AF110*'Temporary Relocation Numbers'!$I$2</f>
        <v>8198.79158406024</v>
      </c>
      <c r="AG110" s="44">
        <f>Displacement_Number!AG110*'Temporary Relocation Numbers'!$I$2</f>
        <v>3134.8853380988021</v>
      </c>
      <c r="AH110" s="45">
        <f>Displacement_Number!AH110*'Temporary Relocation Numbers'!$O$2</f>
        <v>4890905.444530013</v>
      </c>
      <c r="AI110" s="45">
        <f>Displacement_Number!AI110*'Temporary Relocation Numbers'!$O$2</f>
        <v>9827308.3241317365</v>
      </c>
      <c r="AJ110" s="45">
        <f>Displacement_Number!AJ110*'Temporary Relocation Numbers'!$O$2</f>
        <v>7371487.536421054</v>
      </c>
      <c r="AK110" s="45">
        <f>Displacement_Number!AK110*'Temporary Relocation Numbers'!$O$2</f>
        <v>4002265.2119261906</v>
      </c>
      <c r="AL110" s="45">
        <f>Displacement_Number!AL110*'Temporary Relocation Numbers'!$O$2</f>
        <v>2521079.8000083095</v>
      </c>
      <c r="AM110" s="45">
        <f>Displacement_Number!AM110*'Temporary Relocation Numbers'!$O$2</f>
        <v>1285278.2055652172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14116.960306326735</v>
      </c>
      <c r="I111" s="44">
        <f>Displacement_Number!I111*'Temporary Relocation Numbers'!$I$2</f>
        <v>17248.801663308823</v>
      </c>
      <c r="J111" s="44">
        <f>Displacement_Number!J111*'Temporary Relocation Numbers'!$I$2</f>
        <v>11275.185494647616</v>
      </c>
      <c r="K111" s="44">
        <f>Displacement_Number!K111*'Temporary Relocation Numbers'!$I$2</f>
        <v>12242.790950022827</v>
      </c>
      <c r="L111" s="44">
        <f>Displacement_Number!L111*'Temporary Relocation Numbers'!$I$2</f>
        <v>10067.248441448846</v>
      </c>
      <c r="M111" s="44">
        <f>Displacement_Number!M111*'Temporary Relocation Numbers'!$I$2</f>
        <v>4122.6082585603899</v>
      </c>
      <c r="N111" s="45">
        <f>Displacement_Number!N111*'Temporary Relocation Numbers'!$O$2</f>
        <v>6368364.9535521111</v>
      </c>
      <c r="O111" s="45">
        <f>Displacement_Number!O111*'Temporary Relocation Numbers'!$O$2</f>
        <v>13045162.833818275</v>
      </c>
      <c r="P111" s="45">
        <f>Displacement_Number!P111*'Temporary Relocation Numbers'!$O$2</f>
        <v>9889061.6855790503</v>
      </c>
      <c r="Q111" s="45">
        <f>Displacement_Number!Q111*'Temporary Relocation Numbers'!$O$2</f>
        <v>4864092.577072259</v>
      </c>
      <c r="R111" s="45">
        <f>Displacement_Number!R111*'Temporary Relocation Numbers'!$O$2</f>
        <v>3119800.2416345919</v>
      </c>
      <c r="S111" s="45">
        <f>Displacement_Number!S111*'Temporary Relocation Numbers'!$O$2</f>
        <v>1703439.86456349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13142.546598497447</v>
      </c>
      <c r="AC111" s="44">
        <f>Displacement_Number!AC111*'Temporary Relocation Numbers'!$I$2</f>
        <v>15751.467258554971</v>
      </c>
      <c r="AD111" s="44">
        <f>Displacement_Number!AD111*'Temporary Relocation Numbers'!$I$2</f>
        <v>10188.277232236112</v>
      </c>
      <c r="AE111" s="44">
        <f>Displacement_Number!AE111*'Temporary Relocation Numbers'!$I$2</f>
        <v>12211.288012918547</v>
      </c>
      <c r="AF111" s="44">
        <f>Displacement_Number!AF111*'Temporary Relocation Numbers'!$I$2</f>
        <v>9861.6049403388533</v>
      </c>
      <c r="AG111" s="44">
        <f>Displacement_Number!AG111*'Temporary Relocation Numbers'!$I$2</f>
        <v>3770.6777176400828</v>
      </c>
      <c r="AH111" s="45">
        <f>Displacement_Number!AH111*'Temporary Relocation Numbers'!$O$2</f>
        <v>5928792.8379869964</v>
      </c>
      <c r="AI111" s="45">
        <f>Displacement_Number!AI111*'Temporary Relocation Numbers'!$O$2</f>
        <v>11912738.013360033</v>
      </c>
      <c r="AJ111" s="45">
        <f>Displacement_Number!AJ111*'Temporary Relocation Numbers'!$O$2</f>
        <v>8935773.3464510366</v>
      </c>
      <c r="AK111" s="45">
        <f>Displacement_Number!AK111*'Temporary Relocation Numbers'!$O$2</f>
        <v>4851576.3785068812</v>
      </c>
      <c r="AL111" s="45">
        <f>Displacement_Number!AL111*'Temporary Relocation Numbers'!$O$2</f>
        <v>3056072.1387487934</v>
      </c>
      <c r="AM111" s="45">
        <f>Displacement_Number!AM111*'Temporary Relocation Numbers'!$O$2</f>
        <v>1558024.0318279329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14202.132873908438</v>
      </c>
      <c r="I112" s="44">
        <f>Displacement_Number!I112*'Temporary Relocation Numbers'!$I$2</f>
        <v>17352.869727076992</v>
      </c>
      <c r="J112" s="44">
        <f>Displacement_Number!J112*'Temporary Relocation Numbers'!$I$2</f>
        <v>11343.212639139105</v>
      </c>
      <c r="K112" s="44">
        <f>Displacement_Number!K112*'Temporary Relocation Numbers'!$I$2</f>
        <v>12316.655997239268</v>
      </c>
      <c r="L112" s="44">
        <f>Displacement_Number!L112*'Temporary Relocation Numbers'!$I$2</f>
        <v>10127.987678482532</v>
      </c>
      <c r="M112" s="44">
        <f>Displacement_Number!M112*'Temporary Relocation Numbers'!$I$2</f>
        <v>4147.4813985916589</v>
      </c>
      <c r="N112" s="45">
        <f>Displacement_Number!N112*'Temporary Relocation Numbers'!$O$2</f>
        <v>6456833.3379208958</v>
      </c>
      <c r="O112" s="45">
        <f>Displacement_Number!O112*'Temporary Relocation Numbers'!$O$2</f>
        <v>13226384.307171797</v>
      </c>
      <c r="P112" s="45">
        <f>Displacement_Number!P112*'Temporary Relocation Numbers'!$O$2</f>
        <v>10026439.068412371</v>
      </c>
      <c r="Q112" s="45">
        <f>Displacement_Number!Q112*'Temporary Relocation Numbers'!$O$2</f>
        <v>4931663.8319944134</v>
      </c>
      <c r="R112" s="45">
        <f>Displacement_Number!R112*'Temporary Relocation Numbers'!$O$2</f>
        <v>3163140.0453273458</v>
      </c>
      <c r="S112" s="45">
        <f>Displacement_Number!S112*'Temporary Relocation Numbers'!$O$2</f>
        <v>1727103.7993075652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13221.840186781787</v>
      </c>
      <c r="AC112" s="44">
        <f>Displacement_Number!AC112*'Temporary Relocation Numbers'!$I$2</f>
        <v>15846.501379249423</v>
      </c>
      <c r="AD112" s="44">
        <f>Displacement_Number!AD112*'Temporary Relocation Numbers'!$I$2</f>
        <v>10249.746678368567</v>
      </c>
      <c r="AE112" s="44">
        <f>Displacement_Number!AE112*'Temporary Relocation Numbers'!$I$2</f>
        <v>12284.96299187799</v>
      </c>
      <c r="AF112" s="44">
        <f>Displacement_Number!AF112*'Temporary Relocation Numbers'!$I$2</f>
        <v>9921.1034580805681</v>
      </c>
      <c r="AG112" s="44">
        <f>Displacement_Number!AG112*'Temporary Relocation Numbers'!$I$2</f>
        <v>3793.4275374147123</v>
      </c>
      <c r="AH112" s="45">
        <f>Displacement_Number!AH112*'Temporary Relocation Numbers'!$O$2</f>
        <v>6011154.7515173089</v>
      </c>
      <c r="AI112" s="45">
        <f>Displacement_Number!AI112*'Temporary Relocation Numbers'!$O$2</f>
        <v>12078228.008537326</v>
      </c>
      <c r="AJ112" s="45">
        <f>Displacement_Number!AJ112*'Temporary Relocation Numbers'!$O$2</f>
        <v>9059907.7886213511</v>
      </c>
      <c r="AK112" s="45">
        <f>Displacement_Number!AK112*'Temporary Relocation Numbers'!$O$2</f>
        <v>4918973.7602490913</v>
      </c>
      <c r="AL112" s="45">
        <f>Displacement_Number!AL112*'Temporary Relocation Numbers'!$O$2</f>
        <v>3098526.6410584897</v>
      </c>
      <c r="AM112" s="45">
        <f>Displacement_Number!AM112*'Temporary Relocation Numbers'!$O$2</f>
        <v>1579667.87132345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14287.819317431633</v>
      </c>
      <c r="I113" s="44">
        <f>Displacement_Number!I113*'Temporary Relocation Numbers'!$I$2</f>
        <v>17457.565669935422</v>
      </c>
      <c r="J113" s="44">
        <f>Displacement_Number!J113*'Temporary Relocation Numbers'!$I$2</f>
        <v>11411.650215227473</v>
      </c>
      <c r="K113" s="44">
        <f>Displacement_Number!K113*'Temporary Relocation Numbers'!$I$2</f>
        <v>12390.966698165108</v>
      </c>
      <c r="L113" s="44">
        <f>Displacement_Number!L113*'Temporary Relocation Numbers'!$I$2</f>
        <v>10189.093376613991</v>
      </c>
      <c r="M113" s="44">
        <f>Displacement_Number!M113*'Temporary Relocation Numbers'!$I$2</f>
        <v>4172.5046069913496</v>
      </c>
      <c r="N113" s="45">
        <f>Displacement_Number!N113*'Temporary Relocation Numbers'!$O$2</f>
        <v>6546530.712005239</v>
      </c>
      <c r="O113" s="45">
        <f>Displacement_Number!O113*'Temporary Relocation Numbers'!$O$2</f>
        <v>13410123.282439457</v>
      </c>
      <c r="P113" s="45">
        <f>Displacement_Number!P113*'Temporary Relocation Numbers'!$O$2</f>
        <v>10165724.877536699</v>
      </c>
      <c r="Q113" s="45">
        <f>Displacement_Number!Q113*'Temporary Relocation Numbers'!$O$2</f>
        <v>5000173.7767995019</v>
      </c>
      <c r="R113" s="45">
        <f>Displacement_Number!R113*'Temporary Relocation Numbers'!$O$2</f>
        <v>3207081.9191651866</v>
      </c>
      <c r="S113" s="45">
        <f>Displacement_Number!S113*'Temporary Relocation Numbers'!$O$2</f>
        <v>1751096.4699343806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13301.612181065742</v>
      </c>
      <c r="AC113" s="44">
        <f>Displacement_Number!AC113*'Temporary Relocation Numbers'!$I$2</f>
        <v>15942.108874090416</v>
      </c>
      <c r="AD113" s="44">
        <f>Displacement_Number!AD113*'Temporary Relocation Numbers'!$I$2</f>
        <v>10311.586991206126</v>
      </c>
      <c r="AE113" s="44">
        <f>Displacement_Number!AE113*'Temporary Relocation Numbers'!$I$2</f>
        <v>12359.082477798449</v>
      </c>
      <c r="AF113" s="44">
        <f>Displacement_Number!AF113*'Temporary Relocation Numbers'!$I$2</f>
        <v>9980.9609512258685</v>
      </c>
      <c r="AG113" s="44">
        <f>Displacement_Number!AG113*'Temporary Relocation Numbers'!$I$2</f>
        <v>3816.3146148227243</v>
      </c>
      <c r="AH113" s="45">
        <f>Displacement_Number!AH113*'Temporary Relocation Numbers'!$O$2</f>
        <v>6094660.824573135</v>
      </c>
      <c r="AI113" s="45">
        <f>Displacement_Number!AI113*'Temporary Relocation Numbers'!$O$2</f>
        <v>12246016.966259843</v>
      </c>
      <c r="AJ113" s="45">
        <f>Displacement_Number!AJ113*'Temporary Relocation Numbers'!$O$2</f>
        <v>9185766.6881089564</v>
      </c>
      <c r="AK113" s="45">
        <f>Displacement_Number!AK113*'Temporary Relocation Numbers'!$O$2</f>
        <v>4987307.4164537285</v>
      </c>
      <c r="AL113" s="45">
        <f>Displacement_Number!AL113*'Temporary Relocation Numbers'!$O$2</f>
        <v>3141570.9150373526</v>
      </c>
      <c r="AM113" s="45">
        <f>Displacement_Number!AM113*'Temporary Relocation Numbers'!$O$2</f>
        <v>1601612.3838371858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14374.022737289924</v>
      </c>
      <c r="I114" s="44">
        <f>Displacement_Number!I114*'Temporary Relocation Numbers'!$I$2</f>
        <v>17562.893280098651</v>
      </c>
      <c r="J114" s="44">
        <f>Displacement_Number!J114*'Temporary Relocation Numbers'!$I$2</f>
        <v>11480.500699190341</v>
      </c>
      <c r="K114" s="44">
        <f>Displacement_Number!K114*'Temporary Relocation Numbers'!$I$2</f>
        <v>12465.725741585324</v>
      </c>
      <c r="L114" s="44">
        <f>Displacement_Number!L114*'Temporary Relocation Numbers'!$I$2</f>
        <v>10250.567746831422</v>
      </c>
      <c r="M114" s="44">
        <f>Displacement_Number!M114*'Temporary Relocation Numbers'!$I$2</f>
        <v>4197.6787891745125</v>
      </c>
      <c r="N114" s="45">
        <f>Displacement_Number!N114*'Temporary Relocation Numbers'!$O$2</f>
        <v>6637474.1487485562</v>
      </c>
      <c r="O114" s="45">
        <f>Displacement_Number!O114*'Temporary Relocation Numbers'!$O$2</f>
        <v>13596414.732385634</v>
      </c>
      <c r="P114" s="45">
        <f>Displacement_Number!P114*'Temporary Relocation Numbers'!$O$2</f>
        <v>10306945.624527905</v>
      </c>
      <c r="Q114" s="45">
        <f>Displacement_Number!Q114*'Temporary Relocation Numbers'!$O$2</f>
        <v>5069635.4516285937</v>
      </c>
      <c r="R114" s="45">
        <f>Displacement_Number!R114*'Temporary Relocation Numbers'!$O$2</f>
        <v>3251634.2270175545</v>
      </c>
      <c r="S114" s="45">
        <f>Displacement_Number!S114*'Temporary Relocation Numbers'!$O$2</f>
        <v>1775422.443194215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13381.865467740328</v>
      </c>
      <c r="AC114" s="44">
        <f>Displacement_Number!AC114*'Temporary Relocation Numbers'!$I$2</f>
        <v>16038.293202445064</v>
      </c>
      <c r="AD114" s="44">
        <f>Displacement_Number!AD114*'Temporary Relocation Numbers'!$I$2</f>
        <v>10373.800408317564</v>
      </c>
      <c r="AE114" s="44">
        <f>Displacement_Number!AE114*'Temporary Relocation Numbers'!$I$2</f>
        <v>12433.649152546153</v>
      </c>
      <c r="AF114" s="44">
        <f>Displacement_Number!AF114*'Temporary Relocation Numbers'!$I$2</f>
        <v>10041.179585599135</v>
      </c>
      <c r="AG114" s="44">
        <f>Displacement_Number!AG114*'Temporary Relocation Numbers'!$I$2</f>
        <v>3839.3397779875131</v>
      </c>
      <c r="AH114" s="45">
        <f>Displacement_Number!AH114*'Temporary Relocation Numbers'!$O$2</f>
        <v>6179326.9516494367</v>
      </c>
      <c r="AI114" s="45">
        <f>Displacement_Number!AI114*'Temporary Relocation Numbers'!$O$2</f>
        <v>12416136.823375355</v>
      </c>
      <c r="AJ114" s="45">
        <f>Displacement_Number!AJ114*'Temporary Relocation Numbers'!$O$2</f>
        <v>9313374.0008199438</v>
      </c>
      <c r="AK114" s="45">
        <f>Displacement_Number!AK114*'Temporary Relocation Numbers'!$O$2</f>
        <v>5056590.3537071943</v>
      </c>
      <c r="AL114" s="45">
        <f>Displacement_Number!AL114*'Temporary Relocation Numbers'!$O$2</f>
        <v>3185213.1537062116</v>
      </c>
      <c r="AM114" s="45">
        <f>Displacement_Number!AM114*'Temporary Relocation Numbers'!$O$2</f>
        <v>1623861.7462742557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14460.746252582663</v>
      </c>
      <c r="I115" s="44">
        <f>Displacement_Number!I115*'Temporary Relocation Numbers'!$I$2</f>
        <v>17668.856368636843</v>
      </c>
      <c r="J115" s="44">
        <f>Displacement_Number!J115*'Temporary Relocation Numbers'!$I$2</f>
        <v>11549.766582245586</v>
      </c>
      <c r="K115" s="44">
        <f>Displacement_Number!K115*'Temporary Relocation Numbers'!$I$2</f>
        <v>12540.93583250725</v>
      </c>
      <c r="L115" s="44">
        <f>Displacement_Number!L115*'Temporary Relocation Numbers'!$I$2</f>
        <v>10312.41301346269</v>
      </c>
      <c r="M115" s="44">
        <f>Displacement_Number!M115*'Temporary Relocation Numbers'!$I$2</f>
        <v>4223.0048560188734</v>
      </c>
      <c r="N115" s="45">
        <f>Displacement_Number!N115*'Temporary Relocation Numbers'!$O$2</f>
        <v>6729680.958269082</v>
      </c>
      <c r="O115" s="45">
        <f>Displacement_Number!O115*'Temporary Relocation Numbers'!$O$2</f>
        <v>13785294.115611183</v>
      </c>
      <c r="P115" s="45">
        <f>Displacement_Number!P115*'Temporary Relocation Numbers'!$O$2</f>
        <v>10450128.189256754</v>
      </c>
      <c r="Q115" s="45">
        <f>Displacement_Number!Q115*'Temporary Relocation Numbers'!$O$2</f>
        <v>5140062.0777744669</v>
      </c>
      <c r="R115" s="45">
        <f>Displacement_Number!R115*'Temporary Relocation Numbers'!$O$2</f>
        <v>3296805.4489435274</v>
      </c>
      <c r="S115" s="45">
        <f>Displacement_Number!S115*'Temporary Relocation Numbers'!$O$2</f>
        <v>1800086.3492779685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13462.602950611163</v>
      </c>
      <c r="AC115" s="44">
        <f>Displacement_Number!AC115*'Temporary Relocation Numbers'!$I$2</f>
        <v>16135.057844552064</v>
      </c>
      <c r="AD115" s="44">
        <f>Displacement_Number!AD115*'Temporary Relocation Numbers'!$I$2</f>
        <v>10436.389180771683</v>
      </c>
      <c r="AE115" s="44">
        <f>Displacement_Number!AE115*'Temporary Relocation Numbers'!$I$2</f>
        <v>12508.665714167973</v>
      </c>
      <c r="AF115" s="44">
        <f>Displacement_Number!AF115*'Temporary Relocation Numbers'!$I$2</f>
        <v>10101.761540091929</v>
      </c>
      <c r="AG115" s="44">
        <f>Displacement_Number!AG115*'Temporary Relocation Numbers'!$I$2</f>
        <v>3862.503860028829</v>
      </c>
      <c r="AH115" s="45">
        <f>Displacement_Number!AH115*'Temporary Relocation Numbers'!$O$2</f>
        <v>6265169.2480451539</v>
      </c>
      <c r="AI115" s="45">
        <f>Displacement_Number!AI115*'Temporary Relocation Numbers'!$O$2</f>
        <v>12588619.960393615</v>
      </c>
      <c r="AJ115" s="45">
        <f>Displacement_Number!AJ115*'Temporary Relocation Numbers'!$O$2</f>
        <v>9442754.0154523049</v>
      </c>
      <c r="AK115" s="45">
        <f>Displacement_Number!AK115*'Temporary Relocation Numbers'!$O$2</f>
        <v>5126835.7592814667</v>
      </c>
      <c r="AL115" s="45">
        <f>Displacement_Number!AL115*'Temporary Relocation Numbers'!$O$2</f>
        <v>3229461.6639021328</v>
      </c>
      <c r="AM115" s="45">
        <f>Displacement_Number!AM115*'Temporary Relocation Numbers'!$O$2</f>
        <v>1646420.1935647221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14547.993001227831</v>
      </c>
      <c r="I116" s="44">
        <f>Displacement_Number!I116*'Temporary Relocation Numbers'!$I$2</f>
        <v>17775.45876961368</v>
      </c>
      <c r="J116" s="44">
        <f>Displacement_Number!J116*'Temporary Relocation Numbers'!$I$2</f>
        <v>11619.450370641473</v>
      </c>
      <c r="K116" s="44">
        <f>Displacement_Number!K116*'Temporary Relocation Numbers'!$I$2</f>
        <v>12616.599692258507</v>
      </c>
      <c r="L116" s="44">
        <f>Displacement_Number!L116*'Temporary Relocation Numbers'!$I$2</f>
        <v>10374.631414255808</v>
      </c>
      <c r="M116" s="44">
        <f>Displacement_Number!M116*'Temporary Relocation Numbers'!$I$2</f>
        <v>4248.4837238978134</v>
      </c>
      <c r="N116" s="45">
        <f>Displacement_Number!N116*'Temporary Relocation Numbers'!$O$2</f>
        <v>6823168.691154642</v>
      </c>
      <c r="O116" s="45">
        <f>Displacement_Number!O116*'Temporary Relocation Numbers'!$O$2</f>
        <v>13976797.383302588</v>
      </c>
      <c r="P116" s="45">
        <f>Displacement_Number!P116*'Temporary Relocation Numbers'!$O$2</f>
        <v>10595299.8250052</v>
      </c>
      <c r="Q116" s="45">
        <f>Displacement_Number!Q116*'Temporary Relocation Numbers'!$O$2</f>
        <v>5211467.0601981468</v>
      </c>
      <c r="R116" s="45">
        <f>Displacement_Number!R116*'Temporary Relocation Numbers'!$O$2</f>
        <v>3342604.1828059074</v>
      </c>
      <c r="S116" s="45">
        <f>Displacement_Number!S116*'Temporary Relocation Numbers'!$O$2</f>
        <v>1825092.8826984658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13543.827551003546</v>
      </c>
      <c r="AC116" s="44">
        <f>Displacement_Number!AC116*'Temporary Relocation Numbers'!$I$2</f>
        <v>16232.406301647598</v>
      </c>
      <c r="AD116" s="44">
        <f>Displacement_Number!AD116*'Temporary Relocation Numbers'!$I$2</f>
        <v>10499.355573218776</v>
      </c>
      <c r="AE116" s="44">
        <f>Displacement_Number!AE116*'Temporary Relocation Numbers'!$I$2</f>
        <v>12584.134876989054</v>
      </c>
      <c r="AF116" s="44">
        <f>Displacement_Number!AF116*'Temporary Relocation Numbers'!$I$2</f>
        <v>10162.709006741819</v>
      </c>
      <c r="AG116" s="44">
        <f>Displacement_Number!AG116*'Temporary Relocation Numbers'!$I$2</f>
        <v>3885.8076990929276</v>
      </c>
      <c r="AH116" s="45">
        <f>Displacement_Number!AH116*'Temporary Relocation Numbers'!$O$2</f>
        <v>6352204.0529305721</v>
      </c>
      <c r="AI116" s="45">
        <f>Displacement_Number!AI116*'Temporary Relocation Numbers'!$O$2</f>
        <v>12763499.207649611</v>
      </c>
      <c r="AJ116" s="45">
        <f>Displacement_Number!AJ116*'Temporary Relocation Numbers'!$O$2</f>
        <v>9573931.3581190389</v>
      </c>
      <c r="AK116" s="45">
        <f>Displacement_Number!AK116*'Temporary Relocation Numbers'!$O$2</f>
        <v>5198057.0036441609</v>
      </c>
      <c r="AL116" s="45">
        <f>Displacement_Number!AL116*'Temporary Relocation Numbers'!$O$2</f>
        <v>3274324.8678595298</v>
      </c>
      <c r="AM116" s="45">
        <f>Displacement_Number!AM116*'Temporary Relocation Numbers'!$O$2</f>
        <v>1669292.01946967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14635.766140075568</v>
      </c>
      <c r="I117" s="44">
        <f>Displacement_Number!I117*'Temporary Relocation Numbers'!$I$2</f>
        <v>17882.704340225093</v>
      </c>
      <c r="J117" s="44">
        <f>Displacement_Number!J117*'Temporary Relocation Numbers'!$I$2</f>
        <v>11689.554585747335</v>
      </c>
      <c r="K117" s="44">
        <f>Displacement_Number!K117*'Temporary Relocation Numbers'!$I$2</f>
        <v>12692.72005858543</v>
      </c>
      <c r="L117" s="44">
        <f>Displacement_Number!L117*'Temporary Relocation Numbers'!$I$2</f>
        <v>10437.225200459903</v>
      </c>
      <c r="M117" s="44">
        <f>Displacement_Number!M117*'Temporary Relocation Numbers'!$I$2</f>
        <v>4274.1163147135048</v>
      </c>
      <c r="N117" s="45">
        <f>Displacement_Number!N117*'Temporary Relocation Numbers'!$O$2</f>
        <v>6917955.1418032404</v>
      </c>
      <c r="O117" s="45">
        <f>Displacement_Number!O117*'Temporary Relocation Numbers'!$O$2</f>
        <v>14170960.986074908</v>
      </c>
      <c r="P117" s="45">
        <f>Displacement_Number!P117*'Temporary Relocation Numbers'!$O$2</f>
        <v>10742488.163653765</v>
      </c>
      <c r="Q117" s="45">
        <f>Displacement_Number!Q117*'Temporary Relocation Numbers'!$O$2</f>
        <v>5283863.9900803939</v>
      </c>
      <c r="R117" s="45">
        <f>Displacement_Number!R117*'Temporary Relocation Numbers'!$O$2</f>
        <v>3389039.1459077382</v>
      </c>
      <c r="S117" s="45">
        <f>Displacement_Number!S117*'Temporary Relocation Numbers'!$O$2</f>
        <v>1850446.8031840129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13625.542207868153</v>
      </c>
      <c r="AC117" s="44">
        <f>Displacement_Number!AC117*'Temporary Relocation Numbers'!$I$2</f>
        <v>16330.342096092038</v>
      </c>
      <c r="AD117" s="44">
        <f>Displacement_Number!AD117*'Temporary Relocation Numbers'!$I$2</f>
        <v>10562.701863972565</v>
      </c>
      <c r="AE117" s="44">
        <f>Displacement_Number!AE117*'Temporary Relocation Numbers'!$I$2</f>
        <v>12660.059371710999</v>
      </c>
      <c r="AF117" s="44">
        <f>Displacement_Number!AF117*'Temporary Relocation Numbers'!$I$2</f>
        <v>10224.02419081172</v>
      </c>
      <c r="AG117" s="44">
        <f>Displacement_Number!AG117*'Temporary Relocation Numbers'!$I$2</f>
        <v>3909.2521383828889</v>
      </c>
      <c r="AH117" s="45">
        <f>Displacement_Number!AH117*'Temporary Relocation Numbers'!$O$2</f>
        <v>6440447.9324573204</v>
      </c>
      <c r="AI117" s="45">
        <f>Displacement_Number!AI117*'Temporary Relocation Numbers'!$O$2</f>
        <v>12940807.851552507</v>
      </c>
      <c r="AJ117" s="45">
        <f>Displacement_Number!AJ117*'Temporary Relocation Numbers'!$O$2</f>
        <v>9706930.9970354643</v>
      </c>
      <c r="AK117" s="45">
        <f>Displacement_Number!AK117*'Temporary Relocation Numbers'!$O$2</f>
        <v>5270267.6430034442</v>
      </c>
      <c r="AL117" s="45">
        <f>Displacement_Number!AL117*'Temporary Relocation Numbers'!$O$2</f>
        <v>3319811.3048132565</v>
      </c>
      <c r="AM117" s="45">
        <f>Displacement_Number!AM117*'Temporary Relocation Numbers'!$O$2</f>
        <v>1692481.5773984781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14724.068845022393</v>
      </c>
      <c r="I118" s="44">
        <f>Displacement_Number!I118*'Temporary Relocation Numbers'!$I$2</f>
        <v>17990.596960938827</v>
      </c>
      <c r="J118" s="44">
        <f>Displacement_Number!J118*'Temporary Relocation Numbers'!$I$2</f>
        <v>11760.081764144821</v>
      </c>
      <c r="K118" s="44">
        <f>Displacement_Number!K118*'Temporary Relocation Numbers'!$I$2</f>
        <v>12769.299685752121</v>
      </c>
      <c r="L118" s="44">
        <f>Displacement_Number!L118*'Temporary Relocation Numbers'!$I$2</f>
        <v>10500.196636906687</v>
      </c>
      <c r="M118" s="44">
        <f>Displacement_Number!M118*'Temporary Relocation Numbers'!$I$2</f>
        <v>4299.9035559302874</v>
      </c>
      <c r="N118" s="45">
        <f>Displacement_Number!N118*'Temporary Relocation Numbers'!$O$2</f>
        <v>7014058.3518100251</v>
      </c>
      <c r="O118" s="45">
        <f>Displacement_Number!O118*'Temporary Relocation Numbers'!$O$2</f>
        <v>14367821.880909754</v>
      </c>
      <c r="P118" s="45">
        <f>Displacement_Number!P118*'Temporary Relocation Numbers'!$O$2</f>
        <v>10891721.220940966</v>
      </c>
      <c r="Q118" s="45">
        <f>Displacement_Number!Q118*'Temporary Relocation Numbers'!$O$2</f>
        <v>5357266.6474086428</v>
      </c>
      <c r="R118" s="45">
        <f>Displacement_Number!R118*'Temporary Relocation Numbers'!$O$2</f>
        <v>3436119.1766515467</v>
      </c>
      <c r="S118" s="45">
        <f>Displacement_Number!S118*'Temporary Relocation Numbers'!$O$2</f>
        <v>1876152.9365843548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13707.749877887378</v>
      </c>
      <c r="AC118" s="44">
        <f>Displacement_Number!AC118*'Temporary Relocation Numbers'!$I$2</f>
        <v>16428.868771497386</v>
      </c>
      <c r="AD118" s="44">
        <f>Displacement_Number!AD118*'Temporary Relocation Numbers'!$I$2</f>
        <v>10626.430345092638</v>
      </c>
      <c r="AE118" s="44">
        <f>Displacement_Number!AE118*'Temporary Relocation Numbers'!$I$2</f>
        <v>12736.441945510698</v>
      </c>
      <c r="AF118" s="44">
        <f>Displacement_Number!AF118*'Temporary Relocation Numbers'!$I$2</f>
        <v>10285.709310869654</v>
      </c>
      <c r="AG118" s="44">
        <f>Displacement_Number!AG118*'Temporary Relocation Numbers'!$I$2</f>
        <v>3932.8380261891402</v>
      </c>
      <c r="AH118" s="45">
        <f>Displacement_Number!AH118*'Temporary Relocation Numbers'!$O$2</f>
        <v>6529917.6829115534</v>
      </c>
      <c r="AI118" s="45">
        <f>Displacement_Number!AI118*'Temporary Relocation Numbers'!$O$2</f>
        <v>13120579.640921326</v>
      </c>
      <c r="AJ118" s="45">
        <f>Displacement_Number!AJ118*'Temporary Relocation Numbers'!$O$2</f>
        <v>9841778.2472716514</v>
      </c>
      <c r="AK118" s="45">
        <f>Displacement_Number!AK118*'Temporary Relocation Numbers'!$O$2</f>
        <v>5343481.4218883272</v>
      </c>
      <c r="AL118" s="45">
        <f>Displacement_Number!AL118*'Temporary Relocation Numbers'!$O$2</f>
        <v>3365929.6326239519</v>
      </c>
      <c r="AM118" s="45">
        <f>Displacement_Number!AM118*'Temporary Relocation Numbers'!$O$2</f>
        <v>1715993.2812374455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14812.904311126113</v>
      </c>
      <c r="I119" s="44">
        <f>Displacement_Number!I119*'Temporary Relocation Numbers'!$I$2</f>
        <v>18099.140535634862</v>
      </c>
      <c r="J119" s="44">
        <f>Displacement_Number!J119*'Temporary Relocation Numbers'!$I$2</f>
        <v>11831.034457719661</v>
      </c>
      <c r="K119" s="44">
        <f>Displacement_Number!K119*'Temporary Relocation Numbers'!$I$2</f>
        <v>12846.341344640139</v>
      </c>
      <c r="L119" s="44">
        <f>Displacement_Number!L119*'Temporary Relocation Numbers'!$I$2</f>
        <v>10563.548002092384</v>
      </c>
      <c r="M119" s="44">
        <f>Displacement_Number!M119*'Temporary Relocation Numbers'!$I$2</f>
        <v>4325.8463806082136</v>
      </c>
      <c r="N119" s="45">
        <f>Displacement_Number!N119*'Temporary Relocation Numbers'!$O$2</f>
        <v>7111496.6134013142</v>
      </c>
      <c r="O119" s="45">
        <f>Displacement_Number!O119*'Temporary Relocation Numbers'!$O$2</f>
        <v>14567417.538189661</v>
      </c>
      <c r="P119" s="45">
        <f>Displacement_Number!P119*'Temporary Relocation Numbers'!$O$2</f>
        <v>11043027.401795819</v>
      </c>
      <c r="Q119" s="45">
        <f>Displacement_Number!Q119*'Temporary Relocation Numbers'!$O$2</f>
        <v>5431689.0035998765</v>
      </c>
      <c r="R119" s="45">
        <f>Displacement_Number!R119*'Temporary Relocation Numbers'!$O$2</f>
        <v>3483853.2362216413</v>
      </c>
      <c r="S119" s="45">
        <f>Displacement_Number!S119*'Temporary Relocation Numbers'!$O$2</f>
        <v>1902216.1757892298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13790.453535582312</v>
      </c>
      <c r="AC119" s="44">
        <f>Displacement_Number!AC119*'Temporary Relocation Numbers'!$I$2</f>
        <v>16527.989892855516</v>
      </c>
      <c r="AD119" s="44">
        <f>Displacement_Number!AD119*'Temporary Relocation Numbers'!$I$2</f>
        <v>10690.54332246738</v>
      </c>
      <c r="AE119" s="44">
        <f>Displacement_Number!AE119*'Temporary Relocation Numbers'!$I$2</f>
        <v>12813.285362139719</v>
      </c>
      <c r="AF119" s="44">
        <f>Displacement_Number!AF119*'Temporary Relocation Numbers'!$I$2</f>
        <v>10347.76659886905</v>
      </c>
      <c r="AG119" s="44">
        <f>Displacement_Number!AG119*'Temporary Relocation Numbers'!$I$2</f>
        <v>3956.5662159201383</v>
      </c>
      <c r="AH119" s="45">
        <f>Displacement_Number!AH119*'Temporary Relocation Numbers'!$O$2</f>
        <v>6620630.3339109477</v>
      </c>
      <c r="AI119" s="45">
        <f>Displacement_Number!AI119*'Temporary Relocation Numbers'!$O$2</f>
        <v>13302848.793408707</v>
      </c>
      <c r="AJ119" s="45">
        <f>Displacement_Number!AJ119*'Temporary Relocation Numbers'!$O$2</f>
        <v>9978498.7755708843</v>
      </c>
      <c r="AK119" s="45">
        <f>Displacement_Number!AK119*'Temporary Relocation Numbers'!$O$2</f>
        <v>5417712.2757647848</v>
      </c>
      <c r="AL119" s="45">
        <f>Displacement_Number!AL119*'Temporary Relocation Numbers'!$O$2</f>
        <v>3412688.6294259746</v>
      </c>
      <c r="AM119" s="45">
        <f>Displacement_Number!AM119*'Temporary Relocation Numbers'!$O$2</f>
        <v>1739831.6061899266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14902.275752721453</v>
      </c>
      <c r="I120" s="44">
        <f>Displacement_Number!I120*'Temporary Relocation Numbers'!$I$2</f>
        <v>18208.338991746634</v>
      </c>
      <c r="J120" s="44">
        <f>Displacement_Number!J120*'Temporary Relocation Numbers'!$I$2</f>
        <v>11902.415233754002</v>
      </c>
      <c r="K120" s="44">
        <f>Displacement_Number!K120*'Temporary Relocation Numbers'!$I$2</f>
        <v>12923.847822848735</v>
      </c>
      <c r="L120" s="44">
        <f>Displacement_Number!L120*'Temporary Relocation Numbers'!$I$2</f>
        <v>10627.281588260188</v>
      </c>
      <c r="M120" s="44">
        <f>Displacement_Number!M120*'Temporary Relocation Numbers'!$I$2</f>
        <v>4351.9457274368142</v>
      </c>
      <c r="N120" s="45">
        <f>Displacement_Number!N120*'Temporary Relocation Numbers'!$O$2</f>
        <v>7210288.4729163349</v>
      </c>
      <c r="O120" s="45">
        <f>Displacement_Number!O120*'Temporary Relocation Numbers'!$O$2</f>
        <v>14769785.948830184</v>
      </c>
      <c r="P120" s="45">
        <f>Displacement_Number!P120*'Temporary Relocation Numbers'!$O$2</f>
        <v>11196435.505744414</v>
      </c>
      <c r="Q120" s="45">
        <f>Displacement_Number!Q120*'Temporary Relocation Numbers'!$O$2</f>
        <v>5507145.2241599355</v>
      </c>
      <c r="R120" s="45">
        <f>Displacement_Number!R120*'Temporary Relocation Numbers'!$O$2</f>
        <v>3532250.4102897793</v>
      </c>
      <c r="S120" s="45">
        <f>Displacement_Number!S120*'Temporary Relocation Numbers'!$O$2</f>
        <v>1928641.4816596755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13873.656173420381</v>
      </c>
      <c r="AC120" s="44">
        <f>Displacement_Number!AC120*'Temporary Relocation Numbers'!$I$2</f>
        <v>16627.709046667118</v>
      </c>
      <c r="AD120" s="44">
        <f>Displacement_Number!AD120*'Temporary Relocation Numbers'!$I$2</f>
        <v>10755.043115897406</v>
      </c>
      <c r="AE120" s="44">
        <f>Displacement_Number!AE120*'Temporary Relocation Numbers'!$I$2</f>
        <v>12890.592402024315</v>
      </c>
      <c r="AF120" s="44">
        <f>Displacement_Number!AF120*'Temporary Relocation Numbers'!$I$2</f>
        <v>10410.198300229495</v>
      </c>
      <c r="AG120" s="44">
        <f>Displacement_Number!AG120*'Temporary Relocation Numbers'!$I$2</f>
        <v>3980.4375661332506</v>
      </c>
      <c r="AH120" s="45">
        <f>Displacement_Number!AH120*'Temporary Relocation Numbers'!$O$2</f>
        <v>6712603.1516461149</v>
      </c>
      <c r="AI120" s="45">
        <f>Displacement_Number!AI120*'Temporary Relocation Numbers'!$O$2</f>
        <v>13487650.002013858</v>
      </c>
      <c r="AJ120" s="45">
        <f>Displacement_Number!AJ120*'Temporary Relocation Numbers'!$O$2</f>
        <v>10117118.605235057</v>
      </c>
      <c r="AK120" s="45">
        <f>Displacement_Number!AK120*'Temporary Relocation Numbers'!$O$2</f>
        <v>5492974.3336882256</v>
      </c>
      <c r="AL120" s="45">
        <f>Displacement_Number!AL120*'Temporary Relocation Numbers'!$O$2</f>
        <v>3460097.1952982303</v>
      </c>
      <c r="AM120" s="45">
        <f>Displacement_Number!AM120*'Temporary Relocation Numbers'!$O$2</f>
        <v>1764001.089628139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17663.82927973515</v>
      </c>
      <c r="I121" s="44">
        <f>Displacement_Number!I121*'Temporary Relocation Numbers'!$I$2</f>
        <v>21582.541938872761</v>
      </c>
      <c r="J121" s="44">
        <f>Displacement_Number!J121*'Temporary Relocation Numbers'!$I$2</f>
        <v>14108.062029865141</v>
      </c>
      <c r="K121" s="44">
        <f>Displacement_Number!K121*'Temporary Relocation Numbers'!$I$2</f>
        <v>15318.777169882087</v>
      </c>
      <c r="L121" s="44">
        <f>Displacement_Number!L121*'Temporary Relocation Numbers'!$I$2</f>
        <v>12596.632272652678</v>
      </c>
      <c r="M121" s="44">
        <f>Displacement_Number!M121*'Temporary Relocation Numbers'!$I$2</f>
        <v>5158.4085303265365</v>
      </c>
      <c r="N121" s="45">
        <f>Displacement_Number!N121*'Temporary Relocation Numbers'!$O$2</f>
        <v>8613192.6045455281</v>
      </c>
      <c r="O121" s="45">
        <f>Displacement_Number!O121*'Temporary Relocation Numbers'!$O$2</f>
        <v>17643539.725634601</v>
      </c>
      <c r="P121" s="45">
        <f>Displacement_Number!P121*'Temporary Relocation Numbers'!$O$2</f>
        <v>13374923.327629775</v>
      </c>
      <c r="Q121" s="45">
        <f>Displacement_Number!Q121*'Temporary Relocation Numbers'!$O$2</f>
        <v>6578669.174619996</v>
      </c>
      <c r="R121" s="45">
        <f>Displacement_Number!R121*'Temporary Relocation Numbers'!$O$2</f>
        <v>4219519.5414983602</v>
      </c>
      <c r="S121" s="45">
        <f>Displacement_Number!S121*'Temporary Relocation Numbers'!$O$2</f>
        <v>2303896.8009461504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16444.595322180103</v>
      </c>
      <c r="AC121" s="44">
        <f>Displacement_Number!AC121*'Temporary Relocation Numbers'!$I$2</f>
        <v>19709.004100249491</v>
      </c>
      <c r="AD121" s="44">
        <f>Displacement_Number!AD121*'Temporary Relocation Numbers'!$I$2</f>
        <v>12748.069398776841</v>
      </c>
      <c r="AE121" s="44">
        <f>Displacement_Number!AE121*'Temporary Relocation Numbers'!$I$2</f>
        <v>15279.3591584444</v>
      </c>
      <c r="AF121" s="44">
        <f>Displacement_Number!AF121*'Temporary Relocation Numbers'!$I$2</f>
        <v>12339.321093951836</v>
      </c>
      <c r="AG121" s="44">
        <f>Displacement_Number!AG121*'Temporary Relocation Numbers'!$I$2</f>
        <v>4718.0558723711856</v>
      </c>
      <c r="AH121" s="45">
        <f>Displacement_Number!AH121*'Temporary Relocation Numbers'!$O$2</f>
        <v>8018672.767418717</v>
      </c>
      <c r="AI121" s="45">
        <f>Displacement_Number!AI121*'Temporary Relocation Numbers'!$O$2</f>
        <v>16111938.889326638</v>
      </c>
      <c r="AJ121" s="45">
        <f>Displacement_Number!AJ121*'Temporary Relocation Numbers'!$O$2</f>
        <v>12085603.991746377</v>
      </c>
      <c r="AK121" s="45">
        <f>Displacement_Number!AK121*'Temporary Relocation Numbers'!$O$2</f>
        <v>6561741.0573235471</v>
      </c>
      <c r="AL121" s="45">
        <f>Displacement_Number!AL121*'Temporary Relocation Numbers'!$O$2</f>
        <v>4133327.492443209</v>
      </c>
      <c r="AM121" s="45">
        <f>Displacement_Number!AM121*'Temporary Relocation Numbers'!$O$2</f>
        <v>2107222.3665761286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17770.401350523334</v>
      </c>
      <c r="I122" s="44">
        <f>Displacement_Number!I122*'Temporary Relocation Numbers'!$I$2</f>
        <v>21712.756976103519</v>
      </c>
      <c r="J122" s="44">
        <f>Displacement_Number!J122*'Temporary Relocation Numbers'!$I$2</f>
        <v>14193.180911027324</v>
      </c>
      <c r="K122" s="44">
        <f>Displacement_Number!K122*'Temporary Relocation Numbers'!$I$2</f>
        <v>15411.200719673188</v>
      </c>
      <c r="L122" s="44">
        <f>Displacement_Number!L122*'Temporary Relocation Numbers'!$I$2</f>
        <v>12672.63216854128</v>
      </c>
      <c r="M122" s="44">
        <f>Displacement_Number!M122*'Temporary Relocation Numbers'!$I$2</f>
        <v>5189.5310163029508</v>
      </c>
      <c r="N122" s="45">
        <f>Displacement_Number!N122*'Temporary Relocation Numbers'!$O$2</f>
        <v>8732845.8027430177</v>
      </c>
      <c r="O122" s="45">
        <f>Displacement_Number!O122*'Temporary Relocation Numbers'!$O$2</f>
        <v>17888641.170896895</v>
      </c>
      <c r="P122" s="45">
        <f>Displacement_Number!P122*'Temporary Relocation Numbers'!$O$2</f>
        <v>13560725.785008065</v>
      </c>
      <c r="Q122" s="45">
        <f>Displacement_Number!Q122*'Temporary Relocation Numbers'!$O$2</f>
        <v>6670059.0741342716</v>
      </c>
      <c r="R122" s="45">
        <f>Displacement_Number!R122*'Temporary Relocation Numbers'!$O$2</f>
        <v>4278136.4831107678</v>
      </c>
      <c r="S122" s="45">
        <f>Displacement_Number!S122*'Temporary Relocation Numbers'!$O$2</f>
        <v>2335902.1946725934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16543.811327328491</v>
      </c>
      <c r="AC122" s="44">
        <f>Displacement_Number!AC122*'Temporary Relocation Numbers'!$I$2</f>
        <v>19827.915427282416</v>
      </c>
      <c r="AD122" s="44">
        <f>Displacement_Number!AD122*'Temporary Relocation Numbers'!$I$2</f>
        <v>12824.982967905238</v>
      </c>
      <c r="AE122" s="44">
        <f>Displacement_Number!AE122*'Temporary Relocation Numbers'!$I$2</f>
        <v>15371.544885561909</v>
      </c>
      <c r="AF122" s="44">
        <f>Displacement_Number!AF122*'Temporary Relocation Numbers'!$I$2</f>
        <v>12413.768541347144</v>
      </c>
      <c r="AG122" s="44">
        <f>Displacement_Number!AG122*'Temporary Relocation Numbers'!$I$2</f>
        <v>4746.5215564790933</v>
      </c>
      <c r="AH122" s="45">
        <f>Displacement_Number!AH122*'Temporary Relocation Numbers'!$O$2</f>
        <v>8130066.9839388989</v>
      </c>
      <c r="AI122" s="45">
        <f>Displacement_Number!AI122*'Temporary Relocation Numbers'!$O$2</f>
        <v>16335763.562218893</v>
      </c>
      <c r="AJ122" s="45">
        <f>Displacement_Number!AJ122*'Temporary Relocation Numbers'!$O$2</f>
        <v>12253495.415537089</v>
      </c>
      <c r="AK122" s="45">
        <f>Displacement_Number!AK122*'Temporary Relocation Numbers'!$O$2</f>
        <v>6652895.7939351723</v>
      </c>
      <c r="AL122" s="45">
        <f>Displacement_Number!AL122*'Temporary Relocation Numbers'!$O$2</f>
        <v>4190747.0668536802</v>
      </c>
      <c r="AM122" s="45">
        <f>Displacement_Number!AM122*'Temporary Relocation Numbers'!$O$2</f>
        <v>2136495.5881387177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17877.616407953446</v>
      </c>
      <c r="I123" s="44">
        <f>Displacement_Number!I123*'Temporary Relocation Numbers'!$I$2</f>
        <v>21843.757646276365</v>
      </c>
      <c r="J123" s="44">
        <f>Displacement_Number!J123*'Temporary Relocation Numbers'!$I$2</f>
        <v>14278.813344222028</v>
      </c>
      <c r="K123" s="44">
        <f>Displacement_Number!K123*'Temporary Relocation Numbers'!$I$2</f>
        <v>15504.181893121931</v>
      </c>
      <c r="L123" s="44">
        <f>Displacement_Number!L123*'Temporary Relocation Numbers'!$I$2</f>
        <v>12749.090598429289</v>
      </c>
      <c r="M123" s="44">
        <f>Displacement_Number!M123*'Temporary Relocation Numbers'!$I$2</f>
        <v>5220.8412751414144</v>
      </c>
      <c r="N123" s="45">
        <f>Displacement_Number!N123*'Temporary Relocation Numbers'!$O$2</f>
        <v>8854161.205479078</v>
      </c>
      <c r="O123" s="45">
        <f>Displacement_Number!O123*'Temporary Relocation Numbers'!$O$2</f>
        <v>18137147.529198401</v>
      </c>
      <c r="P123" s="45">
        <f>Displacement_Number!P123*'Temporary Relocation Numbers'!$O$2</f>
        <v>13749109.382653272</v>
      </c>
      <c r="Q123" s="45">
        <f>Displacement_Number!Q123*'Temporary Relocation Numbers'!$O$2</f>
        <v>6762718.5486205565</v>
      </c>
      <c r="R123" s="45">
        <f>Displacement_Number!R123*'Temporary Relocation Numbers'!$O$2</f>
        <v>4337567.7226095125</v>
      </c>
      <c r="S123" s="45">
        <f>Displacement_Number!S123*'Temporary Relocation Numbers'!$O$2</f>
        <v>2368352.2025966709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16643.625937397508</v>
      </c>
      <c r="AC123" s="44">
        <f>Displacement_Number!AC123*'Temporary Relocation Numbers'!$I$2</f>
        <v>19947.544188013409</v>
      </c>
      <c r="AD123" s="44">
        <f>Displacement_Number!AD123*'Temporary Relocation Numbers'!$I$2</f>
        <v>12902.360583543821</v>
      </c>
      <c r="AE123" s="44">
        <f>Displacement_Number!AE123*'Temporary Relocation Numbers'!$I$2</f>
        <v>15464.286801469538</v>
      </c>
      <c r="AF123" s="44">
        <f>Displacement_Number!AF123*'Temporary Relocation Numbers'!$I$2</f>
        <v>12488.665156276184</v>
      </c>
      <c r="AG123" s="44">
        <f>Displacement_Number!AG123*'Temporary Relocation Numbers'!$I$2</f>
        <v>4775.1589840325341</v>
      </c>
      <c r="AH123" s="45">
        <f>Displacement_Number!AH123*'Temporary Relocation Numbers'!$O$2</f>
        <v>8243008.6724452851</v>
      </c>
      <c r="AI123" s="45">
        <f>Displacement_Number!AI123*'Temporary Relocation Numbers'!$O$2</f>
        <v>16562697.574374378</v>
      </c>
      <c r="AJ123" s="45">
        <f>Displacement_Number!AJ123*'Temporary Relocation Numbers'!$O$2</f>
        <v>12423719.162164273</v>
      </c>
      <c r="AK123" s="45">
        <f>Displacement_Number!AK123*'Temporary Relocation Numbers'!$O$2</f>
        <v>6745316.8386705294</v>
      </c>
      <c r="AL123" s="45">
        <f>Displacement_Number!AL123*'Temporary Relocation Numbers'!$O$2</f>
        <v>4248964.3055023514</v>
      </c>
      <c r="AM123" s="45">
        <f>Displacement_Number!AM123*'Temporary Relocation Numbers'!$O$2</f>
        <v>2166175.4689671942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17985.478331389168</v>
      </c>
      <c r="I124" s="44">
        <f>Displacement_Number!I124*'Temporary Relocation Numbers'!$I$2</f>
        <v>21975.548689390089</v>
      </c>
      <c r="J124" s="44">
        <f>Displacement_Number!J124*'Temporary Relocation Numbers'!$I$2</f>
        <v>14364.962427888588</v>
      </c>
      <c r="K124" s="44">
        <f>Displacement_Number!K124*'Temporary Relocation Numbers'!$I$2</f>
        <v>15597.724054567205</v>
      </c>
      <c r="L124" s="44">
        <f>Displacement_Number!L124*'Temporary Relocation Numbers'!$I$2</f>
        <v>12826.010328812983</v>
      </c>
      <c r="M124" s="44">
        <f>Displacement_Number!M124*'Temporary Relocation Numbers'!$I$2</f>
        <v>5252.3404397413906</v>
      </c>
      <c r="N124" s="45">
        <f>Displacement_Number!N124*'Temporary Relocation Numbers'!$O$2</f>
        <v>8977161.903853409</v>
      </c>
      <c r="O124" s="45">
        <f>Displacement_Number!O124*'Temporary Relocation Numbers'!$O$2</f>
        <v>18389106.101087645</v>
      </c>
      <c r="P124" s="45">
        <f>Displacement_Number!P124*'Temporary Relocation Numbers'!$O$2</f>
        <v>13940109.977384357</v>
      </c>
      <c r="Q124" s="45">
        <f>Displacement_Number!Q124*'Temporary Relocation Numbers'!$O$2</f>
        <v>6856665.2348266551</v>
      </c>
      <c r="R124" s="45">
        <f>Displacement_Number!R124*'Temporary Relocation Numbers'!$O$2</f>
        <v>4397824.5721004354</v>
      </c>
      <c r="S124" s="45">
        <f>Displacement_Number!S124*'Temporary Relocation Numbers'!$O$2</f>
        <v>2401253.0012330804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16744.042763980364</v>
      </c>
      <c r="AC124" s="44">
        <f>Displacement_Number!AC124*'Temporary Relocation Numbers'!$I$2</f>
        <v>20067.894710971323</v>
      </c>
      <c r="AD124" s="44">
        <f>Displacement_Number!AD124*'Temporary Relocation Numbers'!$I$2</f>
        <v>12980.205045447768</v>
      </c>
      <c r="AE124" s="44">
        <f>Displacement_Number!AE124*'Temporary Relocation Numbers'!$I$2</f>
        <v>15557.588261849125</v>
      </c>
      <c r="AF124" s="44">
        <f>Displacement_Number!AF124*'Temporary Relocation Numbers'!$I$2</f>
        <v>12564.013648724056</v>
      </c>
      <c r="AG124" s="44">
        <f>Displacement_Number!AG124*'Temporary Relocation Numbers'!$I$2</f>
        <v>4803.9691912198859</v>
      </c>
      <c r="AH124" s="45">
        <f>Displacement_Number!AH124*'Temporary Relocation Numbers'!$O$2</f>
        <v>8357519.3301899172</v>
      </c>
      <c r="AI124" s="45">
        <f>Displacement_Number!AI124*'Temporary Relocation Numbers'!$O$2</f>
        <v>16792784.120274425</v>
      </c>
      <c r="AJ124" s="45">
        <f>Displacement_Number!AJ124*'Temporary Relocation Numbers'!$O$2</f>
        <v>12596307.631911933</v>
      </c>
      <c r="AK124" s="45">
        <f>Displacement_Number!AK124*'Temporary Relocation Numbers'!$O$2</f>
        <v>6839021.7828948535</v>
      </c>
      <c r="AL124" s="45">
        <f>Displacement_Number!AL124*'Temporary Relocation Numbers'!$O$2</f>
        <v>4307990.2894228809</v>
      </c>
      <c r="AM124" s="45">
        <f>Displacement_Number!AM124*'Temporary Relocation Numbers'!$O$2</f>
        <v>2196267.6583119538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18093.991023599752</v>
      </c>
      <c r="I125" s="44">
        <f>Displacement_Number!I125*'Temporary Relocation Numbers'!$I$2</f>
        <v>22108.134874041549</v>
      </c>
      <c r="J125" s="44">
        <f>Displacement_Number!J125*'Temporary Relocation Numbers'!$I$2</f>
        <v>14451.63127916032</v>
      </c>
      <c r="K125" s="44">
        <f>Displacement_Number!K125*'Temporary Relocation Numbers'!$I$2</f>
        <v>15691.830588646138</v>
      </c>
      <c r="L125" s="44">
        <f>Displacement_Number!L125*'Temporary Relocation Numbers'!$I$2</f>
        <v>12903.394142879873</v>
      </c>
      <c r="M125" s="44">
        <f>Displacement_Number!M125*'Temporary Relocation Numbers'!$I$2</f>
        <v>5284.0296498375246</v>
      </c>
      <c r="N125" s="45">
        <f>Displacement_Number!N125*'Temporary Relocation Numbers'!$O$2</f>
        <v>9101871.3097438365</v>
      </c>
      <c r="O125" s="45">
        <f>Displacement_Number!O125*'Temporary Relocation Numbers'!$O$2</f>
        <v>18644564.844205372</v>
      </c>
      <c r="P125" s="45">
        <f>Displacement_Number!P125*'Temporary Relocation Numbers'!$O$2</f>
        <v>14133763.924137909</v>
      </c>
      <c r="Q125" s="45">
        <f>Displacement_Number!Q125*'Temporary Relocation Numbers'!$O$2</f>
        <v>6951917.0145074641</v>
      </c>
      <c r="R125" s="45">
        <f>Displacement_Number!R125*'Temporary Relocation Numbers'!$O$2</f>
        <v>4458918.5008354802</v>
      </c>
      <c r="S125" s="45">
        <f>Displacement_Number!S125*'Temporary Relocation Numbers'!$O$2</f>
        <v>2434610.852899746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16845.065440460294</v>
      </c>
      <c r="AC125" s="44">
        <f>Displacement_Number!AC125*'Temporary Relocation Numbers'!$I$2</f>
        <v>20188.971350800559</v>
      </c>
      <c r="AD125" s="44">
        <f>Displacement_Number!AD125*'Temporary Relocation Numbers'!$I$2</f>
        <v>13058.519170264164</v>
      </c>
      <c r="AE125" s="44">
        <f>Displacement_Number!AE125*'Temporary Relocation Numbers'!$I$2</f>
        <v>15651.452642628516</v>
      </c>
      <c r="AF125" s="44">
        <f>Displacement_Number!AF125*'Temporary Relocation Numbers'!$I$2</f>
        <v>12639.816745026154</v>
      </c>
      <c r="AG125" s="44">
        <f>Displacement_Number!AG125*'Temporary Relocation Numbers'!$I$2</f>
        <v>4832.953220481214</v>
      </c>
      <c r="AH125" s="45">
        <f>Displacement_Number!AH125*'Temporary Relocation Numbers'!$O$2</f>
        <v>8473620.7530614771</v>
      </c>
      <c r="AI125" s="45">
        <f>Displacement_Number!AI125*'Temporary Relocation Numbers'!$O$2</f>
        <v>17026066.994451702</v>
      </c>
      <c r="AJ125" s="45">
        <f>Displacement_Number!AJ125*'Temporary Relocation Numbers'!$O$2</f>
        <v>12771293.675164036</v>
      </c>
      <c r="AK125" s="45">
        <f>Displacement_Number!AK125*'Temporary Relocation Numbers'!$O$2</f>
        <v>6934028.4623500193</v>
      </c>
      <c r="AL125" s="45">
        <f>Displacement_Number!AL125*'Temporary Relocation Numbers'!$O$2</f>
        <v>4367836.2535850126</v>
      </c>
      <c r="AM125" s="45">
        <f>Displacement_Number!AM125*'Temporary Relocation Numbers'!$O$2</f>
        <v>2226777.8839019462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18203.158410901218</v>
      </c>
      <c r="I126" s="44">
        <f>Displacement_Number!I126*'Temporary Relocation Numbers'!$I$2</f>
        <v>22241.520997598251</v>
      </c>
      <c r="J126" s="44">
        <f>Displacement_Number!J126*'Temporary Relocation Numbers'!$I$2</f>
        <v>14538.823033977287</v>
      </c>
      <c r="K126" s="44">
        <f>Displacement_Number!K126*'Temporary Relocation Numbers'!$I$2</f>
        <v>15786.504900416578</v>
      </c>
      <c r="L126" s="44">
        <f>Displacement_Number!L126*'Temporary Relocation Numbers'!$I$2</f>
        <v>12981.244840609415</v>
      </c>
      <c r="M126" s="44">
        <f>Displacement_Number!M126*'Temporary Relocation Numbers'!$I$2</f>
        <v>5315.9100520408801</v>
      </c>
      <c r="N126" s="45">
        <f>Displacement_Number!N126*'Temporary Relocation Numbers'!$O$2</f>
        <v>9228313.1602625474</v>
      </c>
      <c r="O126" s="45">
        <f>Displacement_Number!O126*'Temporary Relocation Numbers'!$O$2</f>
        <v>18903572.382412784</v>
      </c>
      <c r="P126" s="45">
        <f>Displacement_Number!P126*'Temporary Relocation Numbers'!$O$2</f>
        <v>14330108.082887929</v>
      </c>
      <c r="Q126" s="45">
        <f>Displacement_Number!Q126*'Temporary Relocation Numbers'!$O$2</f>
        <v>7048492.0178285725</v>
      </c>
      <c r="R126" s="45">
        <f>Displacement_Number!R126*'Temporary Relocation Numbers'!$O$2</f>
        <v>4520861.1373957451</v>
      </c>
      <c r="S126" s="45">
        <f>Displacement_Number!S126*'Temporary Relocation Numbers'!$O$2</f>
        <v>2468432.106909791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16946.697622141979</v>
      </c>
      <c r="AC126" s="44">
        <f>Displacement_Number!AC126*'Temporary Relocation Numbers'!$I$2</f>
        <v>20310.778488418597</v>
      </c>
      <c r="AD126" s="44">
        <f>Displacement_Number!AD126*'Temporary Relocation Numbers'!$I$2</f>
        <v>13137.305791633902</v>
      </c>
      <c r="AE126" s="44">
        <f>Displacement_Number!AE126*'Temporary Relocation Numbers'!$I$2</f>
        <v>15745.883340103715</v>
      </c>
      <c r="AF126" s="44">
        <f>Displacement_Number!AF126*'Temporary Relocation Numbers'!$I$2</f>
        <v>12716.077187966803</v>
      </c>
      <c r="AG126" s="44">
        <f>Displacement_Number!AG126*'Temporary Relocation Numbers'!$I$2</f>
        <v>4862.1121205459949</v>
      </c>
      <c r="AH126" s="45">
        <f>Displacement_Number!AH126*'Temporary Relocation Numbers'!$O$2</f>
        <v>8591335.0397339184</v>
      </c>
      <c r="AI126" s="45">
        <f>Displacement_Number!AI126*'Temporary Relocation Numbers'!$O$2</f>
        <v>17262590.599826057</v>
      </c>
      <c r="AJ126" s="45">
        <f>Displacement_Number!AJ126*'Temporary Relocation Numbers'!$O$2</f>
        <v>12948710.598657221</v>
      </c>
      <c r="AK126" s="45">
        <f>Displacement_Number!AK126*'Temporary Relocation Numbers'!$O$2</f>
        <v>7030354.9605493899</v>
      </c>
      <c r="AL126" s="45">
        <f>Displacement_Number!AL126*'Temporary Relocation Numbers'!$O$2</f>
        <v>4428513.589033029</v>
      </c>
      <c r="AM126" s="45">
        <f>Displacement_Number!AM126*'Temporary Relocation Numbers'!$O$2</f>
        <v>2257711.9530348824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18312.984443298439</v>
      </c>
      <c r="I127" s="44">
        <f>Displacement_Number!I127*'Temporary Relocation Numbers'!$I$2</f>
        <v>22375.711886371857</v>
      </c>
      <c r="J127" s="44">
        <f>Displacement_Number!J127*'Temporary Relocation Numbers'!$I$2</f>
        <v>14626.540847199785</v>
      </c>
      <c r="K127" s="44">
        <f>Displacement_Number!K127*'Temporary Relocation Numbers'!$I$2</f>
        <v>15881.750415480254</v>
      </c>
      <c r="L127" s="44">
        <f>Displacement_Number!L127*'Temporary Relocation Numbers'!$I$2</f>
        <v>13059.565238874326</v>
      </c>
      <c r="M127" s="44">
        <f>Displacement_Number!M127*'Temporary Relocation Numbers'!$I$2</f>
        <v>5347.9827998804267</v>
      </c>
      <c r="N127" s="45">
        <f>Displacement_Number!N127*'Temporary Relocation Numbers'!$O$2</f>
        <v>9356511.5222741738</v>
      </c>
      <c r="O127" s="45">
        <f>Displacement_Number!O127*'Temporary Relocation Numbers'!$O$2</f>
        <v>19166178.015046582</v>
      </c>
      <c r="P127" s="45">
        <f>Displacement_Number!P127*'Temporary Relocation Numbers'!$O$2</f>
        <v>14529179.825661721</v>
      </c>
      <c r="Q127" s="45">
        <f>Displacement_Number!Q127*'Temporary Relocation Numbers'!$O$2</f>
        <v>7146408.6268171594</v>
      </c>
      <c r="R127" s="45">
        <f>Displacement_Number!R127*'Temporary Relocation Numbers'!$O$2</f>
        <v>4583664.271904855</v>
      </c>
      <c r="S127" s="45">
        <f>Displacement_Number!S127*'Temporary Relocation Numbers'!$O$2</f>
        <v>2502723.2007800536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17048.94298638386</v>
      </c>
      <c r="AC127" s="44">
        <f>Displacement_Number!AC127*'Temporary Relocation Numbers'!$I$2</f>
        <v>20433.320531174533</v>
      </c>
      <c r="AD127" s="44">
        <f>Displacement_Number!AD127*'Temporary Relocation Numbers'!$I$2</f>
        <v>13216.567760294249</v>
      </c>
      <c r="AE127" s="44">
        <f>Displacement_Number!AE127*'Temporary Relocation Numbers'!$I$2</f>
        <v>15840.883771061752</v>
      </c>
      <c r="AF127" s="44">
        <f>Displacement_Number!AF127*'Temporary Relocation Numbers'!$I$2</f>
        <v>12792.797736878518</v>
      </c>
      <c r="AG127" s="44">
        <f>Displacement_Number!AG127*'Temporary Relocation Numbers'!$I$2</f>
        <v>4891.4469464710501</v>
      </c>
      <c r="AH127" s="45">
        <f>Displacement_Number!AH127*'Temporary Relocation Numbers'!$O$2</f>
        <v>8710684.5958726965</v>
      </c>
      <c r="AI127" s="45">
        <f>Displacement_Number!AI127*'Temporary Relocation Numbers'!$O$2</f>
        <v>17502399.956156142</v>
      </c>
      <c r="AJ127" s="45">
        <f>Displacement_Number!AJ127*'Temporary Relocation Numbers'!$O$2</f>
        <v>13128592.171820391</v>
      </c>
      <c r="AK127" s="45">
        <f>Displacement_Number!AK127*'Temporary Relocation Numbers'!$O$2</f>
        <v>7128019.6122198272</v>
      </c>
      <c r="AL127" s="45">
        <f>Displacement_Number!AL127*'Temporary Relocation Numbers'!$O$2</f>
        <v>4490033.8450539149</v>
      </c>
      <c r="AM127" s="45">
        <f>Displacement_Number!AM127*'Temporary Relocation Numbers'!$O$2</f>
        <v>2289075.7536825952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18423.473094628032</v>
      </c>
      <c r="I128" s="44">
        <f>Displacement_Number!I128*'Temporary Relocation Numbers'!$I$2</f>
        <v>22510.7123957929</v>
      </c>
      <c r="J128" s="44">
        <f>Displacement_Number!J128*'Temporary Relocation Numbers'!$I$2</f>
        <v>14714.787892722494</v>
      </c>
      <c r="K128" s="44">
        <f>Displacement_Number!K128*'Temporary Relocation Numbers'!$I$2</f>
        <v>15977.570580106771</v>
      </c>
      <c r="L128" s="44">
        <f>Displacement_Number!L128*'Temporary Relocation Numbers'!$I$2</f>
        <v>13138.358171542499</v>
      </c>
      <c r="M128" s="44">
        <f>Displacement_Number!M128*'Temporary Relocation Numbers'!$I$2</f>
        <v>5380.2490538447782</v>
      </c>
      <c r="N128" s="45">
        <f>Displacement_Number!N128*'Temporary Relocation Numbers'!$O$2</f>
        <v>9486490.7969766706</v>
      </c>
      <c r="O128" s="45">
        <f>Displacement_Number!O128*'Temporary Relocation Numbers'!$O$2</f>
        <v>19432431.726302549</v>
      </c>
      <c r="P128" s="45">
        <f>Displacement_Number!P128*'Temporary Relocation Numbers'!$O$2</f>
        <v>14731017.043653268</v>
      </c>
      <c r="Q128" s="45">
        <f>Displacement_Number!Q128*'Temporary Relocation Numbers'!$O$2</f>
        <v>7245685.4788607936</v>
      </c>
      <c r="R128" s="45">
        <f>Displacement_Number!R128*'Temporary Relocation Numbers'!$O$2</f>
        <v>4647339.8582730899</v>
      </c>
      <c r="S128" s="45">
        <f>Displacement_Number!S128*'Temporary Relocation Numbers'!$O$2</f>
        <v>2537490.6614564066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17151.805232731153</v>
      </c>
      <c r="AC128" s="44">
        <f>Displacement_Number!AC128*'Temporary Relocation Numbers'!$I$2</f>
        <v>20556.601913008559</v>
      </c>
      <c r="AD128" s="44">
        <f>Displacement_Number!AD128*'Temporary Relocation Numbers'!$I$2</f>
        <v>13296.307944181946</v>
      </c>
      <c r="AE128" s="44">
        <f>Displacement_Number!AE128*'Temporary Relocation Numbers'!$I$2</f>
        <v>15936.457372904351</v>
      </c>
      <c r="AF128" s="44">
        <f>Displacement_Number!AF128*'Temporary Relocation Numbers'!$I$2</f>
        <v>12869.981167741815</v>
      </c>
      <c r="AG128" s="44">
        <f>Displacement_Number!AG128*'Temporary Relocation Numbers'!$I$2</f>
        <v>4920.9587596787351</v>
      </c>
      <c r="AH128" s="45">
        <f>Displacement_Number!AH128*'Temporary Relocation Numbers'!$O$2</f>
        <v>8831692.1383994613</v>
      </c>
      <c r="AI128" s="45">
        <f>Displacement_Number!AI128*'Temporary Relocation Numbers'!$O$2</f>
        <v>17745540.708608426</v>
      </c>
      <c r="AJ128" s="45">
        <f>Displacement_Number!AJ128*'Temporary Relocation Numbers'!$O$2</f>
        <v>13310972.633202367</v>
      </c>
      <c r="AK128" s="45">
        <f>Displacement_Number!AK128*'Temporary Relocation Numbers'!$O$2</f>
        <v>7227041.0067915004</v>
      </c>
      <c r="AL128" s="45">
        <f>Displacement_Number!AL128*'Temporary Relocation Numbers'!$O$2</f>
        <v>4552408.7313756412</v>
      </c>
      <c r="AM128" s="45">
        <f>Displacement_Number!AM128*'Temporary Relocation Numbers'!$O$2</f>
        <v>2320875.2556117526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18534.628362702184</v>
      </c>
      <c r="I129" s="44">
        <f>Displacement_Number!I129*'Temporary Relocation Numbers'!$I$2</f>
        <v>22646.527410586394</v>
      </c>
      <c r="J129" s="44">
        <f>Displacement_Number!J129*'Temporary Relocation Numbers'!$I$2</f>
        <v>14803.567363589289</v>
      </c>
      <c r="K129" s="44">
        <f>Displacement_Number!K129*'Temporary Relocation Numbers'!$I$2</f>
        <v>16073.968861358269</v>
      </c>
      <c r="L129" s="44">
        <f>Displacement_Number!L129*'Temporary Relocation Numbers'!$I$2</f>
        <v>13217.626489579548</v>
      </c>
      <c r="M129" s="44">
        <f>Displacement_Number!M129*'Temporary Relocation Numbers'!$I$2</f>
        <v>5412.709981424181</v>
      </c>
      <c r="N129" s="45">
        <f>Displacement_Number!N129*'Temporary Relocation Numbers'!$O$2</f>
        <v>9618275.7245458383</v>
      </c>
      <c r="O129" s="45">
        <f>Displacement_Number!O129*'Temporary Relocation Numbers'!$O$2</f>
        <v>19702384.194749542</v>
      </c>
      <c r="P129" s="45">
        <f>Displacement_Number!P129*'Temporary Relocation Numbers'!$O$2</f>
        <v>14935658.154435426</v>
      </c>
      <c r="Q129" s="45">
        <f>Displacement_Number!Q129*'Temporary Relocation Numbers'!$O$2</f>
        <v>7346341.4702548878</v>
      </c>
      <c r="R129" s="45">
        <f>Displacement_Number!R129*'Temporary Relocation Numbers'!$O$2</f>
        <v>4711900.0164726852</v>
      </c>
      <c r="S129" s="45">
        <f>Displacement_Number!S129*'Temporary Relocation Numbers'!$O$2</f>
        <v>2572741.1065560887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17255.288083049731</v>
      </c>
      <c r="AC129" s="44">
        <f>Displacement_Number!AC129*'Temporary Relocation Numbers'!$I$2</f>
        <v>20680.627094612362</v>
      </c>
      <c r="AD129" s="44">
        <f>Displacement_Number!AD129*'Temporary Relocation Numbers'!$I$2</f>
        <v>13376.529228537005</v>
      </c>
      <c r="AE129" s="44">
        <f>Displacement_Number!AE129*'Temporary Relocation Numbers'!$I$2</f>
        <v>16032.607603772271</v>
      </c>
      <c r="AF129" s="44">
        <f>Displacement_Number!AF129*'Temporary Relocation Numbers'!$I$2</f>
        <v>12947.630273285695</v>
      </c>
      <c r="AG129" s="44">
        <f>Displacement_Number!AG129*'Temporary Relocation Numbers'!$I$2</f>
        <v>4950.6486279953333</v>
      </c>
      <c r="AH129" s="45">
        <f>Displacement_Number!AH129*'Temporary Relocation Numbers'!$O$2</f>
        <v>8954380.6998159848</v>
      </c>
      <c r="AI129" s="45">
        <f>Displacement_Number!AI129*'Temporary Relocation Numbers'!$O$2</f>
        <v>17992059.136445295</v>
      </c>
      <c r="AJ129" s="45">
        <f>Displacement_Number!AJ129*'Temporary Relocation Numbers'!$O$2</f>
        <v>13495886.696988819</v>
      </c>
      <c r="AK129" s="45">
        <f>Displacement_Number!AK129*'Temporary Relocation Numbers'!$O$2</f>
        <v>7327437.9919362022</v>
      </c>
      <c r="AL129" s="45">
        <f>Displacement_Number!AL129*'Temporary Relocation Numbers'!$O$2</f>
        <v>4615650.120395992</v>
      </c>
      <c r="AM129" s="45">
        <f>Displacement_Number!AM129*'Temporary Relocation Numbers'!$O$2</f>
        <v>2353116.5115201375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18646.454269453261</v>
      </c>
      <c r="I130" s="44">
        <f>Displacement_Number!I130*'Temporary Relocation Numbers'!$I$2</f>
        <v>22783.16184494862</v>
      </c>
      <c r="J130" s="44">
        <f>Displacement_Number!J130*'Temporary Relocation Numbers'!$I$2</f>
        <v>14892.882472108829</v>
      </c>
      <c r="K130" s="44">
        <f>Displacement_Number!K130*'Temporary Relocation Numbers'!$I$2</f>
        <v>16170.948747214905</v>
      </c>
      <c r="L130" s="44">
        <f>Displacement_Number!L130*'Temporary Relocation Numbers'!$I$2</f>
        <v>13297.37306115196</v>
      </c>
      <c r="M130" s="44">
        <f>Displacement_Number!M130*'Temporary Relocation Numbers'!$I$2</f>
        <v>5445.3667571527631</v>
      </c>
      <c r="N130" s="45">
        <f>Displacement_Number!N130*'Temporary Relocation Numbers'!$O$2</f>
        <v>9751891.3888443243</v>
      </c>
      <c r="O130" s="45">
        <f>Displacement_Number!O130*'Temporary Relocation Numbers'!$O$2</f>
        <v>19976086.802975595</v>
      </c>
      <c r="P130" s="45">
        <f>Displacement_Number!P130*'Temporary Relocation Numbers'!$O$2</f>
        <v>15143142.109272271</v>
      </c>
      <c r="Q130" s="45">
        <f>Displacement_Number!Q130*'Temporary Relocation Numbers'!$O$2</f>
        <v>7448395.7597993882</v>
      </c>
      <c r="R130" s="45">
        <f>Displacement_Number!R130*'Temporary Relocation Numbers'!$O$2</f>
        <v>4777357.0348447366</v>
      </c>
      <c r="S130" s="45">
        <f>Displacement_Number!S130*'Temporary Relocation Numbers'!$O$2</f>
        <v>2608481.2456272999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17359.3952816608</v>
      </c>
      <c r="AC130" s="44">
        <f>Displacement_Number!AC130*'Temporary Relocation Numbers'!$I$2</f>
        <v>20805.400563590556</v>
      </c>
      <c r="AD130" s="44">
        <f>Displacement_Number!AD130*'Temporary Relocation Numbers'!$I$2</f>
        <v>13457.234516007113</v>
      </c>
      <c r="AE130" s="44">
        <f>Displacement_Number!AE130*'Temporary Relocation Numbers'!$I$2</f>
        <v>16129.337942670456</v>
      </c>
      <c r="AF130" s="44">
        <f>Displacement_Number!AF130*'Temporary Relocation Numbers'!$I$2</f>
        <v>13025.747863088654</v>
      </c>
      <c r="AG130" s="44">
        <f>Displacement_Number!AG130*'Temporary Relocation Numbers'!$I$2</f>
        <v>4980.5176256897039</v>
      </c>
      <c r="AH130" s="45">
        <f>Displacement_Number!AH130*'Temporary Relocation Numbers'!$O$2</f>
        <v>9078773.6325881369</v>
      </c>
      <c r="AI130" s="45">
        <f>Displacement_Number!AI130*'Temporary Relocation Numbers'!$O$2</f>
        <v>18242002.161833808</v>
      </c>
      <c r="AJ130" s="45">
        <f>Displacement_Number!AJ130*'Temporary Relocation Numbers'!$O$2</f>
        <v>13683369.55960975</v>
      </c>
      <c r="AK130" s="45">
        <f>Displacement_Number!AK130*'Temporary Relocation Numbers'!$O$2</f>
        <v>7429229.6771547869</v>
      </c>
      <c r="AL130" s="45">
        <f>Displacement_Number!AL130*'Temporary Relocation Numbers'!$O$2</f>
        <v>4679770.0494423416</v>
      </c>
      <c r="AM130" s="45">
        <f>Displacement_Number!AM130*'Temporary Relocation Numbers'!$O$2</f>
        <v>2385805.6581887156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21828.747075928935</v>
      </c>
      <c r="I131" s="44">
        <f>Displacement_Number!I131*'Temporary Relocation Numbers'!$I$2</f>
        <v>26671.444893309475</v>
      </c>
      <c r="J131" s="44">
        <f>Displacement_Number!J131*'Temporary Relocation Numbers'!$I$2</f>
        <v>17434.572815689051</v>
      </c>
      <c r="K131" s="44">
        <f>Displacement_Number!K131*'Temporary Relocation Numbers'!$I$2</f>
        <v>18930.759976122485</v>
      </c>
      <c r="L131" s="44">
        <f>Displacement_Number!L131*'Temporary Relocation Numbers'!$I$2</f>
        <v>15566.766160023837</v>
      </c>
      <c r="M131" s="44">
        <f>Displacement_Number!M131*'Temporary Relocation Numbers'!$I$2</f>
        <v>6374.6990156882148</v>
      </c>
      <c r="N131" s="45">
        <f>Displacement_Number!N131*'Temporary Relocation Numbers'!$O$2</f>
        <v>11505371.840995086</v>
      </c>
      <c r="O131" s="45">
        <f>Displacement_Number!O131*'Temporary Relocation Numbers'!$O$2</f>
        <v>23567972.348332919</v>
      </c>
      <c r="P131" s="45">
        <f>Displacement_Number!P131*'Temporary Relocation Numbers'!$O$2</f>
        <v>17866019.407016322</v>
      </c>
      <c r="Q131" s="45">
        <f>Displacement_Number!Q131*'Temporary Relocation Numbers'!$O$2</f>
        <v>8787686.3490723092</v>
      </c>
      <c r="R131" s="45">
        <f>Displacement_Number!R131*'Temporary Relocation Numbers'!$O$2</f>
        <v>5636370.1062093377</v>
      </c>
      <c r="S131" s="45">
        <f>Displacement_Number!S131*'Temporary Relocation Numbers'!$O$2</f>
        <v>3077510.3489704393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20322.03246357778</v>
      </c>
      <c r="AC131" s="44">
        <f>Displacement_Number!AC131*'Temporary Relocation Numbers'!$I$2</f>
        <v>24356.149440165063</v>
      </c>
      <c r="AD131" s="44">
        <f>Displacement_Number!AD131*'Temporary Relocation Numbers'!$I$2</f>
        <v>15753.910333108788</v>
      </c>
      <c r="AE131" s="44">
        <f>Displacement_Number!AE131*'Temporary Relocation Numbers'!$I$2</f>
        <v>18882.047673241679</v>
      </c>
      <c r="AF131" s="44">
        <f>Displacement_Number!AF131*'Temporary Relocation Numbers'!$I$2</f>
        <v>15248.784110338052</v>
      </c>
      <c r="AG131" s="44">
        <f>Displacement_Number!AG131*'Temporary Relocation Numbers'!$I$2</f>
        <v>5830.5165146861136</v>
      </c>
      <c r="AH131" s="45">
        <f>Displacement_Number!AH131*'Temporary Relocation Numbers'!$O$2</f>
        <v>10711221.273715079</v>
      </c>
      <c r="AI131" s="45">
        <f>Displacement_Number!AI131*'Temporary Relocation Numbers'!$O$2</f>
        <v>21522083.217233889</v>
      </c>
      <c r="AJ131" s="45">
        <f>Displacement_Number!AJ131*'Temporary Relocation Numbers'!$O$2</f>
        <v>16143766.223766392</v>
      </c>
      <c r="AK131" s="45">
        <f>Displacement_Number!AK131*'Temporary Relocation Numbers'!$O$2</f>
        <v>8765074.0271371379</v>
      </c>
      <c r="AL131" s="45">
        <f>Displacement_Number!AL131*'Temporary Relocation Numbers'!$O$2</f>
        <v>5521236.0763963405</v>
      </c>
      <c r="AM131" s="45">
        <f>Displacement_Number!AM131*'Temporary Relocation Numbers'!$O$2</f>
        <v>2814795.6271551731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1156152.0539251827</v>
      </c>
      <c r="I4" s="52">
        <f>'Temporary Relocation Numbers'!I4*Assumptions!D$21</f>
        <v>1345690.4386711207</v>
      </c>
      <c r="J4" s="52">
        <f>'Temporary Relocation Numbers'!J4*Assumptions!E$21</f>
        <v>925820.86054158036</v>
      </c>
      <c r="K4" s="52">
        <f>'Temporary Relocation Numbers'!K4*Assumptions!F$21</f>
        <v>855917.52790284448</v>
      </c>
      <c r="L4" s="52">
        <f>'Temporary Relocation Numbers'!L4*Assumptions!G$21</f>
        <v>686644.24250596145</v>
      </c>
      <c r="M4" s="52">
        <f>'Temporary Relocation Numbers'!M4*Assumptions!H$21</f>
        <v>290681.5419330654</v>
      </c>
      <c r="N4" s="53">
        <f>'Temporary Relocation Numbers'!N4*Assumptions!C$21</f>
        <v>226840929.90138492</v>
      </c>
      <c r="O4" s="53">
        <f>'Temporary Relocation Numbers'!O4*Assumptions!D$21</f>
        <v>442644891.56346774</v>
      </c>
      <c r="P4" s="53">
        <f>'Temporary Relocation Numbers'!P4*Assumptions!E$21</f>
        <v>353165333.03742212</v>
      </c>
      <c r="Q4" s="53">
        <f>'Temporary Relocation Numbers'!Q4*Assumptions!F$21</f>
        <v>147901654.51726726</v>
      </c>
      <c r="R4" s="53">
        <f>'Temporary Relocation Numbers'!R4*Assumptions!G$21</f>
        <v>92548097.979217574</v>
      </c>
      <c r="S4" s="53">
        <f>'Temporary Relocation Numbers'!S4*Assumptions!H$21</f>
        <v>52238645.396904722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1076349.4345769656</v>
      </c>
      <c r="AC4" s="52">
        <f>'Temporary Relocation Numbers'!AC4*Assumptions!D$21</f>
        <v>1228873.7095265859</v>
      </c>
      <c r="AD4" s="52">
        <f>'Temporary Relocation Numbers'!AD4*Assumptions!E$21</f>
        <v>836573.34055060009</v>
      </c>
      <c r="AE4" s="52">
        <f>'Temporary Relocation Numbers'!AE4*Assumptions!F$21</f>
        <v>853715.09578111442</v>
      </c>
      <c r="AF4" s="52">
        <f>'Temporary Relocation Numbers'!AF4*Assumptions!G$21</f>
        <v>672618.17303254025</v>
      </c>
      <c r="AG4" s="52">
        <f>'Temporary Relocation Numbers'!AG4*Assumptions!H$21</f>
        <v>265867.22394016979</v>
      </c>
      <c r="AH4" s="53">
        <f>'Temporary Relocation Numbers'!AH4*Assumptions!C$21</f>
        <v>211183387.00289071</v>
      </c>
      <c r="AI4" s="53">
        <f>'Temporary Relocation Numbers'!AI4*Assumptions!D$21</f>
        <v>404219762.7827031</v>
      </c>
      <c r="AJ4" s="53">
        <f>'Temporary Relocation Numbers'!AJ4*Assumptions!E$21</f>
        <v>319120809.4543817</v>
      </c>
      <c r="AK4" s="53">
        <f>'Temporary Relocation Numbers'!AK4*Assumptions!F$21</f>
        <v>147521076.54784068</v>
      </c>
      <c r="AL4" s="53">
        <f>'Temporary Relocation Numbers'!AL4*Assumptions!G$21</f>
        <v>90657619.662306264</v>
      </c>
      <c r="AM4" s="53">
        <f>'Temporary Relocation Numbers'!AM4*Assumptions!H$21</f>
        <v>47779241.646062531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1163127.5243388475</v>
      </c>
      <c r="I5" s="52">
        <f>'Temporary Relocation Numbers'!I5*Assumptions!D$21</f>
        <v>1353809.4605671021</v>
      </c>
      <c r="J5" s="52">
        <f>'Temporary Relocation Numbers'!J5*Assumptions!E$21</f>
        <v>931406.66216614714</v>
      </c>
      <c r="K5" s="52">
        <f>'Temporary Relocation Numbers'!K5*Assumptions!F$21</f>
        <v>861081.57823009498</v>
      </c>
      <c r="L5" s="52">
        <f>'Temporary Relocation Numbers'!L5*Assumptions!G$21</f>
        <v>690787.0077953994</v>
      </c>
      <c r="M5" s="52">
        <f>'Temporary Relocation Numbers'!M5*Assumptions!H$21</f>
        <v>292435.32551946188</v>
      </c>
      <c r="N5" s="53">
        <f>'Temporary Relocation Numbers'!N5*Assumptions!C$21</f>
        <v>229992170.56102943</v>
      </c>
      <c r="O5" s="53">
        <f>'Temporary Relocation Numbers'!O5*Assumptions!D$21</f>
        <v>448794048.95179766</v>
      </c>
      <c r="P5" s="53">
        <f>'Temporary Relocation Numbers'!P5*Assumptions!E$21</f>
        <v>358071453.62830585</v>
      </c>
      <c r="Q5" s="53">
        <f>'Temporary Relocation Numbers'!Q5*Assumptions!F$21</f>
        <v>149956282.4344871</v>
      </c>
      <c r="R5" s="53">
        <f>'Temporary Relocation Numbers'!R5*Assumptions!G$21</f>
        <v>93833762.473062024</v>
      </c>
      <c r="S5" s="53">
        <f>'Temporary Relocation Numbers'!S5*Assumptions!H$21</f>
        <v>52964336.935248524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1082843.4278282567</v>
      </c>
      <c r="AC5" s="52">
        <f>'Temporary Relocation Numbers'!AC5*Assumptions!D$21</f>
        <v>1236287.935167436</v>
      </c>
      <c r="AD5" s="52">
        <f>'Temporary Relocation Numbers'!AD5*Assumptions!E$21</f>
        <v>841620.68061807624</v>
      </c>
      <c r="AE5" s="52">
        <f>'Temporary Relocation Numbers'!AE5*Assumptions!F$21</f>
        <v>858865.85806372459</v>
      </c>
      <c r="AF5" s="52">
        <f>'Temporary Relocation Numbers'!AF5*Assumptions!G$21</f>
        <v>676676.31413063605</v>
      </c>
      <c r="AG5" s="52">
        <f>'Temporary Relocation Numbers'!AG5*Assumptions!H$21</f>
        <v>267471.29405210848</v>
      </c>
      <c r="AH5" s="53">
        <f>'Temporary Relocation Numbers'!AH5*Assumptions!C$21</f>
        <v>214117115.39156488</v>
      </c>
      <c r="AI5" s="53">
        <f>'Temporary Relocation Numbers'!AI5*Assumptions!D$21</f>
        <v>409835123.96318519</v>
      </c>
      <c r="AJ5" s="53">
        <f>'Temporary Relocation Numbers'!AJ5*Assumptions!E$21</f>
        <v>323553988.55714989</v>
      </c>
      <c r="AK5" s="53">
        <f>'Temporary Relocation Numbers'!AK5*Assumptions!F$21</f>
        <v>149570417.53217793</v>
      </c>
      <c r="AL5" s="53">
        <f>'Temporary Relocation Numbers'!AL5*Assumptions!G$21</f>
        <v>91917021.910880357</v>
      </c>
      <c r="AM5" s="53">
        <f>'Temporary Relocation Numbers'!AM5*Assumptions!H$21</f>
        <v>48442983.806824721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1170145.0802094615</v>
      </c>
      <c r="I6" s="52">
        <f>'Temporary Relocation Numbers'!I6*Assumptions!D$21</f>
        <v>1361977.4673667827</v>
      </c>
      <c r="J6" s="52">
        <f>'Temporary Relocation Numbers'!J6*Assumptions!E$21</f>
        <v>937026.16488897079</v>
      </c>
      <c r="K6" s="52">
        <f>'Temporary Relocation Numbers'!K6*Assumptions!F$21</f>
        <v>866276.78508225933</v>
      </c>
      <c r="L6" s="52">
        <f>'Temporary Relocation Numbers'!L6*Assumptions!G$21</f>
        <v>694954.76783929823</v>
      </c>
      <c r="M6" s="52">
        <f>'Temporary Relocation Numbers'!M6*Assumptions!H$21</f>
        <v>294199.69029669522</v>
      </c>
      <c r="N6" s="53">
        <f>'Temporary Relocation Numbers'!N6*Assumptions!C$21</f>
        <v>233187187.79000515</v>
      </c>
      <c r="O6" s="53">
        <f>'Temporary Relocation Numbers'!O6*Assumptions!D$21</f>
        <v>455028629.52541018</v>
      </c>
      <c r="P6" s="53">
        <f>'Temporary Relocation Numbers'!P6*Assumptions!E$21</f>
        <v>363045729.32106584</v>
      </c>
      <c r="Q6" s="53">
        <f>'Temporary Relocation Numbers'!Q6*Assumptions!F$21</f>
        <v>152039452.93895522</v>
      </c>
      <c r="R6" s="53">
        <f>'Temporary Relocation Numbers'!R6*Assumptions!G$21</f>
        <v>95137287.227968842</v>
      </c>
      <c r="S6" s="53">
        <f>'Temporary Relocation Numbers'!S6*Assumptions!H$21</f>
        <v>53700109.673149146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1089376.6016160853</v>
      </c>
      <c r="AC6" s="52">
        <f>'Temporary Relocation Numbers'!AC6*Assumptions!D$21</f>
        <v>1243746.8934292439</v>
      </c>
      <c r="AD6" s="52">
        <f>'Temporary Relocation Numbers'!AD6*Assumptions!E$21</f>
        <v>846698.47305657866</v>
      </c>
      <c r="AE6" s="52">
        <f>'Temporary Relocation Numbers'!AE6*Assumptions!F$21</f>
        <v>864047.69669981999</v>
      </c>
      <c r="AF6" s="52">
        <f>'Temporary Relocation Numbers'!AF6*Assumptions!G$21</f>
        <v>680758.93941579747</v>
      </c>
      <c r="AG6" s="52">
        <f>'Temporary Relocation Numbers'!AG6*Assumptions!H$21</f>
        <v>269085.04208103853</v>
      </c>
      <c r="AH6" s="53">
        <f>'Temporary Relocation Numbers'!AH6*Assumptions!C$21</f>
        <v>217091598.70126134</v>
      </c>
      <c r="AI6" s="53">
        <f>'Temporary Relocation Numbers'!AI6*Assumptions!D$21</f>
        <v>415528492.91095257</v>
      </c>
      <c r="AJ6" s="53">
        <f>'Temporary Relocation Numbers'!AJ6*Assumptions!E$21</f>
        <v>328048752.72856599</v>
      </c>
      <c r="AK6" s="53">
        <f>'Temporary Relocation Numbers'!AK6*Assumptions!F$21</f>
        <v>151648227.65847346</v>
      </c>
      <c r="AL6" s="53">
        <f>'Temporary Relocation Numbers'!AL6*Assumptions!G$21</f>
        <v>93193919.589288414</v>
      </c>
      <c r="AM6" s="53">
        <f>'Temporary Relocation Numbers'!AM6*Assumptions!H$21</f>
        <v>49115946.575549625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1177204.9754533316</v>
      </c>
      <c r="I7" s="52">
        <f>'Temporary Relocation Numbers'!I7*Assumptions!D$21</f>
        <v>1370194.7546132493</v>
      </c>
      <c r="J7" s="52">
        <f>'Temporary Relocation Numbers'!J7*Assumptions!E$21</f>
        <v>942679.57204058394</v>
      </c>
      <c r="K7" s="52">
        <f>'Temporary Relocation Numbers'!K7*Assumptions!F$21</f>
        <v>871503.33643756842</v>
      </c>
      <c r="L7" s="52">
        <f>'Temporary Relocation Numbers'!L7*Assumptions!G$21</f>
        <v>699147.67343976873</v>
      </c>
      <c r="M7" s="52">
        <f>'Temporary Relocation Numbers'!M7*Assumptions!H$21</f>
        <v>295974.70010479679</v>
      </c>
      <c r="N7" s="53">
        <f>'Temporary Relocation Numbers'!N7*Assumptions!C$21</f>
        <v>236426589.72594094</v>
      </c>
      <c r="O7" s="53">
        <f>'Temporary Relocation Numbers'!O7*Assumptions!D$21</f>
        <v>461349819.9705655</v>
      </c>
      <c r="P7" s="53">
        <f>'Temporary Relocation Numbers'!P7*Assumptions!E$21</f>
        <v>368089106.91630054</v>
      </c>
      <c r="Q7" s="53">
        <f>'Temporary Relocation Numbers'!Q7*Assumptions!F$21</f>
        <v>154151562.54007363</v>
      </c>
      <c r="R7" s="53">
        <f>'Temporary Relocation Numbers'!R7*Assumptions!G$21</f>
        <v>96458920.356044009</v>
      </c>
      <c r="S7" s="53">
        <f>'Temporary Relocation Numbers'!S7*Assumptions!H$21</f>
        <v>54446103.657140322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1095949.1923303544</v>
      </c>
      <c r="AC7" s="52">
        <f>'Temporary Relocation Numbers'!AC7*Assumptions!D$21</f>
        <v>1251250.8541995848</v>
      </c>
      <c r="AD7" s="52">
        <f>'Temporary Relocation Numbers'!AD7*Assumptions!E$21</f>
        <v>851806.90159593034</v>
      </c>
      <c r="AE7" s="52">
        <f>'Temporary Relocation Numbers'!AE7*Assumptions!F$21</f>
        <v>869260.79918392876</v>
      </c>
      <c r="AF7" s="52">
        <f>'Temporary Relocation Numbers'!AF7*Assumptions!G$21</f>
        <v>684866.19660970301</v>
      </c>
      <c r="AG7" s="52">
        <f>'Temporary Relocation Numbers'!AG7*Assumptions!H$21</f>
        <v>270708.52641722391</v>
      </c>
      <c r="AH7" s="53">
        <f>'Temporary Relocation Numbers'!AH7*Assumptions!C$21</f>
        <v>220107403.09331724</v>
      </c>
      <c r="AI7" s="53">
        <f>'Temporary Relocation Numbers'!AI7*Assumptions!D$21</f>
        <v>421300953.29837489</v>
      </c>
      <c r="AJ7" s="53">
        <f>'Temporary Relocation Numbers'!AJ7*Assumptions!E$21</f>
        <v>332605957.4992981</v>
      </c>
      <c r="AK7" s="53">
        <f>'Temporary Relocation Numbers'!AK7*Assumptions!F$21</f>
        <v>153754902.41583824</v>
      </c>
      <c r="AL7" s="53">
        <f>'Temporary Relocation Numbers'!AL7*Assumptions!G$21</f>
        <v>94488555.741454914</v>
      </c>
      <c r="AM7" s="53">
        <f>'Temporary Relocation Numbers'!AM7*Assumptions!H$21</f>
        <v>49798258.04355976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1184307.4655187302</v>
      </c>
      <c r="I8" s="52">
        <f>'Temporary Relocation Numbers'!I8*Assumptions!D$21</f>
        <v>1378461.6196327026</v>
      </c>
      <c r="J8" s="52">
        <f>'Temporary Relocation Numbers'!J8*Assumptions!E$21</f>
        <v>948367.08817828482</v>
      </c>
      <c r="K8" s="52">
        <f>'Temporary Relocation Numbers'!K8*Assumptions!F$21</f>
        <v>876761.42140839167</v>
      </c>
      <c r="L8" s="52">
        <f>'Temporary Relocation Numbers'!L8*Assumptions!G$21</f>
        <v>703365.8763087641</v>
      </c>
      <c r="M8" s="52">
        <f>'Temporary Relocation Numbers'!M8*Assumptions!H$21</f>
        <v>297760.41916896752</v>
      </c>
      <c r="N8" s="53">
        <f>'Temporary Relocation Numbers'!N8*Assumptions!C$21</f>
        <v>239710992.95462355</v>
      </c>
      <c r="O8" s="53">
        <f>'Temporary Relocation Numbers'!O8*Assumptions!D$21</f>
        <v>467758823.45879364</v>
      </c>
      <c r="P8" s="53">
        <f>'Temporary Relocation Numbers'!P8*Assumptions!E$21</f>
        <v>373202546.3674221</v>
      </c>
      <c r="Q8" s="53">
        <f>'Temporary Relocation Numbers'!Q8*Assumptions!F$21</f>
        <v>156293013.25549427</v>
      </c>
      <c r="R8" s="53">
        <f>'Temporary Relocation Numbers'!R8*Assumptions!G$21</f>
        <v>97798913.416130275</v>
      </c>
      <c r="S8" s="53">
        <f>'Temporary Relocation Numbers'!S8*Assumptions!H$21</f>
        <v>55202460.879261501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1102561.4377871919</v>
      </c>
      <c r="AC8" s="52">
        <f>'Temporary Relocation Numbers'!AC8*Assumptions!D$21</f>
        <v>1258800.0889943594</v>
      </c>
      <c r="AD8" s="52">
        <f>'Temporary Relocation Numbers'!AD8*Assumptions!E$21</f>
        <v>856946.15107446176</v>
      </c>
      <c r="AE8" s="52">
        <f>'Temporary Relocation Numbers'!AE8*Assumptions!F$21</f>
        <v>874505.35414180032</v>
      </c>
      <c r="AF8" s="52">
        <f>'Temporary Relocation Numbers'!AF8*Assumptions!G$21</f>
        <v>688998.23432528833</v>
      </c>
      <c r="AG8" s="52">
        <f>'Temporary Relocation Numbers'!AG8*Assumptions!H$21</f>
        <v>272341.80580321752</v>
      </c>
      <c r="AH8" s="53">
        <f>'Temporary Relocation Numbers'!AH8*Assumptions!C$21</f>
        <v>223165102.59409937</v>
      </c>
      <c r="AI8" s="53">
        <f>'Temporary Relocation Numbers'!AI8*Assumptions!D$21</f>
        <v>427153603.85203809</v>
      </c>
      <c r="AJ8" s="53">
        <f>'Temporary Relocation Numbers'!AJ8*Assumptions!E$21</f>
        <v>337226470.28492028</v>
      </c>
      <c r="AK8" s="53">
        <f>'Temporary Relocation Numbers'!AK8*Assumptions!F$21</f>
        <v>155890842.78745946</v>
      </c>
      <c r="AL8" s="53">
        <f>'Temporary Relocation Numbers'!AL8*Assumptions!G$21</f>
        <v>95801176.78763473</v>
      </c>
      <c r="AM8" s="53">
        <f>'Temporary Relocation Numbers'!AM8*Assumptions!H$21</f>
        <v>50490048.081603386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1191452.8073951397</v>
      </c>
      <c r="I9" s="52">
        <f>'Temporary Relocation Numbers'!I9*Assumptions!D$21</f>
        <v>1386778.3615452186</v>
      </c>
      <c r="J9" s="52">
        <f>'Temporary Relocation Numbers'!J9*Assumptions!E$21</f>
        <v>954088.91909353703</v>
      </c>
      <c r="K9" s="52">
        <f>'Temporary Relocation Numbers'!K9*Assumptions!F$21</f>
        <v>882051.23024807987</v>
      </c>
      <c r="L9" s="52">
        <f>'Temporary Relocation Numbers'!L9*Assumptions!G$21</f>
        <v>707609.52907356794</v>
      </c>
      <c r="M9" s="52">
        <f>'Temporary Relocation Numbers'!M9*Assumptions!H$21</f>
        <v>299556.91210190137</v>
      </c>
      <c r="N9" s="53">
        <f>'Temporary Relocation Numbers'!N9*Assumptions!C$21</f>
        <v>243041022.62735838</v>
      </c>
      <c r="O9" s="53">
        <f>'Temporary Relocation Numbers'!O9*Assumptions!D$21</f>
        <v>474256859.87590605</v>
      </c>
      <c r="P9" s="53">
        <f>'Temporary Relocation Numbers'!P9*Assumptions!E$21</f>
        <v>378387020.96337432</v>
      </c>
      <c r="Q9" s="53">
        <f>'Temporary Relocation Numbers'!Q9*Assumptions!F$21</f>
        <v>158464212.687639</v>
      </c>
      <c r="R9" s="53">
        <f>'Temporary Relocation Numbers'!R9*Assumptions!G$21</f>
        <v>99157521.461688638</v>
      </c>
      <c r="S9" s="53">
        <f>'Temporary Relocation Numbers'!S9*Assumptions!H$21</f>
        <v>55969325.304084592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1109213.5772375541</v>
      </c>
      <c r="AC9" s="52">
        <f>'Temporary Relocation Numbers'!AC9*Assumptions!D$21</f>
        <v>1266394.8709676198</v>
      </c>
      <c r="AD9" s="52">
        <f>'Temporary Relocation Numbers'!AD9*Assumptions!E$21</f>
        <v>862116.40744569746</v>
      </c>
      <c r="AE9" s="52">
        <f>'Temporary Relocation Numbers'!AE9*Assumptions!F$21</f>
        <v>879781.55133722757</v>
      </c>
      <c r="AF9" s="52">
        <f>'Temporary Relocation Numbers'!AF9*Assumptions!G$21</f>
        <v>693155.20207212307</v>
      </c>
      <c r="AG9" s="52">
        <f>'Temporary Relocation Numbers'!AG9*Assumptions!H$21</f>
        <v>273984.93933598674</v>
      </c>
      <c r="AH9" s="53">
        <f>'Temporary Relocation Numbers'!AH9*Assumptions!C$21</f>
        <v>226265279.20426396</v>
      </c>
      <c r="AI9" s="53">
        <f>'Temporary Relocation Numbers'!AI9*Assumptions!D$21</f>
        <v>433087558.56187552</v>
      </c>
      <c r="AJ9" s="53">
        <f>'Temporary Relocation Numbers'!AJ9*Assumptions!E$21</f>
        <v>341911170.5510152</v>
      </c>
      <c r="AK9" s="53">
        <f>'Temporary Relocation Numbers'!AK9*Assumptions!F$21</f>
        <v>158056455.32692334</v>
      </c>
      <c r="AL9" s="53">
        <f>'Temporary Relocation Numbers'!AL9*Assumptions!G$21</f>
        <v>97132032.571316391</v>
      </c>
      <c r="AM9" s="53">
        <f>'Temporary Relocation Numbers'!AM9*Assumptions!H$21</f>
        <v>51191448.36457403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1198641.2596225496</v>
      </c>
      <c r="I10" s="52">
        <f>'Temporary Relocation Numbers'!I10*Assumptions!D$21</f>
        <v>1395145.2812755671</v>
      </c>
      <c r="J10" s="52">
        <f>'Temporary Relocation Numbers'!J10*Assumptions!E$21</f>
        <v>959845.27181941574</v>
      </c>
      <c r="K10" s="52">
        <f>'Temporary Relocation Numbers'!K10*Assumptions!F$21</f>
        <v>887372.95435784874</v>
      </c>
      <c r="L10" s="52">
        <f>'Temporary Relocation Numbers'!L10*Assumptions!G$21</f>
        <v>711878.78528231871</v>
      </c>
      <c r="M10" s="52">
        <f>'Temporary Relocation Numbers'!M10*Assumptions!H$21</f>
        <v>301364.24390612351</v>
      </c>
      <c r="N10" s="53">
        <f>'Temporary Relocation Numbers'!N10*Assumptions!C$21</f>
        <v>246417312.57996017</v>
      </c>
      <c r="O10" s="53">
        <f>'Temporary Relocation Numbers'!O10*Assumptions!D$21</f>
        <v>480845166.054187</v>
      </c>
      <c r="P10" s="53">
        <f>'Temporary Relocation Numbers'!P10*Assumptions!E$21</f>
        <v>383643517.51388615</v>
      </c>
      <c r="Q10" s="53">
        <f>'Temporary Relocation Numbers'!Q10*Assumptions!F$21</f>
        <v>160665574.10128215</v>
      </c>
      <c r="R10" s="53">
        <f>'Temporary Relocation Numbers'!R10*Assumptions!G$21</f>
        <v>100535003.08934501</v>
      </c>
      <c r="S10" s="53">
        <f>'Temporary Relocation Numbers'!S10*Assumptions!H$21</f>
        <v>56746842.896116056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1115905.85137588</v>
      </c>
      <c r="AC10" s="52">
        <f>'Temporary Relocation Numbers'!AC10*Assumptions!D$21</f>
        <v>1274035.4749214516</v>
      </c>
      <c r="AD10" s="52">
        <f>'Temporary Relocation Numbers'!AD10*Assumptions!E$21</f>
        <v>867317.85778508522</v>
      </c>
      <c r="AE10" s="52">
        <f>'Temporary Relocation Numbers'!AE10*Assumptions!F$21</f>
        <v>885089.58167891693</v>
      </c>
      <c r="AF10" s="52">
        <f>'Temporary Relocation Numbers'!AF10*Assumptions!G$21</f>
        <v>697337.25026181969</v>
      </c>
      <c r="AG10" s="52">
        <f>'Temporary Relocation Numbers'!AG10*Assumptions!H$21</f>
        <v>275637.98646905151</v>
      </c>
      <c r="AH10" s="53">
        <f>'Temporary Relocation Numbers'!AH10*Assumptions!C$21</f>
        <v>229408523.00953427</v>
      </c>
      <c r="AI10" s="53">
        <f>'Temporary Relocation Numbers'!AI10*Assumptions!D$21</f>
        <v>439103946.89320374</v>
      </c>
      <c r="AJ10" s="53">
        <f>'Temporary Relocation Numbers'!AJ10*Assumptions!E$21</f>
        <v>346660949.98057145</v>
      </c>
      <c r="AK10" s="53">
        <f>'Temporary Relocation Numbers'!AK10*Assumptions!F$21</f>
        <v>160252152.23559856</v>
      </c>
      <c r="AL10" s="53">
        <f>'Temporary Relocation Numbers'!AL10*Assumptions!G$21</f>
        <v>98481376.406777278</v>
      </c>
      <c r="AM10" s="53">
        <f>'Temporary Relocation Numbers'!AM10*Assumptions!H$21</f>
        <v>51902592.39657332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1419921.0474509853</v>
      </c>
      <c r="I11" s="52">
        <f>'Temporary Relocation Numbers'!I11*Assumptions!D$21</f>
        <v>1652701.4511071607</v>
      </c>
      <c r="J11" s="52">
        <f>'Temporary Relocation Numbers'!J11*Assumptions!E$21</f>
        <v>1137041.2062920956</v>
      </c>
      <c r="K11" s="52">
        <f>'Temporary Relocation Numbers'!K11*Assumptions!F$21</f>
        <v>1051189.8574459583</v>
      </c>
      <c r="L11" s="52">
        <f>'Temporary Relocation Numbers'!L11*Assumptions!G$21</f>
        <v>843297.91114858515</v>
      </c>
      <c r="M11" s="52">
        <f>'Temporary Relocation Numbers'!M11*Assumptions!H$21</f>
        <v>356998.75124122319</v>
      </c>
      <c r="N11" s="53">
        <f>'Temporary Relocation Numbers'!N11*Assumptions!C$21</f>
        <v>294188333.25493902</v>
      </c>
      <c r="O11" s="53">
        <f>'Temporary Relocation Numbers'!O11*Assumptions!D$21</f>
        <v>574062903.59275579</v>
      </c>
      <c r="P11" s="53">
        <f>'Temporary Relocation Numbers'!P11*Assumptions!E$21</f>
        <v>458017522.38836318</v>
      </c>
      <c r="Q11" s="53">
        <f>'Temporary Relocation Numbers'!Q11*Assumptions!F$21</f>
        <v>191812567.71870166</v>
      </c>
      <c r="R11" s="53">
        <f>'Temporary Relocation Numbers'!R11*Assumptions!G$21</f>
        <v>120024947.44778673</v>
      </c>
      <c r="S11" s="53">
        <f>'Temporary Relocation Numbers'!S11*Assumptions!H$21</f>
        <v>67747914.926517695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1321911.9504039758</v>
      </c>
      <c r="AC11" s="52">
        <f>'Temporary Relocation Numbers'!AC11*Assumptions!D$21</f>
        <v>1509233.7023421356</v>
      </c>
      <c r="AD11" s="52">
        <f>'Temporary Relocation Numbers'!AD11*Assumptions!E$21</f>
        <v>1027432.4125025927</v>
      </c>
      <c r="AE11" s="52">
        <f>'Temporary Relocation Numbers'!AE11*Assumptions!F$21</f>
        <v>1048484.9539563098</v>
      </c>
      <c r="AF11" s="52">
        <f>'Temporary Relocation Numbers'!AF11*Assumptions!G$21</f>
        <v>826071.88003035553</v>
      </c>
      <c r="AG11" s="52">
        <f>'Temporary Relocation Numbers'!AG11*Assumptions!H$21</f>
        <v>326523.19893248327</v>
      </c>
      <c r="AH11" s="53">
        <f>'Temporary Relocation Numbers'!AH11*Assumptions!C$21</f>
        <v>273882181.05313742</v>
      </c>
      <c r="AI11" s="53">
        <f>'Temporary Relocation Numbers'!AI11*Assumptions!D$21</f>
        <v>524229636.74786204</v>
      </c>
      <c r="AJ11" s="53">
        <f>'Temporary Relocation Numbers'!AJ11*Assumptions!E$21</f>
        <v>413865430.19888407</v>
      </c>
      <c r="AK11" s="53">
        <f>'Temporary Relocation Numbers'!AK11*Assumptions!F$21</f>
        <v>191318998.94983876</v>
      </c>
      <c r="AL11" s="53">
        <f>'Temporary Relocation Numbers'!AL11*Assumptions!G$21</f>
        <v>117573200.02571212</v>
      </c>
      <c r="AM11" s="53">
        <f>'Temporary Relocation Numbers'!AM11*Assumptions!H$21</f>
        <v>61964547.007238694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1428487.9286173575</v>
      </c>
      <c r="I12" s="52">
        <f>'Temporary Relocation Numbers'!I12*Assumptions!D$21</f>
        <v>1662672.7780063176</v>
      </c>
      <c r="J12" s="52">
        <f>'Temporary Relocation Numbers'!J12*Assumptions!E$21</f>
        <v>1143901.3742662654</v>
      </c>
      <c r="K12" s="52">
        <f>'Temporary Relocation Numbers'!K12*Assumptions!F$21</f>
        <v>1057532.0541534456</v>
      </c>
      <c r="L12" s="52">
        <f>'Temporary Relocation Numbers'!L12*Assumptions!G$21</f>
        <v>848385.82290651661</v>
      </c>
      <c r="M12" s="52">
        <f>'Temporary Relocation Numbers'!M12*Assumptions!H$21</f>
        <v>359152.64978643972</v>
      </c>
      <c r="N12" s="53">
        <f>'Temporary Relocation Numbers'!N12*Assumptions!C$21</f>
        <v>298275154.08462375</v>
      </c>
      <c r="O12" s="53">
        <f>'Temporary Relocation Numbers'!O12*Assumptions!D$21</f>
        <v>582037700.57397747</v>
      </c>
      <c r="P12" s="53">
        <f>'Temporary Relocation Numbers'!P12*Assumptions!E$21</f>
        <v>464380234.09126115</v>
      </c>
      <c r="Q12" s="53">
        <f>'Temporary Relocation Numbers'!Q12*Assumptions!F$21</f>
        <v>194477199.54986534</v>
      </c>
      <c r="R12" s="53">
        <f>'Temporary Relocation Numbers'!R12*Assumptions!G$21</f>
        <v>121692316.27198258</v>
      </c>
      <c r="S12" s="53">
        <f>'Temporary Relocation Numbers'!S12*Assumptions!H$21</f>
        <v>68689058.944113567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1329887.5083491504</v>
      </c>
      <c r="AC12" s="52">
        <f>'Temporary Relocation Numbers'!AC12*Assumptions!D$21</f>
        <v>1518339.4380472722</v>
      </c>
      <c r="AD12" s="52">
        <f>'Temporary Relocation Numbers'!AD12*Assumptions!E$21</f>
        <v>1033631.2722210184</v>
      </c>
      <c r="AE12" s="52">
        <f>'Temporary Relocation Numbers'!AE12*Assumptions!F$21</f>
        <v>1054810.8310333472</v>
      </c>
      <c r="AF12" s="52">
        <f>'Temporary Relocation Numbers'!AF12*Assumptions!G$21</f>
        <v>831055.86110719526</v>
      </c>
      <c r="AG12" s="52">
        <f>'Temporary Relocation Numbers'!AG12*Assumptions!H$21</f>
        <v>328493.22779313021</v>
      </c>
      <c r="AH12" s="53">
        <f>'Temporary Relocation Numbers'!AH12*Assumptions!C$21</f>
        <v>277686911.81870949</v>
      </c>
      <c r="AI12" s="53">
        <f>'Temporary Relocation Numbers'!AI12*Assumptions!D$21</f>
        <v>531512157.35394788</v>
      </c>
      <c r="AJ12" s="53">
        <f>'Temporary Relocation Numbers'!AJ12*Assumptions!E$21</f>
        <v>419614787.56499493</v>
      </c>
      <c r="AK12" s="53">
        <f>'Temporary Relocation Numbers'!AK12*Assumptions!F$21</f>
        <v>193976774.19663975</v>
      </c>
      <c r="AL12" s="53">
        <f>'Temporary Relocation Numbers'!AL12*Assumptions!G$21</f>
        <v>119206509.53721258</v>
      </c>
      <c r="AM12" s="53">
        <f>'Temporary Relocation Numbers'!AM12*Assumptions!H$21</f>
        <v>62825349.33277382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1437106.4967793208</v>
      </c>
      <c r="I13" s="52">
        <f>'Temporary Relocation Numbers'!I13*Assumptions!D$21</f>
        <v>1672704.2654142361</v>
      </c>
      <c r="J13" s="52">
        <f>'Temporary Relocation Numbers'!J13*Assumptions!E$21</f>
        <v>1150802.9320373693</v>
      </c>
      <c r="K13" s="52">
        <f>'Temporary Relocation Numbers'!K13*Assumptions!F$21</f>
        <v>1063912.5155557371</v>
      </c>
      <c r="L13" s="52">
        <f>'Temporary Relocation Numbers'!L13*Assumptions!G$21</f>
        <v>853504.43181869714</v>
      </c>
      <c r="M13" s="52">
        <f>'Temporary Relocation Numbers'!M13*Assumptions!H$21</f>
        <v>361319.54355622473</v>
      </c>
      <c r="N13" s="53">
        <f>'Temporary Relocation Numbers'!N13*Assumptions!C$21</f>
        <v>302418748.42503583</v>
      </c>
      <c r="O13" s="53">
        <f>'Temporary Relocation Numbers'!O13*Assumptions!D$21</f>
        <v>590123282.25578451</v>
      </c>
      <c r="P13" s="53">
        <f>'Temporary Relocation Numbers'!P13*Assumptions!E$21</f>
        <v>470831335.64440596</v>
      </c>
      <c r="Q13" s="53">
        <f>'Temporary Relocation Numbers'!Q13*Assumptions!F$21</f>
        <v>197178848.05246031</v>
      </c>
      <c r="R13" s="53">
        <f>'Temporary Relocation Numbers'!R13*Assumptions!G$21</f>
        <v>123382847.93736278</v>
      </c>
      <c r="S13" s="53">
        <f>'Temporary Relocation Numbers'!S13*Assumptions!H$21</f>
        <v>69643277.195253298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1337911.1856297452</v>
      </c>
      <c r="AC13" s="52">
        <f>'Temporary Relocation Numbers'!AC13*Assumptions!D$21</f>
        <v>1527500.1118462267</v>
      </c>
      <c r="AD13" s="52">
        <f>'Temporary Relocation Numbers'!AD13*Assumptions!E$21</f>
        <v>1039867.531831974</v>
      </c>
      <c r="AE13" s="52">
        <f>'Temporary Relocation Numbers'!AE13*Assumptions!F$21</f>
        <v>1061174.8743431407</v>
      </c>
      <c r="AF13" s="52">
        <f>'Temporary Relocation Numbers'!AF13*Assumptions!G$21</f>
        <v>836069.91228807159</v>
      </c>
      <c r="AG13" s="52">
        <f>'Temporary Relocation Numbers'!AG13*Assumptions!H$21</f>
        <v>330475.14252811758</v>
      </c>
      <c r="AH13" s="53">
        <f>'Temporary Relocation Numbers'!AH13*Assumptions!C$21</f>
        <v>281544497.34154546</v>
      </c>
      <c r="AI13" s="53">
        <f>'Temporary Relocation Numbers'!AI13*Assumptions!D$21</f>
        <v>538895845.65956926</v>
      </c>
      <c r="AJ13" s="53">
        <f>'Temporary Relocation Numbers'!AJ13*Assumptions!E$21</f>
        <v>425444014.15359044</v>
      </c>
      <c r="AK13" s="53">
        <f>'Temporary Relocation Numbers'!AK13*Assumptions!F$21</f>
        <v>196671470.86421588</v>
      </c>
      <c r="AL13" s="53">
        <f>'Temporary Relocation Numbers'!AL13*Assumptions!G$21</f>
        <v>120862508.74296117</v>
      </c>
      <c r="AM13" s="53">
        <f>'Temporary Relocation Numbers'!AM13*Assumptions!H$21</f>
        <v>63698109.796945222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1445777.0637826286</v>
      </c>
      <c r="I14" s="52">
        <f>'Temporary Relocation Numbers'!I14*Assumptions!D$21</f>
        <v>1682796.2763003432</v>
      </c>
      <c r="J14" s="52">
        <f>'Temporary Relocation Numbers'!J14*Assumptions!E$21</f>
        <v>1157746.1293245533</v>
      </c>
      <c r="K14" s="52">
        <f>'Temporary Relocation Numbers'!K14*Assumptions!F$21</f>
        <v>1070331.4725171435</v>
      </c>
      <c r="L14" s="52">
        <f>'Temporary Relocation Numbers'!L14*Assumptions!G$21</f>
        <v>858653.92309181357</v>
      </c>
      <c r="M14" s="52">
        <f>'Temporary Relocation Numbers'!M14*Assumptions!H$21</f>
        <v>363499.51095532131</v>
      </c>
      <c r="N14" s="53">
        <f>'Temporary Relocation Numbers'!N14*Assumptions!C$21</f>
        <v>306619904.96539235</v>
      </c>
      <c r="O14" s="53">
        <f>'Temporary Relocation Numbers'!O14*Assumptions!D$21</f>
        <v>598321187.64285803</v>
      </c>
      <c r="P14" s="53">
        <f>'Temporary Relocation Numbers'!P14*Assumptions!E$21</f>
        <v>477372054.94652826</v>
      </c>
      <c r="Q14" s="53">
        <f>'Temporary Relocation Numbers'!Q14*Assumptions!F$21</f>
        <v>199918027.45661324</v>
      </c>
      <c r="R14" s="53">
        <f>'Temporary Relocation Numbers'!R14*Assumptions!G$21</f>
        <v>125096864.21869254</v>
      </c>
      <c r="S14" s="53">
        <f>'Temporary Relocation Numbers'!S14*Assumptions!H$21</f>
        <v>70610751.305256218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1345983.2725665693</v>
      </c>
      <c r="AC14" s="52">
        <f>'Temporary Relocation Numbers'!AC14*Assumptions!D$21</f>
        <v>1536716.0551997668</v>
      </c>
      <c r="AD14" s="52">
        <f>'Temporary Relocation Numbers'!AD14*Assumptions!E$21</f>
        <v>1046141.4169821132</v>
      </c>
      <c r="AE14" s="52">
        <f>'Temporary Relocation Numbers'!AE14*Assumptions!F$21</f>
        <v>1067577.3141559444</v>
      </c>
      <c r="AF14" s="52">
        <f>'Temporary Relocation Numbers'!AF14*Assumptions!G$21</f>
        <v>841114.21499645768</v>
      </c>
      <c r="AG14" s="52">
        <f>'Temporary Relocation Numbers'!AG14*Assumptions!H$21</f>
        <v>332469.01484908984</v>
      </c>
      <c r="AH14" s="53">
        <f>'Temporary Relocation Numbers'!AH14*Assumptions!C$21</f>
        <v>285455671.87211865</v>
      </c>
      <c r="AI14" s="53">
        <f>'Temporary Relocation Numbers'!AI14*Assumptions!D$21</f>
        <v>546382107.07145035</v>
      </c>
      <c r="AJ14" s="53">
        <f>'Temporary Relocation Numbers'!AJ14*Assumptions!E$21</f>
        <v>431354219.49610066</v>
      </c>
      <c r="AK14" s="53">
        <f>'Temporary Relocation Numbers'!AK14*Assumptions!F$21</f>
        <v>199403601.85948572</v>
      </c>
      <c r="AL14" s="53">
        <f>'Temporary Relocation Numbers'!AL14*Assumptions!G$21</f>
        <v>122541512.8448357</v>
      </c>
      <c r="AM14" s="53">
        <f>'Temporary Relocation Numbers'!AM14*Assumptions!H$21</f>
        <v>64582994.520446829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1454499.9433545084</v>
      </c>
      <c r="I15" s="52">
        <f>'Temporary Relocation Numbers'!I15*Assumptions!D$21</f>
        <v>1692949.1758239889</v>
      </c>
      <c r="J15" s="52">
        <f>'Temporary Relocation Numbers'!J15*Assumptions!E$21</f>
        <v>1164731.2173536066</v>
      </c>
      <c r="K15" s="52">
        <f>'Temporary Relocation Numbers'!K15*Assumptions!F$21</f>
        <v>1076789.1572948596</v>
      </c>
      <c r="L15" s="52">
        <f>'Temporary Relocation Numbers'!L15*Assumptions!G$21</f>
        <v>863834.48304996919</v>
      </c>
      <c r="M15" s="52">
        <f>'Temporary Relocation Numbers'!M15*Assumptions!H$21</f>
        <v>365692.63086151541</v>
      </c>
      <c r="N15" s="53">
        <f>'Temporary Relocation Numbers'!N15*Assumptions!C$21</f>
        <v>310879423.35126448</v>
      </c>
      <c r="O15" s="53">
        <f>'Temporary Relocation Numbers'!O15*Assumptions!D$21</f>
        <v>606632977.11950409</v>
      </c>
      <c r="P15" s="53">
        <f>'Temporary Relocation Numbers'!P15*Assumptions!E$21</f>
        <v>484003636.95414722</v>
      </c>
      <c r="Q15" s="53">
        <f>'Temporary Relocation Numbers'!Q15*Assumptions!F$21</f>
        <v>202695259.13605967</v>
      </c>
      <c r="R15" s="53">
        <f>'Temporary Relocation Numbers'!R15*Assumptions!G$21</f>
        <v>126834691.36078432</v>
      </c>
      <c r="S15" s="53">
        <f>'Temporary Relocation Numbers'!S15*Assumptions!H$21</f>
        <v>71591665.422553748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1354104.0612320397</v>
      </c>
      <c r="AC15" s="52">
        <f>'Temporary Relocation Numbers'!AC15*Assumptions!D$21</f>
        <v>1545987.6015684798</v>
      </c>
      <c r="AD15" s="52">
        <f>'Temporary Relocation Numbers'!AD15*Assumptions!E$21</f>
        <v>1052453.1546794979</v>
      </c>
      <c r="AE15" s="52">
        <f>'Temporary Relocation Numbers'!AE15*Assumptions!F$21</f>
        <v>1074018.3821313134</v>
      </c>
      <c r="AF15" s="52">
        <f>'Temporary Relocation Numbers'!AF15*Assumptions!G$21</f>
        <v>846188.95175041794</v>
      </c>
      <c r="AG15" s="52">
        <f>'Temporary Relocation Numbers'!AG15*Assumptions!H$21</f>
        <v>334474.91690035257</v>
      </c>
      <c r="AH15" s="53">
        <f>'Temporary Relocation Numbers'!AH15*Assumptions!C$21</f>
        <v>289421179.86100155</v>
      </c>
      <c r="AI15" s="53">
        <f>'Temporary Relocation Numbers'!AI15*Assumptions!D$21</f>
        <v>553972366.52001774</v>
      </c>
      <c r="AJ15" s="53">
        <f>'Temporary Relocation Numbers'!AJ15*Assumptions!E$21</f>
        <v>437346528.53740239</v>
      </c>
      <c r="AK15" s="53">
        <f>'Temporary Relocation Numbers'!AK15*Assumptions!F$21</f>
        <v>202173687.2145949</v>
      </c>
      <c r="AL15" s="53">
        <f>'Temporary Relocation Numbers'!AL15*Assumptions!G$21</f>
        <v>124243841.42345186</v>
      </c>
      <c r="AM15" s="53">
        <f>'Temporary Relocation Numbers'!AM15*Assumptions!H$21</f>
        <v>65480171.931696668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1463275.4511150159</v>
      </c>
      <c r="I16" s="52">
        <f>'Temporary Relocation Numbers'!I16*Assumptions!D$21</f>
        <v>1703163.3313476553</v>
      </c>
      <c r="J16" s="52">
        <f>'Temporary Relocation Numbers'!J16*Assumptions!E$21</f>
        <v>1171758.4488660528</v>
      </c>
      <c r="K16" s="52">
        <f>'Temporary Relocation Numbers'!K16*Assumptions!F$21</f>
        <v>1083285.80354737</v>
      </c>
      <c r="L16" s="52">
        <f>'Temporary Relocation Numbers'!L16*Assumptions!G$21</f>
        <v>869046.29914142634</v>
      </c>
      <c r="M16" s="52">
        <f>'Temporary Relocation Numbers'!M16*Assumptions!H$21</f>
        <v>367898.98262849048</v>
      </c>
      <c r="N16" s="53">
        <f>'Temporary Relocation Numbers'!N16*Assumptions!C$21</f>
        <v>315198114.3367812</v>
      </c>
      <c r="O16" s="53">
        <f>'Temporary Relocation Numbers'!O16*Assumptions!D$21</f>
        <v>615060232.74665761</v>
      </c>
      <c r="P16" s="53">
        <f>'Temporary Relocation Numbers'!P16*Assumptions!E$21</f>
        <v>490727343.91853309</v>
      </c>
      <c r="Q16" s="53">
        <f>'Temporary Relocation Numbers'!Q16*Assumptions!F$21</f>
        <v>205511071.70738187</v>
      </c>
      <c r="R16" s="53">
        <f>'Temporary Relocation Numbers'!R16*Assumptions!G$21</f>
        <v>128596660.14059547</v>
      </c>
      <c r="S16" s="53">
        <f>'Temporary Relocation Numbers'!S16*Assumptions!H$21</f>
        <v>72586206.253740132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1362273.8454607488</v>
      </c>
      <c r="AC16" s="52">
        <f>'Temporary Relocation Numbers'!AC16*Assumptions!D$21</f>
        <v>1555315.0864248374</v>
      </c>
      <c r="AD16" s="52">
        <f>'Temporary Relocation Numbers'!AD16*Assumptions!E$21</f>
        <v>1058802.9733018074</v>
      </c>
      <c r="AE16" s="52">
        <f>'Temporary Relocation Numbers'!AE16*Assumptions!F$21</f>
        <v>1080498.3113264868</v>
      </c>
      <c r="AF16" s="52">
        <f>'Temporary Relocation Numbers'!AF16*Assumptions!G$21</f>
        <v>851294.30616921256</v>
      </c>
      <c r="AG16" s="52">
        <f>'Temporary Relocation Numbers'!AG16*Assumptions!H$21</f>
        <v>336492.92126148345</v>
      </c>
      <c r="AH16" s="53">
        <f>'Temporary Relocation Numbers'!AH16*Assumptions!C$21</f>
        <v>293441776.10056359</v>
      </c>
      <c r="AI16" s="53">
        <f>'Temporary Relocation Numbers'!AI16*Assumptions!D$21</f>
        <v>561668068.7306211</v>
      </c>
      <c r="AJ16" s="53">
        <f>'Temporary Relocation Numbers'!AJ16*Assumptions!E$21</f>
        <v>443422081.84993988</v>
      </c>
      <c r="AK16" s="53">
        <f>'Temporary Relocation Numbers'!AK16*Assumptions!F$21</f>
        <v>204982254.18589878</v>
      </c>
      <c r="AL16" s="53">
        <f>'Temporary Relocation Numbers'!AL16*Assumptions!G$21</f>
        <v>125969818.49899203</v>
      </c>
      <c r="AM16" s="53">
        <f>'Temporary Relocation Numbers'!AM16*Assumptions!H$21</f>
        <v>66389812.798895441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1472103.9045884511</v>
      </c>
      <c r="I17" s="52">
        <f>'Temporary Relocation Numbers'!I17*Assumptions!D$21</f>
        <v>1713439.1124502539</v>
      </c>
      <c r="J17" s="52">
        <f>'Temporary Relocation Numbers'!J17*Assumptions!E$21</f>
        <v>1178828.0781282915</v>
      </c>
      <c r="K17" s="52">
        <f>'Temporary Relocation Numbers'!K17*Assumptions!F$21</f>
        <v>1089821.6463429031</v>
      </c>
      <c r="L17" s="52">
        <f>'Temporary Relocation Numbers'!L17*Assumptions!G$21</f>
        <v>874289.55994538846</v>
      </c>
      <c r="M17" s="52">
        <f>'Temporary Relocation Numbers'!M17*Assumptions!H$21</f>
        <v>370118.64608869888</v>
      </c>
      <c r="N17" s="53">
        <f>'Temporary Relocation Numbers'!N17*Assumptions!C$21</f>
        <v>319576799.93894804</v>
      </c>
      <c r="O17" s="53">
        <f>'Temporary Relocation Numbers'!O17*Assumptions!D$21</f>
        <v>623604558.5630095</v>
      </c>
      <c r="P17" s="53">
        <f>'Temporary Relocation Numbers'!P17*Assumptions!E$21</f>
        <v>497544455.6259647</v>
      </c>
      <c r="Q17" s="53">
        <f>'Temporary Relocation Numbers'!Q17*Assumptions!F$21</f>
        <v>208366001.13062546</v>
      </c>
      <c r="R17" s="53">
        <f>'Temporary Relocation Numbers'!R17*Assumptions!G$21</f>
        <v>130383105.93018778</v>
      </c>
      <c r="S17" s="53">
        <f>'Temporary Relocation Numbers'!S17*Assumptions!H$21</f>
        <v>73594563.099110007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1370492.9208600956</v>
      </c>
      <c r="AC17" s="52">
        <f>'Temporary Relocation Numbers'!AC17*Assumptions!D$21</f>
        <v>1564698.8472653343</v>
      </c>
      <c r="AD17" s="52">
        <f>'Temporary Relocation Numbers'!AD17*Assumptions!E$21</f>
        <v>1065191.1026046032</v>
      </c>
      <c r="AE17" s="52">
        <f>'Temporary Relocation Numbers'!AE17*Assumptions!F$21</f>
        <v>1087017.3362048187</v>
      </c>
      <c r="AF17" s="52">
        <f>'Temporary Relocation Numbers'!AF17*Assumptions!G$21</f>
        <v>856430.46297994023</v>
      </c>
      <c r="AG17" s="52">
        <f>'Temporary Relocation Numbers'!AG17*Assumptions!H$21</f>
        <v>338523.10094995808</v>
      </c>
      <c r="AH17" s="53">
        <f>'Temporary Relocation Numbers'!AH17*Assumptions!C$21</f>
        <v>297518225.86863846</v>
      </c>
      <c r="AI17" s="53">
        <f>'Temporary Relocation Numbers'!AI17*Assumptions!D$21</f>
        <v>569470678.49852037</v>
      </c>
      <c r="AJ17" s="53">
        <f>'Temporary Relocation Numbers'!AJ17*Assumptions!E$21</f>
        <v>449582035.85082138</v>
      </c>
      <c r="AK17" s="53">
        <f>'Temporary Relocation Numbers'!AK17*Assumptions!F$21</f>
        <v>207829837.35431993</v>
      </c>
      <c r="AL17" s="53">
        <f>'Temporary Relocation Numbers'!AL17*Assumptions!G$21</f>
        <v>127719772.59287903</v>
      </c>
      <c r="AM17" s="53">
        <f>'Temporary Relocation Numbers'!AM17*Assumptions!H$21</f>
        <v>67312090.262530506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1480985.6232148507</v>
      </c>
      <c r="I18" s="52">
        <f>'Temporary Relocation Numbers'!I18*Assumptions!D$21</f>
        <v>1723776.8909404927</v>
      </c>
      <c r="J18" s="52">
        <f>'Temporary Relocation Numbers'!J18*Assumptions!E$21</f>
        <v>1185940.3609408024</v>
      </c>
      <c r="K18" s="52">
        <f>'Temporary Relocation Numbers'!K18*Assumptions!F$21</f>
        <v>1096396.9221679361</v>
      </c>
      <c r="L18" s="52">
        <f>'Temporary Relocation Numbers'!L18*Assumptions!G$21</f>
        <v>879564.45517882286</v>
      </c>
      <c r="M18" s="52">
        <f>'Temporary Relocation Numbers'!M18*Assumptions!H$21</f>
        <v>372351.70155624941</v>
      </c>
      <c r="N18" s="53">
        <f>'Temporary Relocation Numbers'!N18*Assumptions!C$21</f>
        <v>324016313.59410936</v>
      </c>
      <c r="O18" s="53">
        <f>'Temporary Relocation Numbers'!O18*Assumptions!D$21</f>
        <v>632267580.89031923</v>
      </c>
      <c r="P18" s="53">
        <f>'Temporary Relocation Numbers'!P18*Assumptions!E$21</f>
        <v>504456269.64132255</v>
      </c>
      <c r="Q18" s="53">
        <f>'Temporary Relocation Numbers'!Q18*Assumptions!F$21</f>
        <v>211260590.81131408</v>
      </c>
      <c r="R18" s="53">
        <f>'Temporary Relocation Numbers'!R18*Assumptions!G$21</f>
        <v>132194368.7605622</v>
      </c>
      <c r="S18" s="53">
        <f>'Temporary Relocation Numbers'!S18*Assumptions!H$21</f>
        <v>74616927.888689682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1378761.5848209828</v>
      </c>
      <c r="AC18" s="52">
        <f>'Temporary Relocation Numbers'!AC18*Assumptions!D$21</f>
        <v>1574139.2236226997</v>
      </c>
      <c r="AD18" s="52">
        <f>'Temporary Relocation Numbers'!AD18*Assumptions!E$21</f>
        <v>1071617.773729644</v>
      </c>
      <c r="AE18" s="52">
        <f>'Temporary Relocation Numbers'!AE18*Assumptions!F$21</f>
        <v>1093575.6926442636</v>
      </c>
      <c r="AF18" s="52">
        <f>'Temporary Relocation Numbers'!AF18*Assumptions!G$21</f>
        <v>861597.60802422406</v>
      </c>
      <c r="AG18" s="52">
        <f>'Temporary Relocation Numbers'!AG18*Assumptions!H$21</f>
        <v>340565.52942379221</v>
      </c>
      <c r="AH18" s="53">
        <f>'Temporary Relocation Numbers'!AH18*Assumptions!C$21</f>
        <v>301651305.07418633</v>
      </c>
      <c r="AI18" s="53">
        <f>'Temporary Relocation Numbers'!AI18*Assumptions!D$21</f>
        <v>577381680.96769559</v>
      </c>
      <c r="AJ18" s="53">
        <f>'Temporary Relocation Numbers'!AJ18*Assumptions!E$21</f>
        <v>455827563.02193087</v>
      </c>
      <c r="AK18" s="53">
        <f>'Temporary Relocation Numbers'!AK18*Assumptions!F$21</f>
        <v>210716978.72710016</v>
      </c>
      <c r="AL18" s="53">
        <f>'Temporary Relocation Numbers'!AL18*Assumptions!G$21</f>
        <v>129494036.79030672</v>
      </c>
      <c r="AM18" s="53">
        <f>'Temporary Relocation Numbers'!AM18*Assumptions!H$21</f>
        <v>68247179.868331179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1489920.9283615449</v>
      </c>
      <c r="I19" s="52">
        <f>'Temporary Relocation Numbers'!I19*Assumptions!D$21</f>
        <v>1734177.0408703336</v>
      </c>
      <c r="J19" s="52">
        <f>'Temporary Relocation Numbers'!J19*Assumptions!E$21</f>
        <v>1193095.5546473989</v>
      </c>
      <c r="K19" s="52">
        <f>'Temporary Relocation Numbers'!K19*Assumptions!F$21</f>
        <v>1103011.868935752</v>
      </c>
      <c r="L19" s="52">
        <f>'Temporary Relocation Numbers'!L19*Assumptions!G$21</f>
        <v>884871.17570332612</v>
      </c>
      <c r="M19" s="52">
        <f>'Temporary Relocation Numbers'!M19*Assumptions!H$21</f>
        <v>374598.22982981475</v>
      </c>
      <c r="N19" s="53">
        <f>'Temporary Relocation Numbers'!N19*Assumptions!C$21</f>
        <v>328517500.31658387</v>
      </c>
      <c r="O19" s="53">
        <f>'Temporary Relocation Numbers'!O19*Assumptions!D$21</f>
        <v>641050948.64296782</v>
      </c>
      <c r="P19" s="53">
        <f>'Temporary Relocation Numbers'!P19*Assumptions!E$21</f>
        <v>511464101.5550667</v>
      </c>
      <c r="Q19" s="53">
        <f>'Temporary Relocation Numbers'!Q19*Assumptions!F$21</f>
        <v>214195391.70388031</v>
      </c>
      <c r="R19" s="53">
        <f>'Temporary Relocation Numbers'!R19*Assumptions!G$21</f>
        <v>134030793.38638002</v>
      </c>
      <c r="S19" s="53">
        <f>'Temporary Relocation Numbers'!S19*Assumptions!H$21</f>
        <v>75653495.218769073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1387080.1365285763</v>
      </c>
      <c r="AC19" s="52">
        <f>'Temporary Relocation Numbers'!AC19*Assumptions!D$21</f>
        <v>1583636.5570781839</v>
      </c>
      <c r="AD19" s="52">
        <f>'Temporary Relocation Numbers'!AD19*Assumptions!E$21</f>
        <v>1078083.2192132471</v>
      </c>
      <c r="AE19" s="52">
        <f>'Temporary Relocation Numbers'!AE19*Assumptions!F$21</f>
        <v>1100173.6179459097</v>
      </c>
      <c r="AF19" s="52">
        <f>'Temporary Relocation Numbers'!AF19*Assumptions!G$21</f>
        <v>866795.9282649341</v>
      </c>
      <c r="AG19" s="52">
        <f>'Temporary Relocation Numbers'!AG19*Assumptions!H$21</f>
        <v>342620.28058419947</v>
      </c>
      <c r="AH19" s="53">
        <f>'Temporary Relocation Numbers'!AH19*Assumptions!C$21</f>
        <v>305841800.40497977</v>
      </c>
      <c r="AI19" s="53">
        <f>'Temporary Relocation Numbers'!AI19*Assumptions!D$21</f>
        <v>585402581.91352689</v>
      </c>
      <c r="AJ19" s="53">
        <f>'Temporary Relocation Numbers'!AJ19*Assumptions!E$21</f>
        <v>462159852.13309717</v>
      </c>
      <c r="AK19" s="53">
        <f>'Temporary Relocation Numbers'!AK19*Assumptions!F$21</f>
        <v>213644227.84096581</v>
      </c>
      <c r="AL19" s="53">
        <f>'Temporary Relocation Numbers'!AL19*Assumptions!G$21</f>
        <v>131292948.8036392</v>
      </c>
      <c r="AM19" s="53">
        <f>'Temporary Relocation Numbers'!AM19*Assumptions!H$21</f>
        <v>69195259.600682199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1498910.1433347843</v>
      </c>
      <c r="I20" s="52">
        <f>'Temporary Relocation Numbers'!I20*Assumptions!D$21</f>
        <v>1744639.9385485232</v>
      </c>
      <c r="J20" s="52">
        <f>'Temporary Relocation Numbers'!J20*Assumptions!E$21</f>
        <v>1200293.9181445388</v>
      </c>
      <c r="K20" s="52">
        <f>'Temporary Relocation Numbers'!K20*Assumptions!F$21</f>
        <v>1109666.7259950473</v>
      </c>
      <c r="L20" s="52">
        <f>'Temporary Relocation Numbers'!L20*Assumptions!G$21</f>
        <v>890209.91353202949</v>
      </c>
      <c r="M20" s="52">
        <f>'Temporary Relocation Numbers'!M20*Assumptions!H$21</f>
        <v>376858.31219555362</v>
      </c>
      <c r="N20" s="53">
        <f>'Temporary Relocation Numbers'!N20*Assumptions!C$21</f>
        <v>333081216.85950422</v>
      </c>
      <c r="O20" s="53">
        <f>'Temporary Relocation Numbers'!O20*Assumptions!D$21</f>
        <v>649956333.64181077</v>
      </c>
      <c r="P20" s="53">
        <f>'Temporary Relocation Numbers'!P20*Assumptions!E$21</f>
        <v>518569285.23364502</v>
      </c>
      <c r="Q20" s="53">
        <f>'Temporary Relocation Numbers'!Q20*Assumptions!F$21</f>
        <v>217170962.41653422</v>
      </c>
      <c r="R20" s="53">
        <f>'Temporary Relocation Numbers'!R20*Assumptions!G$21</f>
        <v>135892729.35158336</v>
      </c>
      <c r="S20" s="53">
        <f>'Temporary Relocation Numbers'!S20*Assumptions!H$21</f>
        <v>76704462.388940871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1395448.87697313</v>
      </c>
      <c r="AC20" s="52">
        <f>'Temporary Relocation Numbers'!AC20*Assumptions!D$21</f>
        <v>1593191.191273914</v>
      </c>
      <c r="AD20" s="52">
        <f>'Temporary Relocation Numbers'!AD20*Assumptions!E$21</f>
        <v>1084587.6729947024</v>
      </c>
      <c r="AE20" s="52">
        <f>'Temporary Relocation Numbers'!AE20*Assumptions!F$21</f>
        <v>1106811.3508425669</v>
      </c>
      <c r="AF20" s="52">
        <f>'Temporary Relocation Numbers'!AF20*Assumptions!G$21</f>
        <v>872025.6117929524</v>
      </c>
      <c r="AG20" s="52">
        <f>'Temporary Relocation Numbers'!AG20*Assumptions!H$21</f>
        <v>344687.42877826508</v>
      </c>
      <c r="AH20" s="53">
        <f>'Temporary Relocation Numbers'!AH20*Assumptions!C$21</f>
        <v>310090509.47734183</v>
      </c>
      <c r="AI20" s="53">
        <f>'Temporary Relocation Numbers'!AI20*Assumptions!D$21</f>
        <v>593534908.02940357</v>
      </c>
      <c r="AJ20" s="53">
        <f>'Temporary Relocation Numbers'!AJ20*Assumptions!E$21</f>
        <v>468580108.4683637</v>
      </c>
      <c r="AK20" s="53">
        <f>'Temporary Relocation Numbers'!AK20*Assumptions!F$21</f>
        <v>216612141.86672595</v>
      </c>
      <c r="AL20" s="53">
        <f>'Temporary Relocation Numbers'!AL20*Assumptions!G$21</f>
        <v>133116851.03669085</v>
      </c>
      <c r="AM20" s="53">
        <f>'Temporary Relocation Numbers'!AM20*Assumptions!H$21</f>
        <v>70156509.916500941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1836608.6427242325</v>
      </c>
      <c r="I21" s="52">
        <f>'Temporary Relocation Numbers'!I21*Assumptions!D$21</f>
        <v>2137700.384394838</v>
      </c>
      <c r="J21" s="52">
        <f>'Temporary Relocation Numbers'!J21*Assumptions!E$21</f>
        <v>1470715.368547092</v>
      </c>
      <c r="K21" s="52">
        <f>'Temporary Relocation Numbers'!K21*Assumptions!F$21</f>
        <v>1359670.2301125263</v>
      </c>
      <c r="L21" s="52">
        <f>'Temporary Relocation Numbers'!L21*Assumptions!G$21</f>
        <v>1090770.6698109545</v>
      </c>
      <c r="M21" s="52">
        <f>'Temporary Relocation Numbers'!M21*Assumptions!H$21</f>
        <v>461762.99249062443</v>
      </c>
      <c r="N21" s="53">
        <f>'Temporary Relocation Numbers'!N21*Assumptions!C$21</f>
        <v>411311093.23595309</v>
      </c>
      <c r="O21" s="53">
        <f>'Temporary Relocation Numbers'!O21*Assumptions!D$21</f>
        <v>802609803.89839387</v>
      </c>
      <c r="P21" s="53">
        <f>'Temporary Relocation Numbers'!P21*Assumptions!E$21</f>
        <v>640364238.00506854</v>
      </c>
      <c r="Q21" s="53">
        <f>'Temporary Relocation Numbers'!Q21*Assumptions!F$21</f>
        <v>268177313.66799518</v>
      </c>
      <c r="R21" s="53">
        <f>'Temporary Relocation Numbers'!R21*Assumptions!G$21</f>
        <v>167809483.82326162</v>
      </c>
      <c r="S21" s="53">
        <f>'Temporary Relocation Numbers'!S21*Assumptions!H$21</f>
        <v>94719830.132538095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1709837.9641535641</v>
      </c>
      <c r="AC21" s="52">
        <f>'Temporary Relocation Numbers'!AC21*Assumptions!D$21</f>
        <v>1952130.8361392827</v>
      </c>
      <c r="AD21" s="52">
        <f>'Temporary Relocation Numbers'!AD21*Assumptions!E$21</f>
        <v>1328940.96612256</v>
      </c>
      <c r="AE21" s="52">
        <f>'Temporary Relocation Numbers'!AE21*Assumptions!F$21</f>
        <v>1356171.5502839955</v>
      </c>
      <c r="AF21" s="52">
        <f>'Temporary Relocation Numbers'!AF21*Assumptions!G$21</f>
        <v>1068489.5171451976</v>
      </c>
      <c r="AG21" s="52">
        <f>'Temporary Relocation Numbers'!AG21*Assumptions!H$21</f>
        <v>422344.13687009155</v>
      </c>
      <c r="AH21" s="53">
        <f>'Temporary Relocation Numbers'!AH21*Assumptions!C$21</f>
        <v>382920621.15594429</v>
      </c>
      <c r="AI21" s="53">
        <f>'Temporary Relocation Numbers'!AI21*Assumptions!D$21</f>
        <v>732936832.03472066</v>
      </c>
      <c r="AJ21" s="53">
        <f>'Temporary Relocation Numbers'!AJ21*Assumptions!E$21</f>
        <v>578634239.720698</v>
      </c>
      <c r="AK21" s="53">
        <f>'Temporary Relocation Numbers'!AK21*Assumptions!F$21</f>
        <v>267487244.46075645</v>
      </c>
      <c r="AL21" s="53">
        <f>'Temporary Relocation Numbers'!AL21*Assumptions!G$21</f>
        <v>164381642.54432806</v>
      </c>
      <c r="AM21" s="53">
        <f>'Temporary Relocation Numbers'!AM21*Assumptions!H$21</f>
        <v>86633977.933215916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1847689.5461445998</v>
      </c>
      <c r="I22" s="52">
        <f>'Temporary Relocation Numbers'!I22*Assumptions!D$21</f>
        <v>2150597.8797839615</v>
      </c>
      <c r="J22" s="52">
        <f>'Temporary Relocation Numbers'!J22*Assumptions!E$21</f>
        <v>1479588.7096490627</v>
      </c>
      <c r="K22" s="52">
        <f>'Temporary Relocation Numbers'!K22*Assumptions!F$21</f>
        <v>1367873.5969882687</v>
      </c>
      <c r="L22" s="52">
        <f>'Temporary Relocation Numbers'!L22*Assumptions!G$21</f>
        <v>1097351.6714270725</v>
      </c>
      <c r="M22" s="52">
        <f>'Temporary Relocation Numbers'!M22*Assumptions!H$21</f>
        <v>464548.97040876088</v>
      </c>
      <c r="N22" s="53">
        <f>'Temporary Relocation Numbers'!N22*Assumptions!C$21</f>
        <v>417024966.13063502</v>
      </c>
      <c r="O22" s="53">
        <f>'Temporary Relocation Numbers'!O22*Assumptions!D$21</f>
        <v>813759540.62788725</v>
      </c>
      <c r="P22" s="53">
        <f>'Temporary Relocation Numbers'!P22*Assumptions!E$21</f>
        <v>649260083.32126021</v>
      </c>
      <c r="Q22" s="53">
        <f>'Temporary Relocation Numbers'!Q22*Assumptions!F$21</f>
        <v>271902793.25932038</v>
      </c>
      <c r="R22" s="53">
        <f>'Temporary Relocation Numbers'!R22*Assumptions!G$21</f>
        <v>170140668.36181775</v>
      </c>
      <c r="S22" s="53">
        <f>'Temporary Relocation Numbers'!S22*Assumptions!H$21</f>
        <v>96035664.008364782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1720154.0156544212</v>
      </c>
      <c r="AC22" s="52">
        <f>'Temporary Relocation Numbers'!AC22*Assumptions!D$21</f>
        <v>1963908.7254271684</v>
      </c>
      <c r="AD22" s="52">
        <f>'Temporary Relocation Numbers'!AD22*Assumptions!E$21</f>
        <v>1336958.932582268</v>
      </c>
      <c r="AE22" s="52">
        <f>'Temporary Relocation Numbers'!AE22*Assumptions!F$21</f>
        <v>1364353.8083985257</v>
      </c>
      <c r="AF22" s="52">
        <f>'Temporary Relocation Numbers'!AF22*Assumptions!G$21</f>
        <v>1074936.0887608025</v>
      </c>
      <c r="AG22" s="52">
        <f>'Temporary Relocation Numbers'!AG22*Assumptions!H$21</f>
        <v>424892.28702138015</v>
      </c>
      <c r="AH22" s="53">
        <f>'Temporary Relocation Numbers'!AH22*Assumptions!C$21</f>
        <v>388240097.8100363</v>
      </c>
      <c r="AI22" s="53">
        <f>'Temporary Relocation Numbers'!AI22*Assumptions!D$21</f>
        <v>743118682.14026809</v>
      </c>
      <c r="AJ22" s="53">
        <f>'Temporary Relocation Numbers'!AJ22*Assumptions!E$21</f>
        <v>586672541.02753448</v>
      </c>
      <c r="AK22" s="53">
        <f>'Temporary Relocation Numbers'!AK22*Assumptions!F$21</f>
        <v>271203137.71268165</v>
      </c>
      <c r="AL22" s="53">
        <f>'Temporary Relocation Numbers'!AL22*Assumptions!G$21</f>
        <v>166665208.01864535</v>
      </c>
      <c r="AM22" s="53">
        <f>'Temporary Relocation Numbers'!AM22*Assumptions!H$21</f>
        <v>87837484.345786914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1858837.3045376353</v>
      </c>
      <c r="I23" s="52">
        <f>'Temporary Relocation Numbers'!I23*Assumptions!D$21</f>
        <v>2163573.1902815676</v>
      </c>
      <c r="J23" s="52">
        <f>'Temporary Relocation Numbers'!J23*Assumptions!E$21</f>
        <v>1488515.586726788</v>
      </c>
      <c r="K23" s="52">
        <f>'Temporary Relocation Numbers'!K23*Assumptions!F$21</f>
        <v>1376126.4576505241</v>
      </c>
      <c r="L23" s="52">
        <f>'Temporary Relocation Numbers'!L23*Assumptions!G$21</f>
        <v>1103972.3785316767</v>
      </c>
      <c r="M23" s="52">
        <f>'Temporary Relocation Numbers'!M23*Assumptions!H$21</f>
        <v>467351.75710777985</v>
      </c>
      <c r="N23" s="53">
        <f>'Temporary Relocation Numbers'!N23*Assumptions!C$21</f>
        <v>422818215.30277085</v>
      </c>
      <c r="O23" s="53">
        <f>'Temporary Relocation Numbers'!O23*Assumptions!D$21</f>
        <v>825064167.85153258</v>
      </c>
      <c r="P23" s="53">
        <f>'Temporary Relocation Numbers'!P23*Assumptions!E$21</f>
        <v>658279508.40532935</v>
      </c>
      <c r="Q23" s="53">
        <f>'Temporary Relocation Numbers'!Q23*Assumptions!F$21</f>
        <v>275680026.66231412</v>
      </c>
      <c r="R23" s="53">
        <f>'Temporary Relocation Numbers'!R23*Assumptions!G$21</f>
        <v>172504237.37131673</v>
      </c>
      <c r="S23" s="53">
        <f>'Temporary Relocation Numbers'!S23*Assumptions!H$21</f>
        <v>97369777.253847778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1730532.3075083413</v>
      </c>
      <c r="AC23" s="52">
        <f>'Temporary Relocation Numbers'!AC23*Assumptions!D$21</f>
        <v>1975757.674847659</v>
      </c>
      <c r="AD23" s="52">
        <f>'Temporary Relocation Numbers'!AD23*Assumptions!E$21</f>
        <v>1345025.2742428232</v>
      </c>
      <c r="AE23" s="52">
        <f>'Temporary Relocation Numbers'!AE23*Assumptions!F$21</f>
        <v>1372585.4329430172</v>
      </c>
      <c r="AF23" s="52">
        <f>'Temporary Relocation Numbers'!AF23*Assumptions!G$21</f>
        <v>1081421.5548016012</v>
      </c>
      <c r="AG23" s="52">
        <f>'Temporary Relocation Numbers'!AG23*Assumptions!H$21</f>
        <v>427455.81105530809</v>
      </c>
      <c r="AH23" s="53">
        <f>'Temporary Relocation Numbers'!AH23*Assumptions!C$21</f>
        <v>393633471.84731966</v>
      </c>
      <c r="AI23" s="53">
        <f>'Temporary Relocation Numbers'!AI23*Assumptions!D$21</f>
        <v>753441977.00208974</v>
      </c>
      <c r="AJ23" s="53">
        <f>'Temporary Relocation Numbers'!AJ23*Assumptions!E$21</f>
        <v>594822509.22765875</v>
      </c>
      <c r="AK23" s="53">
        <f>'Temporary Relocation Numbers'!AK23*Assumptions!F$21</f>
        <v>274970651.60426593</v>
      </c>
      <c r="AL23" s="53">
        <f>'Temporary Relocation Numbers'!AL23*Assumptions!G$21</f>
        <v>168980496.44690555</v>
      </c>
      <c r="AM23" s="53">
        <f>'Temporary Relocation Numbers'!AM23*Assumptions!H$21</f>
        <v>89057709.691502392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1870052.3212628127</v>
      </c>
      <c r="I24" s="52">
        <f>'Temporary Relocation Numbers'!I24*Assumptions!D$21</f>
        <v>2176626.7853734675</v>
      </c>
      <c r="J24" s="52">
        <f>'Temporary Relocation Numbers'!J24*Assumptions!E$21</f>
        <v>1497496.3227815663</v>
      </c>
      <c r="K24" s="52">
        <f>'Temporary Relocation Numbers'!K24*Assumptions!F$21</f>
        <v>1384429.1107126481</v>
      </c>
      <c r="L24" s="52">
        <f>'Temporary Relocation Numbers'!L24*Assumptions!G$21</f>
        <v>1110633.0306818909</v>
      </c>
      <c r="M24" s="52">
        <f>'Temporary Relocation Numbers'!M24*Assumptions!H$21</f>
        <v>470171.4540009452</v>
      </c>
      <c r="N24" s="53">
        <f>'Temporary Relocation Numbers'!N24*Assumptions!C$21</f>
        <v>428691943.43587112</v>
      </c>
      <c r="O24" s="53">
        <f>'Temporary Relocation Numbers'!O24*Assumptions!D$21</f>
        <v>836525837.28517401</v>
      </c>
      <c r="P24" s="53">
        <f>'Temporary Relocation Numbers'!P24*Assumptions!E$21</f>
        <v>667424230.00914001</v>
      </c>
      <c r="Q24" s="53">
        <f>'Temporary Relocation Numbers'!Q24*Assumptions!F$21</f>
        <v>279509732.83327633</v>
      </c>
      <c r="R24" s="53">
        <f>'Temporary Relocation Numbers'!R24*Assumptions!G$21</f>
        <v>174900640.73204085</v>
      </c>
      <c r="S24" s="53">
        <f>'Temporary Relocation Numbers'!S24*Assumptions!H$21</f>
        <v>98722423.8032877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1740973.2152331802</v>
      </c>
      <c r="AC24" s="52">
        <f>'Temporary Relocation Numbers'!AC24*Assumptions!D$21</f>
        <v>1987678.1131314312</v>
      </c>
      <c r="AD24" s="52">
        <f>'Temporary Relocation Numbers'!AD24*Assumptions!E$21</f>
        <v>1353140.28296876</v>
      </c>
      <c r="AE24" s="52">
        <f>'Temporary Relocation Numbers'!AE24*Assumptions!F$21</f>
        <v>1380866.7217624385</v>
      </c>
      <c r="AF24" s="52">
        <f>'Temporary Relocation Numbers'!AF24*Assumptions!G$21</f>
        <v>1087946.149931289</v>
      </c>
      <c r="AG24" s="52">
        <f>'Temporary Relocation Numbers'!AG24*Assumptions!H$21</f>
        <v>430034.80172789516</v>
      </c>
      <c r="AH24" s="53">
        <f>'Temporary Relocation Numbers'!AH24*Assumptions!C$21</f>
        <v>399101769.83931577</v>
      </c>
      <c r="AI24" s="53">
        <f>'Temporary Relocation Numbers'!AI24*Assumptions!D$21</f>
        <v>763908681.54982769</v>
      </c>
      <c r="AJ24" s="53">
        <f>'Temporary Relocation Numbers'!AJ24*Assumptions!E$21</f>
        <v>603085695.58104253</v>
      </c>
      <c r="AK24" s="53">
        <f>'Temporary Relocation Numbers'!AK24*Assumptions!F$21</f>
        <v>278790503.24180329</v>
      </c>
      <c r="AL24" s="53">
        <f>'Temporary Relocation Numbers'!AL24*Assumptions!G$21</f>
        <v>171327948.51969463</v>
      </c>
      <c r="AM24" s="53">
        <f>'Temporary Relocation Numbers'!AM24*Assumptions!H$21</f>
        <v>90294886.22730957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1881335.0021132142</v>
      </c>
      <c r="I25" s="52">
        <f>'Temporary Relocation Numbers'!I25*Assumptions!D$21</f>
        <v>2189759.1373780472</v>
      </c>
      <c r="J25" s="52">
        <f>'Temporary Relocation Numbers'!J25*Assumptions!E$21</f>
        <v>1506531.2427634762</v>
      </c>
      <c r="K25" s="52">
        <f>'Temporary Relocation Numbers'!K25*Assumptions!F$21</f>
        <v>1392781.8565896344</v>
      </c>
      <c r="L25" s="52">
        <f>'Temporary Relocation Numbers'!L25*Assumptions!G$21</f>
        <v>1117333.8688801699</v>
      </c>
      <c r="M25" s="52">
        <f>'Temporary Relocation Numbers'!M25*Assumptions!H$21</f>
        <v>473008.16311338317</v>
      </c>
      <c r="N25" s="53">
        <f>'Temporary Relocation Numbers'!N25*Assumptions!C$21</f>
        <v>434647268.5317629</v>
      </c>
      <c r="O25" s="53">
        <f>'Temporary Relocation Numbers'!O25*Assumptions!D$21</f>
        <v>848146730.53597379</v>
      </c>
      <c r="P25" s="53">
        <f>'Temporary Relocation Numbers'!P25*Assumptions!E$21</f>
        <v>676695988.7334187</v>
      </c>
      <c r="Q25" s="53">
        <f>'Temporary Relocation Numbers'!Q25*Assumptions!F$21</f>
        <v>283392640.7161417</v>
      </c>
      <c r="R25" s="53">
        <f>'Temporary Relocation Numbers'!R25*Assumptions!G$21</f>
        <v>177330334.57394263</v>
      </c>
      <c r="S25" s="53">
        <f>'Temporary Relocation Numbers'!S25*Assumptions!H$21</f>
        <v>100093861.11860296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1751477.1166124253</v>
      </c>
      <c r="AC25" s="52">
        <f>'Temporary Relocation Numbers'!AC25*Assumptions!D$21</f>
        <v>1999670.4715958433</v>
      </c>
      <c r="AD25" s="52">
        <f>'Temporary Relocation Numbers'!AD25*Assumptions!E$21</f>
        <v>1361304.252385535</v>
      </c>
      <c r="AE25" s="52">
        <f>'Temporary Relocation Numbers'!AE25*Assumptions!F$21</f>
        <v>1389197.9744987609</v>
      </c>
      <c r="AF25" s="52">
        <f>'Temporary Relocation Numbers'!AF25*Assumptions!G$21</f>
        <v>1094510.1102293669</v>
      </c>
      <c r="AG25" s="52">
        <f>'Temporary Relocation Numbers'!AG25*Assumptions!H$21</f>
        <v>432629.35235479148</v>
      </c>
      <c r="AH25" s="53">
        <f>'Temporary Relocation Numbers'!AH25*Assumptions!C$21</f>
        <v>404646032.6185261</v>
      </c>
      <c r="AI25" s="53">
        <f>'Temporary Relocation Numbers'!AI25*Assumptions!D$21</f>
        <v>774520788.00963497</v>
      </c>
      <c r="AJ25" s="53">
        <f>'Temporary Relocation Numbers'!AJ25*Assumptions!E$21</f>
        <v>611463672.89753091</v>
      </c>
      <c r="AK25" s="53">
        <f>'Temporary Relocation Numbers'!AK25*Assumptions!F$21</f>
        <v>282663419.69352233</v>
      </c>
      <c r="AL25" s="53">
        <f>'Temporary Relocation Numbers'!AL25*Assumptions!G$21</f>
        <v>173708011.0496068</v>
      </c>
      <c r="AM25" s="53">
        <f>'Temporary Relocation Numbers'!AM25*Assumptions!H$21</f>
        <v>91549249.436635002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1892685.7553302152</v>
      </c>
      <c r="I26" s="52">
        <f>'Temporary Relocation Numbers'!I26*Assumptions!D$21</f>
        <v>2202970.7214633538</v>
      </c>
      <c r="J26" s="52">
        <f>'Temporary Relocation Numbers'!J26*Assumptions!E$21</f>
        <v>1515620.6735831345</v>
      </c>
      <c r="K26" s="52">
        <f>'Temporary Relocation Numbers'!K26*Assumptions!F$21</f>
        <v>1401184.9975089855</v>
      </c>
      <c r="L26" s="52">
        <f>'Temporary Relocation Numbers'!L26*Assumptions!G$21</f>
        <v>1124075.1355830214</v>
      </c>
      <c r="M26" s="52">
        <f>'Temporary Relocation Numbers'!M26*Assumptions!H$21</f>
        <v>475861.98708577303</v>
      </c>
      <c r="N26" s="53">
        <f>'Temporary Relocation Numbers'!N26*Assumptions!C$21</f>
        <v>440685324.12338895</v>
      </c>
      <c r="O26" s="53">
        <f>'Temporary Relocation Numbers'!O26*Assumptions!D$21</f>
        <v>859929059.51765883</v>
      </c>
      <c r="P26" s="53">
        <f>'Temporary Relocation Numbers'!P26*Assumptions!E$21</f>
        <v>686096549.35906112</v>
      </c>
      <c r="Q26" s="53">
        <f>'Temporary Relocation Numbers'!Q26*Assumptions!F$21</f>
        <v>287329489.38122588</v>
      </c>
      <c r="R26" s="53">
        <f>'Temporary Relocation Numbers'!R26*Assumptions!G$21</f>
        <v>179793781.36346471</v>
      </c>
      <c r="S26" s="53">
        <f>'Temporary Relocation Numbers'!S26*Assumptions!H$21</f>
        <v>101484350.23833492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1762044.3917088658</v>
      </c>
      <c r="AC26" s="52">
        <f>'Temporary Relocation Numbers'!AC26*Assumptions!D$21</f>
        <v>2011735.1841605448</v>
      </c>
      <c r="AD26" s="52">
        <f>'Temporary Relocation Numbers'!AD26*Assumptions!E$21</f>
        <v>1369517.4778901499</v>
      </c>
      <c r="AE26" s="52">
        <f>'Temporary Relocation Numbers'!AE26*Assumptions!F$21</f>
        <v>1397579.4926017995</v>
      </c>
      <c r="AF26" s="52">
        <f>'Temporary Relocation Numbers'!AF26*Assumptions!G$21</f>
        <v>1101113.673199689</v>
      </c>
      <c r="AG26" s="52">
        <f>'Temporary Relocation Numbers'!AG26*Assumptions!H$21</f>
        <v>435239.55681465345</v>
      </c>
      <c r="AH26" s="53">
        <f>'Temporary Relocation Numbers'!AH26*Assumptions!C$21</f>
        <v>410267315.47654343</v>
      </c>
      <c r="AI26" s="53">
        <f>'Temporary Relocation Numbers'!AI26*Assumptions!D$21</f>
        <v>785280316.28337681</v>
      </c>
      <c r="AJ26" s="53">
        <f>'Temporary Relocation Numbers'!AJ26*Assumptions!E$21</f>
        <v>619958035.8362118</v>
      </c>
      <c r="AK26" s="53">
        <f>'Temporary Relocation Numbers'!AK26*Assumptions!F$21</f>
        <v>286590138.127976</v>
      </c>
      <c r="AL26" s="53">
        <f>'Temporary Relocation Numbers'!AL26*Assumptions!G$21</f>
        <v>176121137.05629116</v>
      </c>
      <c r="AM26" s="53">
        <f>'Temporary Relocation Numbers'!AM26*Assumptions!H$21</f>
        <v>92821038.074206203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1904104.9916182519</v>
      </c>
      <c r="I27" s="52">
        <f>'Temporary Relocation Numbers'!I27*Assumptions!D$21</f>
        <v>2216262.0156642911</v>
      </c>
      <c r="J27" s="52">
        <f>'Temporary Relocation Numbers'!J27*Assumptions!E$21</f>
        <v>1524764.9441235235</v>
      </c>
      <c r="K27" s="52">
        <f>'Temporary Relocation Numbers'!K27*Assumptions!F$21</f>
        <v>1409638.8375216483</v>
      </c>
      <c r="L27" s="52">
        <f>'Temporary Relocation Numbers'!L27*Assumptions!G$21</f>
        <v>1130857.0747097789</v>
      </c>
      <c r="M27" s="52">
        <f>'Temporary Relocation Numbers'!M27*Assumptions!H$21</f>
        <v>478733.02917806123</v>
      </c>
      <c r="N27" s="53">
        <f>'Temporary Relocation Numbers'!N27*Assumptions!C$21</f>
        <v>446807259.49056435</v>
      </c>
      <c r="O27" s="53">
        <f>'Temporary Relocation Numbers'!O27*Assumptions!D$21</f>
        <v>871875066.87153411</v>
      </c>
      <c r="P27" s="53">
        <f>'Temporary Relocation Numbers'!P27*Assumptions!E$21</f>
        <v>695627701.18303752</v>
      </c>
      <c r="Q27" s="53">
        <f>'Temporary Relocation Numbers'!Q27*Assumptions!F$21</f>
        <v>291321028.16590041</v>
      </c>
      <c r="R27" s="53">
        <f>'Temporary Relocation Numbers'!R27*Assumptions!G$21</f>
        <v>182291449.99156499</v>
      </c>
      <c r="S27" s="53">
        <f>'Temporary Relocation Numbers'!S27*Assumptions!H$21</f>
        <v>102894155.82733364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1772675.4228783392</v>
      </c>
      <c r="AC27" s="52">
        <f>'Temporary Relocation Numbers'!AC27*Assumptions!D$21</f>
        <v>2023872.6873631719</v>
      </c>
      <c r="AD27" s="52">
        <f>'Temporary Relocation Numbers'!AD27*Assumptions!E$21</f>
        <v>1377780.2566618412</v>
      </c>
      <c r="AE27" s="52">
        <f>'Temporary Relocation Numbers'!AE27*Assumptions!F$21</f>
        <v>1406011.5793401233</v>
      </c>
      <c r="AF27" s="52">
        <f>'Temporary Relocation Numbers'!AF27*Assumptions!G$21</f>
        <v>1107757.0777790521</v>
      </c>
      <c r="AG27" s="52">
        <f>'Temporary Relocation Numbers'!AG27*Assumptions!H$21</f>
        <v>437865.50955253927</v>
      </c>
      <c r="AH27" s="53">
        <f>'Temporary Relocation Numbers'!AH27*Assumptions!C$21</f>
        <v>415966688.36491466</v>
      </c>
      <c r="AI27" s="53">
        <f>'Temporary Relocation Numbers'!AI27*Assumptions!D$21</f>
        <v>796189314.33309579</v>
      </c>
      <c r="AJ27" s="53">
        <f>'Temporary Relocation Numbers'!AJ27*Assumptions!E$21</f>
        <v>628570401.2089411</v>
      </c>
      <c r="AK27" s="53">
        <f>'Temporary Relocation Numbers'!AK27*Assumptions!F$21</f>
        <v>290571405.95435381</v>
      </c>
      <c r="AL27" s="53">
        <f>'Temporary Relocation Numbers'!AL27*Assumptions!G$21</f>
        <v>178567785.85267851</v>
      </c>
      <c r="AM27" s="53">
        <f>'Temporary Relocation Numbers'!AM27*Assumptions!H$21</f>
        <v>94110494.211495891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1915593.1241596877</v>
      </c>
      <c r="I28" s="52">
        <f>'Temporary Relocation Numbers'!I28*Assumptions!D$21</f>
        <v>2229633.5008999142</v>
      </c>
      <c r="J28" s="52">
        <f>'Temporary Relocation Numbers'!J28*Assumptions!E$21</f>
        <v>1533964.3852518925</v>
      </c>
      <c r="K28" s="52">
        <f>'Temporary Relocation Numbers'!K28*Assumptions!F$21</f>
        <v>1418143.6825130163</v>
      </c>
      <c r="L28" s="52">
        <f>'Temporary Relocation Numbers'!L28*Assumptions!G$21</f>
        <v>1137679.9316514248</v>
      </c>
      <c r="M28" s="52">
        <f>'Temporary Relocation Numbers'!M28*Assumptions!H$21</f>
        <v>481621.39327319764</v>
      </c>
      <c r="N28" s="53">
        <f>'Temporary Relocation Numbers'!N28*Assumptions!C$21</f>
        <v>453014239.87872922</v>
      </c>
      <c r="O28" s="53">
        <f>'Temporary Relocation Numbers'!O28*Assumptions!D$21</f>
        <v>883987026.39334631</v>
      </c>
      <c r="P28" s="53">
        <f>'Temporary Relocation Numbers'!P28*Assumptions!E$21</f>
        <v>705291258.35896707</v>
      </c>
      <c r="Q28" s="53">
        <f>'Temporary Relocation Numbers'!Q28*Assumptions!F$21</f>
        <v>295368016.81722063</v>
      </c>
      <c r="R28" s="53">
        <f>'Temporary Relocation Numbers'!R28*Assumptions!G$21</f>
        <v>184823815.86296529</v>
      </c>
      <c r="S28" s="53">
        <f>'Temporary Relocation Numbers'!S28*Assumptions!H$21</f>
        <v>104323546.22713427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1783370.5947835729</v>
      </c>
      <c r="AC28" s="52">
        <f>'Temporary Relocation Numbers'!AC28*Assumptions!D$21</f>
        <v>2036083.4203751462</v>
      </c>
      <c r="AD28" s="52">
        <f>'Temporary Relocation Numbers'!AD28*Assumptions!E$21</f>
        <v>1386092.8876728294</v>
      </c>
      <c r="AE28" s="52">
        <f>'Temporary Relocation Numbers'!AE28*Assumptions!F$21</f>
        <v>1414494.5398120275</v>
      </c>
      <c r="AF28" s="52">
        <f>'Temporary Relocation Numbers'!AF28*Assumptions!G$21</f>
        <v>1114440.564345842</v>
      </c>
      <c r="AG28" s="52">
        <f>'Temporary Relocation Numbers'!AG28*Assumptions!H$21</f>
        <v>440507.30558332824</v>
      </c>
      <c r="AH28" s="53">
        <f>'Temporary Relocation Numbers'!AH28*Assumptions!C$21</f>
        <v>421745236.09879601</v>
      </c>
      <c r="AI28" s="53">
        <f>'Temporary Relocation Numbers'!AI28*Assumptions!D$21</f>
        <v>807249858.57082045</v>
      </c>
      <c r="AJ28" s="53">
        <f>'Temporary Relocation Numbers'!AJ28*Assumptions!E$21</f>
        <v>637302408.28808582</v>
      </c>
      <c r="AK28" s="53">
        <f>'Temporary Relocation Numbers'!AK28*Assumptions!F$21</f>
        <v>294607980.96474314</v>
      </c>
      <c r="AL28" s="53">
        <f>'Temporary Relocation Numbers'!AL28*Assumptions!G$21</f>
        <v>181048423.13240698</v>
      </c>
      <c r="AM28" s="53">
        <f>'Temporary Relocation Numbers'!AM28*Assumptions!H$21</f>
        <v>95417863.282798097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1927150.5686297556</v>
      </c>
      <c r="I29" s="52">
        <f>'Temporary Relocation Numbers'!I29*Assumptions!D$21</f>
        <v>2243085.6609908305</v>
      </c>
      <c r="J29" s="52">
        <f>'Temporary Relocation Numbers'!J29*Assumptions!E$21</f>
        <v>1543219.3298317275</v>
      </c>
      <c r="K29" s="52">
        <f>'Temporary Relocation Numbers'!K29*Assumptions!F$21</f>
        <v>1426699.8402139964</v>
      </c>
      <c r="L29" s="52">
        <f>'Temporary Relocation Numbers'!L29*Assumptions!G$21</f>
        <v>1144543.9532794729</v>
      </c>
      <c r="M29" s="52">
        <f>'Temporary Relocation Numbers'!M29*Assumptions!H$21</f>
        <v>484527.18388089456</v>
      </c>
      <c r="N29" s="53">
        <f>'Temporary Relocation Numbers'!N29*Assumptions!C$21</f>
        <v>459307446.72074139</v>
      </c>
      <c r="O29" s="53">
        <f>'Temporary Relocation Numbers'!O29*Assumptions!D$21</f>
        <v>896267243.46607649</v>
      </c>
      <c r="P29" s="53">
        <f>'Temporary Relocation Numbers'!P29*Assumptions!E$21</f>
        <v>715089060.24242258</v>
      </c>
      <c r="Q29" s="53">
        <f>'Temporary Relocation Numbers'!Q29*Assumptions!F$21</f>
        <v>299471225.63653564</v>
      </c>
      <c r="R29" s="53">
        <f>'Temporary Relocation Numbers'!R29*Assumptions!G$21</f>
        <v>187391360.98663947</v>
      </c>
      <c r="S29" s="53">
        <f>'Temporary Relocation Numbers'!S29*Assumptions!H$21</f>
        <v>105772793.50703286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1794130.2944080981</v>
      </c>
      <c r="AC29" s="52">
        <f>'Temporary Relocation Numbers'!AC29*Assumptions!D$21</f>
        <v>2048367.8250175645</v>
      </c>
      <c r="AD29" s="52">
        <f>'Temporary Relocation Numbers'!AD29*Assumptions!E$21</f>
        <v>1394455.6716991412</v>
      </c>
      <c r="AE29" s="52">
        <f>'Temporary Relocation Numbers'!AE29*Assumptions!F$21</f>
        <v>1423028.6809565688</v>
      </c>
      <c r="AF29" s="52">
        <f>'Temporary Relocation Numbers'!AF29*Assumptions!G$21</f>
        <v>1121164.3747287325</v>
      </c>
      <c r="AG29" s="52">
        <f>'Temporary Relocation Numbers'!AG29*Assumptions!H$21</f>
        <v>443165.04049515736</v>
      </c>
      <c r="AH29" s="53">
        <f>'Temporary Relocation Numbers'!AH29*Assumptions!C$21</f>
        <v>427604058.56343526</v>
      </c>
      <c r="AI29" s="53">
        <f>'Temporary Relocation Numbers'!AI29*Assumptions!D$21</f>
        <v>818464054.25378883</v>
      </c>
      <c r="AJ29" s="53">
        <f>'Temporary Relocation Numbers'!AJ29*Assumptions!E$21</f>
        <v>646155719.11854243</v>
      </c>
      <c r="AK29" s="53">
        <f>'Temporary Relocation Numbers'!AK29*Assumptions!F$21</f>
        <v>298700631.47836727</v>
      </c>
      <c r="AL29" s="53">
        <f>'Temporary Relocation Numbers'!AL29*Assumptions!G$21</f>
        <v>183563521.05846199</v>
      </c>
      <c r="AM29" s="53">
        <f>'Temporary Relocation Numbers'!AM29*Assumptions!H$21</f>
        <v>96743394.131943658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1938777.7432116077</v>
      </c>
      <c r="I30" s="52">
        <f>'Temporary Relocation Numbers'!I30*Assumptions!D$21</f>
        <v>2256618.9826767091</v>
      </c>
      <c r="J30" s="52">
        <f>'Temporary Relocation Numbers'!J30*Assumptions!E$21</f>
        <v>1552530.1127347988</v>
      </c>
      <c r="K30" s="52">
        <f>'Temporary Relocation Numbers'!K30*Assumptions!F$21</f>
        <v>1435307.6202121431</v>
      </c>
      <c r="L30" s="52">
        <f>'Temporary Relocation Numbers'!L30*Assumptions!G$21</f>
        <v>1151449.3879548993</v>
      </c>
      <c r="M30" s="52">
        <f>'Temporary Relocation Numbers'!M30*Assumptions!H$21</f>
        <v>487450.50614140782</v>
      </c>
      <c r="N30" s="53">
        <f>'Temporary Relocation Numbers'!N30*Assumptions!C$21</f>
        <v>465688077.86174887</v>
      </c>
      <c r="O30" s="53">
        <f>'Temporary Relocation Numbers'!O30*Assumptions!D$21</f>
        <v>908718055.49874461</v>
      </c>
      <c r="P30" s="53">
        <f>'Temporary Relocation Numbers'!P30*Assumptions!E$21</f>
        <v>725022971.7410332</v>
      </c>
      <c r="Q30" s="53">
        <f>'Temporary Relocation Numbers'!Q30*Assumptions!F$21</f>
        <v>303631435.6261071</v>
      </c>
      <c r="R30" s="53">
        <f>'Temporary Relocation Numbers'!R30*Assumptions!G$21</f>
        <v>189994574.06755894</v>
      </c>
      <c r="S30" s="53">
        <f>'Temporary Relocation Numbers'!S30*Assumptions!H$21</f>
        <v>107242173.51587184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1804954.9110702537</v>
      </c>
      <c r="AC30" s="52">
        <f>'Temporary Relocation Numbers'!AC30*Assumptions!D$21</f>
        <v>2060726.3457771866</v>
      </c>
      <c r="AD30" s="52">
        <f>'Temporary Relocation Numbers'!AD30*Assumptions!E$21</f>
        <v>1402868.9113314901</v>
      </c>
      <c r="AE30" s="52">
        <f>'Temporary Relocation Numbers'!AE30*Assumptions!F$21</f>
        <v>1431614.311564679</v>
      </c>
      <c r="AF30" s="52">
        <f>'Temporary Relocation Numbers'!AF30*Assumptions!G$21</f>
        <v>1127928.7522154346</v>
      </c>
      <c r="AG30" s="52">
        <f>'Temporary Relocation Numbers'!AG30*Assumptions!H$21</f>
        <v>445838.81045288005</v>
      </c>
      <c r="AH30" s="53">
        <f>'Temporary Relocation Numbers'!AH30*Assumptions!C$21</f>
        <v>433544270.92352331</v>
      </c>
      <c r="AI30" s="53">
        <f>'Temporary Relocation Numbers'!AI30*Assumptions!D$21</f>
        <v>829834035.88516057</v>
      </c>
      <c r="AJ30" s="53">
        <f>'Temporary Relocation Numbers'!AJ30*Assumptions!E$21</f>
        <v>655132018.8340894</v>
      </c>
      <c r="AK30" s="53">
        <f>'Temporary Relocation Numbers'!AK30*Assumptions!F$21</f>
        <v>302850136.48782611</v>
      </c>
      <c r="AL30" s="53">
        <f>'Temporary Relocation Numbers'!AL30*Assumptions!G$21</f>
        <v>186113558.35304725</v>
      </c>
      <c r="AM30" s="53">
        <f>'Temporary Relocation Numbers'!AM30*Assumptions!H$21</f>
        <v>98087339.059665143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2447099.140621704</v>
      </c>
      <c r="I31" s="52">
        <f>'Temporary Relocation Numbers'!I31*Assumptions!D$21</f>
        <v>2848274.0698638624</v>
      </c>
      <c r="J31" s="52">
        <f>'Temporary Relocation Numbers'!J31*Assumptions!E$21</f>
        <v>1959582.5864852536</v>
      </c>
      <c r="K31" s="52">
        <f>'Temporary Relocation Numbers'!K31*Assumptions!F$21</f>
        <v>1811625.9361068832</v>
      </c>
      <c r="L31" s="52">
        <f>'Temporary Relocation Numbers'!L31*Assumptions!G$21</f>
        <v>1453343.9006093864</v>
      </c>
      <c r="M31" s="52">
        <f>'Temporary Relocation Numbers'!M31*Assumptions!H$21</f>
        <v>615253.45999603916</v>
      </c>
      <c r="N31" s="53">
        <f>'Temporary Relocation Numbers'!N31*Assumptions!C$21</f>
        <v>592376625.88058746</v>
      </c>
      <c r="O31" s="53">
        <f>'Temporary Relocation Numbers'!O31*Assumptions!D$21</f>
        <v>1155931107.5017972</v>
      </c>
      <c r="P31" s="53">
        <f>'Temporary Relocation Numbers'!P31*Assumptions!E$21</f>
        <v>922262523.14188194</v>
      </c>
      <c r="Q31" s="53">
        <f>'Temporary Relocation Numbers'!Q31*Assumptions!F$21</f>
        <v>386233133.07339865</v>
      </c>
      <c r="R31" s="53">
        <f>'Temporary Relocation Numbers'!R31*Assumptions!G$21</f>
        <v>241681825.39380509</v>
      </c>
      <c r="S31" s="53">
        <f>'Temporary Relocation Numbers'!S31*Assumptions!H$21</f>
        <v>136416970.75674859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2278189.7652818579</v>
      </c>
      <c r="AC31" s="52">
        <f>'Temporary Relocation Numbers'!AC31*Assumptions!D$21</f>
        <v>2601021.0234074588</v>
      </c>
      <c r="AD31" s="52">
        <f>'Temporary Relocation Numbers'!AD31*Assumptions!E$21</f>
        <v>1770682.2348999428</v>
      </c>
      <c r="AE31" s="52">
        <f>'Temporary Relocation Numbers'!AE31*Assumptions!F$21</f>
        <v>1806964.291702874</v>
      </c>
      <c r="AF31" s="52">
        <f>'Temporary Relocation Numbers'!AF31*Assumptions!G$21</f>
        <v>1423656.4711418001</v>
      </c>
      <c r="AG31" s="52">
        <f>'Temporary Relocation Numbers'!AG31*Assumptions!H$21</f>
        <v>562731.73845485365</v>
      </c>
      <c r="AH31" s="53">
        <f>'Temporary Relocation Numbers'!AH31*Assumptions!C$21</f>
        <v>551488226.96676362</v>
      </c>
      <c r="AI31" s="53">
        <f>'Temporary Relocation Numbers'!AI31*Assumptions!D$21</f>
        <v>1055587011.1075891</v>
      </c>
      <c r="AJ31" s="53">
        <f>'Temporary Relocation Numbers'!AJ31*Assumptions!E$21</f>
        <v>833358020.68458354</v>
      </c>
      <c r="AK31" s="53">
        <f>'Temporary Relocation Numbers'!AK31*Assumptions!F$21</f>
        <v>385239284.68143773</v>
      </c>
      <c r="AL31" s="53">
        <f>'Temporary Relocation Numbers'!AL31*Assumptions!G$21</f>
        <v>236744995.13500151</v>
      </c>
      <c r="AM31" s="53">
        <f>'Temporary Relocation Numbers'!AM31*Assumptions!H$21</f>
        <v>124771600.81177644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2461863.3471088689</v>
      </c>
      <c r="I32" s="52">
        <f>'Temporary Relocation Numbers'!I32*Assumptions!D$21</f>
        <v>2865458.7052557999</v>
      </c>
      <c r="J32" s="52">
        <f>'Temporary Relocation Numbers'!J32*Assumptions!E$21</f>
        <v>1971405.4347937901</v>
      </c>
      <c r="K32" s="52">
        <f>'Temporary Relocation Numbers'!K32*Assumptions!F$21</f>
        <v>1822556.1101052247</v>
      </c>
      <c r="L32" s="52">
        <f>'Temporary Relocation Numbers'!L32*Assumptions!G$21</f>
        <v>1462112.4335589779</v>
      </c>
      <c r="M32" s="52">
        <f>'Temporary Relocation Numbers'!M32*Assumptions!H$21</f>
        <v>618965.49968194112</v>
      </c>
      <c r="N32" s="53">
        <f>'Temporary Relocation Numbers'!N32*Assumptions!C$21</f>
        <v>600605834.38413846</v>
      </c>
      <c r="O32" s="53">
        <f>'Temporary Relocation Numbers'!O32*Assumptions!D$21</f>
        <v>1171989131.5422165</v>
      </c>
      <c r="P32" s="53">
        <f>'Temporary Relocation Numbers'!P32*Assumptions!E$21</f>
        <v>935074457.75639105</v>
      </c>
      <c r="Q32" s="53">
        <f>'Temporary Relocation Numbers'!Q32*Assumptions!F$21</f>
        <v>391598626.65329134</v>
      </c>
      <c r="R32" s="53">
        <f>'Temporary Relocation Numbers'!R32*Assumptions!G$21</f>
        <v>245039233.57939637</v>
      </c>
      <c r="S32" s="53">
        <f>'Temporary Relocation Numbers'!S32*Assumptions!H$21</f>
        <v>138312055.14518356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2291934.8823280847</v>
      </c>
      <c r="AC32" s="52">
        <f>'Temporary Relocation Numbers'!AC32*Assumptions!D$21</f>
        <v>2616713.8945419271</v>
      </c>
      <c r="AD32" s="52">
        <f>'Temporary Relocation Numbers'!AD32*Assumptions!E$21</f>
        <v>1781365.3812037639</v>
      </c>
      <c r="AE32" s="52">
        <f>'Temporary Relocation Numbers'!AE32*Assumptions!F$21</f>
        <v>1817866.3403672604</v>
      </c>
      <c r="AF32" s="52">
        <f>'Temporary Relocation Numbers'!AF32*Assumptions!G$21</f>
        <v>1432245.8894280517</v>
      </c>
      <c r="AG32" s="52">
        <f>'Temporary Relocation Numbers'!AG32*Assumptions!H$21</f>
        <v>566126.89619305555</v>
      </c>
      <c r="AH32" s="53">
        <f>'Temporary Relocation Numbers'!AH32*Assumptions!C$21</f>
        <v>559149419.87797391</v>
      </c>
      <c r="AI32" s="53">
        <f>'Temporary Relocation Numbers'!AI32*Assumptions!D$21</f>
        <v>1070251069.7968251</v>
      </c>
      <c r="AJ32" s="53">
        <f>'Temporary Relocation Numbers'!AJ32*Assumptions!E$21</f>
        <v>844934907.09553123</v>
      </c>
      <c r="AK32" s="53">
        <f>'Temporary Relocation Numbers'!AK32*Assumptions!F$21</f>
        <v>390590971.86641032</v>
      </c>
      <c r="AL32" s="53">
        <f>'Temporary Relocation Numbers'!AL32*Assumptions!G$21</f>
        <v>240033821.60455036</v>
      </c>
      <c r="AM32" s="53">
        <f>'Temporary Relocation Numbers'!AM32*Assumptions!H$21</f>
        <v>126504909.44270968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2476716.631226595</v>
      </c>
      <c r="I33" s="52">
        <f>'Temporary Relocation Numbers'!I33*Assumptions!D$21</f>
        <v>2882747.0215739096</v>
      </c>
      <c r="J33" s="52">
        <f>'Temporary Relocation Numbers'!J33*Assumptions!E$21</f>
        <v>1983299.6144884552</v>
      </c>
      <c r="K33" s="52">
        <f>'Temporary Relocation Numbers'!K33*Assumptions!F$21</f>
        <v>1833552.2296728208</v>
      </c>
      <c r="L33" s="52">
        <f>'Temporary Relocation Numbers'!L33*Assumptions!G$21</f>
        <v>1470933.8701400203</v>
      </c>
      <c r="M33" s="52">
        <f>'Temporary Relocation Numbers'!M33*Assumptions!H$21</f>
        <v>622699.93540382758</v>
      </c>
      <c r="N33" s="53">
        <f>'Temporary Relocation Numbers'!N33*Assumptions!C$21</f>
        <v>608949361.83552825</v>
      </c>
      <c r="O33" s="53">
        <f>'Temporary Relocation Numbers'!O33*Assumptions!D$21</f>
        <v>1188270231.2784188</v>
      </c>
      <c r="P33" s="53">
        <f>'Temporary Relocation Numbers'!P33*Assumptions!E$21</f>
        <v>948064373.8723141</v>
      </c>
      <c r="Q33" s="53">
        <f>'Temporary Relocation Numbers'!Q33*Assumptions!F$21</f>
        <v>397038656.87670505</v>
      </c>
      <c r="R33" s="53">
        <f>'Temporary Relocation Numbers'!R33*Assumptions!G$21</f>
        <v>248443282.38310748</v>
      </c>
      <c r="S33" s="53">
        <f>'Temporary Relocation Numbers'!S33*Assumptions!H$21</f>
        <v>140233465.76575357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2305762.9284812259</v>
      </c>
      <c r="AC33" s="52">
        <f>'Temporary Relocation Numbers'!AC33*Assumptions!D$21</f>
        <v>2632501.4462661445</v>
      </c>
      <c r="AD33" s="52">
        <f>'Temporary Relocation Numbers'!AD33*Assumptions!E$21</f>
        <v>1792112.9826722108</v>
      </c>
      <c r="AE33" s="52">
        <f>'Temporary Relocation Numbers'!AE33*Assumptions!F$21</f>
        <v>1828834.1649109083</v>
      </c>
      <c r="AF33" s="52">
        <f>'Temporary Relocation Numbers'!AF33*Assumptions!G$21</f>
        <v>1440887.1306842344</v>
      </c>
      <c r="AG33" s="52">
        <f>'Temporary Relocation Numbers'!AG33*Assumptions!H$21</f>
        <v>569542.53810742788</v>
      </c>
      <c r="AH33" s="53">
        <f>'Temporary Relocation Numbers'!AH33*Assumptions!C$21</f>
        <v>566917040.94839609</v>
      </c>
      <c r="AI33" s="53">
        <f>'Temporary Relocation Numbers'!AI33*Assumptions!D$21</f>
        <v>1085118839.421284</v>
      </c>
      <c r="AJ33" s="53">
        <f>'Temporary Relocation Numbers'!AJ33*Assumptions!E$21</f>
        <v>856672617.90085161</v>
      </c>
      <c r="AK33" s="53">
        <f>'Temporary Relocation Numbers'!AK33*Assumptions!F$21</f>
        <v>396017003.89850688</v>
      </c>
      <c r="AL33" s="53">
        <f>'Temporary Relocation Numbers'!AL33*Assumptions!G$21</f>
        <v>243368335.96515951</v>
      </c>
      <c r="AM33" s="53">
        <f>'Temporary Relocation Numbers'!AM33*Assumptions!H$21</f>
        <v>128262296.94087334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2491659.5304114386</v>
      </c>
      <c r="I34" s="52">
        <f>'Temporary Relocation Numbers'!I34*Assumptions!D$21</f>
        <v>2900139.6443615449</v>
      </c>
      <c r="J34" s="52">
        <f>'Temporary Relocation Numbers'!J34*Assumptions!E$21</f>
        <v>1995265.5559364932</v>
      </c>
      <c r="K34" s="52">
        <f>'Temporary Relocation Numbers'!K34*Assumptions!F$21</f>
        <v>1844614.6926823962</v>
      </c>
      <c r="L34" s="52">
        <f>'Temporary Relocation Numbers'!L34*Assumptions!G$21</f>
        <v>1479808.5295386564</v>
      </c>
      <c r="M34" s="52">
        <f>'Temporary Relocation Numbers'!M34*Assumptions!H$21</f>
        <v>626456.90228483058</v>
      </c>
      <c r="N34" s="53">
        <f>'Temporary Relocation Numbers'!N34*Assumptions!C$21</f>
        <v>617408796.33667791</v>
      </c>
      <c r="O34" s="53">
        <f>'Temporary Relocation Numbers'!O34*Assumptions!D$21</f>
        <v>1204777505.6449873</v>
      </c>
      <c r="P34" s="53">
        <f>'Temporary Relocation Numbers'!P34*Assumptions!E$21</f>
        <v>961234743.98235381</v>
      </c>
      <c r="Q34" s="53">
        <f>'Temporary Relocation Numbers'!Q34*Assumptions!F$21</f>
        <v>402554259.19567114</v>
      </c>
      <c r="R34" s="53">
        <f>'Temporary Relocation Numbers'!R34*Assumptions!G$21</f>
        <v>251894619.72950938</v>
      </c>
      <c r="S34" s="53">
        <f>'Temporary Relocation Numbers'!S34*Assumptions!H$21</f>
        <v>142181568.33858302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2319674.404081638</v>
      </c>
      <c r="AC34" s="52">
        <f>'Temporary Relocation Numbers'!AC34*Assumptions!D$21</f>
        <v>2648384.2498212797</v>
      </c>
      <c r="AD34" s="52">
        <f>'Temporary Relocation Numbers'!AD34*Assumptions!E$21</f>
        <v>1802925.4281858734</v>
      </c>
      <c r="AE34" s="52">
        <f>'Temporary Relocation Numbers'!AE34*Assumptions!F$21</f>
        <v>1839868.1621827418</v>
      </c>
      <c r="AF34" s="52">
        <f>'Temporary Relocation Numbers'!AF34*Assumptions!G$21</f>
        <v>1449580.5075764828</v>
      </c>
      <c r="AG34" s="52">
        <f>'Temporary Relocation Numbers'!AG34*Assumptions!H$21</f>
        <v>572978.78778618271</v>
      </c>
      <c r="AH34" s="53">
        <f>'Temporary Relocation Numbers'!AH34*Assumptions!C$21</f>
        <v>574792568.66228139</v>
      </c>
      <c r="AI34" s="53">
        <f>'Temporary Relocation Numbers'!AI34*Assumptions!D$21</f>
        <v>1100193149.9031582</v>
      </c>
      <c r="AJ34" s="53">
        <f>'Temporary Relocation Numbers'!AJ34*Assumptions!E$21</f>
        <v>868573387.24925268</v>
      </c>
      <c r="AK34" s="53">
        <f>'Temporary Relocation Numbers'!AK34*Assumptions!F$21</f>
        <v>401518413.56535172</v>
      </c>
      <c r="AL34" s="53">
        <f>'Temporary Relocation Numbers'!AL34*Assumptions!G$21</f>
        <v>246749172.90625665</v>
      </c>
      <c r="AM34" s="53">
        <f>'Temporary Relocation Numbers'!AM34*Assumptions!H$21</f>
        <v>130044097.80633083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2506692.5853424948</v>
      </c>
      <c r="I35" s="52">
        <f>'Temporary Relocation Numbers'!I35*Assumptions!D$21</f>
        <v>2917637.2029361799</v>
      </c>
      <c r="J35" s="52">
        <f>'Temporary Relocation Numbers'!J35*Assumptions!E$21</f>
        <v>2007303.6921017042</v>
      </c>
      <c r="K35" s="52">
        <f>'Temporary Relocation Numbers'!K35*Assumptions!F$21</f>
        <v>1855743.899407181</v>
      </c>
      <c r="L35" s="52">
        <f>'Temporary Relocation Numbers'!L35*Assumptions!G$21</f>
        <v>1488736.7328667922</v>
      </c>
      <c r="M35" s="52">
        <f>'Temporary Relocation Numbers'!M35*Assumptions!H$21</f>
        <v>630236.53626332711</v>
      </c>
      <c r="N35" s="53">
        <f>'Temporary Relocation Numbers'!N35*Assumptions!C$21</f>
        <v>625985748.05118597</v>
      </c>
      <c r="O35" s="53">
        <f>'Temporary Relocation Numbers'!O35*Assumptions!D$21</f>
        <v>1221514096.6264474</v>
      </c>
      <c r="P35" s="53">
        <f>'Temporary Relocation Numbers'!P35*Assumptions!E$21</f>
        <v>974588074.92671657</v>
      </c>
      <c r="Q35" s="53">
        <f>'Temporary Relocation Numbers'!Q35*Assumptions!F$21</f>
        <v>408146483.44656777</v>
      </c>
      <c r="R35" s="53">
        <f>'Temporary Relocation Numbers'!R35*Assumptions!G$21</f>
        <v>255393902.54404557</v>
      </c>
      <c r="S35" s="53">
        <f>'Temporary Relocation Numbers'!S35*Assumptions!H$21</f>
        <v>144156733.66432622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2333669.812488406</v>
      </c>
      <c r="AC35" s="52">
        <f>'Temporary Relocation Numbers'!AC35*Assumptions!D$21</f>
        <v>2664362.8798950012</v>
      </c>
      <c r="AD35" s="52">
        <f>'Temporary Relocation Numbers'!AD35*Assumptions!E$21</f>
        <v>1813803.1089715948</v>
      </c>
      <c r="AE35" s="52">
        <f>'Temporary Relocation Numbers'!AE35*Assumptions!F$21</f>
        <v>1850968.7314260157</v>
      </c>
      <c r="AF35" s="52">
        <f>'Temporary Relocation Numbers'!AF35*Assumptions!G$21</f>
        <v>1458326.3346573554</v>
      </c>
      <c r="AG35" s="52">
        <f>'Temporary Relocation Numbers'!AG35*Assumptions!H$21</f>
        <v>576435.76956318237</v>
      </c>
      <c r="AH35" s="53">
        <f>'Temporary Relocation Numbers'!AH35*Assumptions!C$21</f>
        <v>582777502.04276752</v>
      </c>
      <c r="AI35" s="53">
        <f>'Temporary Relocation Numbers'!AI35*Assumptions!D$21</f>
        <v>1115476870.4775026</v>
      </c>
      <c r="AJ35" s="53">
        <f>'Temporary Relocation Numbers'!AJ35*Assumptions!E$21</f>
        <v>880639480.32590735</v>
      </c>
      <c r="AK35" s="53">
        <f>'Temporary Relocation Numbers'!AK35*Assumptions!F$21</f>
        <v>407096248.00190228</v>
      </c>
      <c r="AL35" s="53">
        <f>'Temporary Relocation Numbers'!AL35*Assumptions!G$21</f>
        <v>250176975.93428111</v>
      </c>
      <c r="AM35" s="53">
        <f>'Temporary Relocation Numbers'!AM35*Assumptions!H$21</f>
        <v>131850651.18597114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2521816.3399609695</v>
      </c>
      <c r="I36" s="52">
        <f>'Temporary Relocation Numbers'!I36*Assumptions!D$21</f>
        <v>2935240.3304121844</v>
      </c>
      <c r="J36" s="52">
        <f>'Temporary Relocation Numbers'!J36*Assumptions!E$21</f>
        <v>2019414.4585601112</v>
      </c>
      <c r="K36" s="52">
        <f>'Temporary Relocation Numbers'!K36*Assumptions!F$21</f>
        <v>1866940.2525353928</v>
      </c>
      <c r="L36" s="52">
        <f>'Temporary Relocation Numbers'!L36*Assumptions!G$21</f>
        <v>1497718.8031737146</v>
      </c>
      <c r="M36" s="52">
        <f>'Temporary Relocation Numbers'!M36*Assumptions!H$21</f>
        <v>634038.97409785795</v>
      </c>
      <c r="N36" s="53">
        <f>'Temporary Relocation Numbers'!N36*Assumptions!C$21</f>
        <v>634681849.51080549</v>
      </c>
      <c r="O36" s="53">
        <f>'Temporary Relocation Numbers'!O36*Assumptions!D$21</f>
        <v>1238483189.8553088</v>
      </c>
      <c r="P36" s="53">
        <f>'Temporary Relocation Numbers'!P36*Assumptions!E$21</f>
        <v>988126908.37026119</v>
      </c>
      <c r="Q36" s="53">
        <f>'Temporary Relocation Numbers'!Q36*Assumptions!F$21</f>
        <v>413816394.04994464</v>
      </c>
      <c r="R36" s="53">
        <f>'Temporary Relocation Numbers'!R36*Assumptions!G$21</f>
        <v>258941796.87807053</v>
      </c>
      <c r="S36" s="53">
        <f>'Temporary Relocation Numbers'!S36*Assumptions!H$21</f>
        <v>146159337.69474548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2347749.6600975599</v>
      </c>
      <c r="AC36" s="52">
        <f>'Temporary Relocation Numbers'!AC36*Assumptions!D$21</f>
        <v>2680437.9146422716</v>
      </c>
      <c r="AD36" s="52">
        <f>'Temporary Relocation Numbers'!AD36*Assumptions!E$21</f>
        <v>1824746.4186166285</v>
      </c>
      <c r="AE36" s="52">
        <f>'Temporary Relocation Numbers'!AE36*Assumptions!F$21</f>
        <v>1862136.2742927575</v>
      </c>
      <c r="AF36" s="52">
        <f>'Temporary Relocation Numbers'!AF36*Assumptions!G$21</f>
        <v>1467124.9283772169</v>
      </c>
      <c r="AG36" s="52">
        <f>'Temporary Relocation Numbers'!AG36*Assumptions!H$21</f>
        <v>579913.60852243961</v>
      </c>
      <c r="AH36" s="53">
        <f>'Temporary Relocation Numbers'!AH36*Assumptions!C$21</f>
        <v>590873360.93719888</v>
      </c>
      <c r="AI36" s="53">
        <f>'Temporary Relocation Numbers'!AI36*Assumptions!D$21</f>
        <v>1130972910.2383597</v>
      </c>
      <c r="AJ36" s="53">
        <f>'Temporary Relocation Numbers'!AJ36*Assumptions!E$21</f>
        <v>892873193.78360486</v>
      </c>
      <c r="AK36" s="53">
        <f>'Temporary Relocation Numbers'!AK36*Assumptions!F$21</f>
        <v>412751568.88975966</v>
      </c>
      <c r="AL36" s="53">
        <f>'Temporary Relocation Numbers'!AL36*Assumptions!G$21</f>
        <v>253652397.49516848</v>
      </c>
      <c r="AM36" s="53">
        <f>'Temporary Relocation Numbers'!AM36*Assumptions!H$21</f>
        <v>133682300.93806161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2537031.3414898543</v>
      </c>
      <c r="I37" s="52">
        <f>'Temporary Relocation Numbers'!I37*Assumptions!D$21</f>
        <v>2952949.6637237268</v>
      </c>
      <c r="J37" s="52">
        <f>'Temporary Relocation Numbers'!J37*Assumptions!E$21</f>
        <v>2031598.2935157213</v>
      </c>
      <c r="K37" s="52">
        <f>'Temporary Relocation Numbers'!K37*Assumptions!F$21</f>
        <v>1878204.1571848097</v>
      </c>
      <c r="L37" s="52">
        <f>'Temporary Relocation Numbers'!L37*Assumptions!G$21</f>
        <v>1506755.065457779</v>
      </c>
      <c r="M37" s="52">
        <f>'Temporary Relocation Numbers'!M37*Assumptions!H$21</f>
        <v>637864.35337207618</v>
      </c>
      <c r="N37" s="53">
        <f>'Temporary Relocation Numbers'!N37*Assumptions!C$21</f>
        <v>643498755.92617905</v>
      </c>
      <c r="O37" s="53">
        <f>'Temporary Relocation Numbers'!O37*Assumptions!D$21</f>
        <v>1255688015.2184165</v>
      </c>
      <c r="P37" s="53">
        <f>'Temporary Relocation Numbers'!P37*Assumptions!E$21</f>
        <v>1001853821.2862806</v>
      </c>
      <c r="Q37" s="53">
        <f>'Temporary Relocation Numbers'!Q37*Assumptions!F$21</f>
        <v>419565070.21312457</v>
      </c>
      <c r="R37" s="53">
        <f>'Temporary Relocation Numbers'!R37*Assumptions!G$21</f>
        <v>262538978.03562576</v>
      </c>
      <c r="S37" s="53">
        <f>'Temporary Relocation Numbers'!S37*Assumptions!H$21</f>
        <v>148189761.60426933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2361914.4563603895</v>
      </c>
      <c r="AC37" s="52">
        <f>'Temporary Relocation Numbers'!AC37*Assumptions!D$21</f>
        <v>2696609.9357062606</v>
      </c>
      <c r="AD37" s="52">
        <f>'Temporary Relocation Numbers'!AD37*Assumptions!E$21</f>
        <v>1835755.7530828766</v>
      </c>
      <c r="AE37" s="52">
        <f>'Temporary Relocation Numbers'!AE37*Assumptions!F$21</f>
        <v>1873371.1948583031</v>
      </c>
      <c r="AF37" s="52">
        <f>'Temporary Relocation Numbers'!AF37*Assumptions!G$21</f>
        <v>1475976.6070956874</v>
      </c>
      <c r="AG37" s="52">
        <f>'Temporary Relocation Numbers'!AG37*Assumptions!H$21</f>
        <v>583412.43050264241</v>
      </c>
      <c r="AH37" s="53">
        <f>'Temporary Relocation Numbers'!AH37*Assumptions!C$21</f>
        <v>599081686.30641508</v>
      </c>
      <c r="AI37" s="53">
        <f>'Temporary Relocation Numbers'!AI37*Assumptions!D$21</f>
        <v>1146684218.6924777</v>
      </c>
      <c r="AJ37" s="53">
        <f>'Temporary Relocation Numbers'!AJ37*Assumptions!E$21</f>
        <v>905276856.17989612</v>
      </c>
      <c r="AK37" s="53">
        <f>'Temporary Relocation Numbers'!AK37*Assumptions!F$21</f>
        <v>418485452.65924925</v>
      </c>
      <c r="AL37" s="53">
        <f>'Temporary Relocation Numbers'!AL37*Assumptions!G$21</f>
        <v>257176099.09853685</v>
      </c>
      <c r="AM37" s="53">
        <f>'Temporary Relocation Numbers'!AM37*Assumptions!H$21</f>
        <v>135539395.69769773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2552338.1404537288</v>
      </c>
      <c r="I38" s="52">
        <f>'Temporary Relocation Numbers'!I38*Assumptions!D$21</f>
        <v>2970765.8436478255</v>
      </c>
      <c r="J38" s="52">
        <f>'Temporary Relocation Numbers'!J38*Assumptions!E$21</f>
        <v>2043855.6378163768</v>
      </c>
      <c r="K38" s="52">
        <f>'Temporary Relocation Numbers'!K38*Assumptions!F$21</f>
        <v>1889536.0209174268</v>
      </c>
      <c r="L38" s="52">
        <f>'Temporary Relocation Numbers'!L38*Assumptions!G$21</f>
        <v>1515845.8466781708</v>
      </c>
      <c r="M38" s="52">
        <f>'Temporary Relocation Numbers'!M38*Assumptions!H$21</f>
        <v>641712.81249972514</v>
      </c>
      <c r="N38" s="53">
        <f>'Temporary Relocation Numbers'!N38*Assumptions!C$21</f>
        <v>652438145.5018909</v>
      </c>
      <c r="O38" s="53">
        <f>'Temporary Relocation Numbers'!O38*Assumptions!D$21</f>
        <v>1273131847.4717262</v>
      </c>
      <c r="P38" s="53">
        <f>'Temporary Relocation Numbers'!P38*Assumptions!E$21</f>
        <v>1015771426.4469984</v>
      </c>
      <c r="Q38" s="53">
        <f>'Temporary Relocation Numbers'!Q38*Assumptions!F$21</f>
        <v>425393606.13561869</v>
      </c>
      <c r="R38" s="53">
        <f>'Temporary Relocation Numbers'!R38*Assumptions!G$21</f>
        <v>266186130.70197687</v>
      </c>
      <c r="S38" s="53">
        <f>'Temporary Relocation Numbers'!S38*Assumptions!H$21</f>
        <v>150248391.86254507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2376164.7138018864</v>
      </c>
      <c r="AC38" s="52">
        <f>'Temporary Relocation Numbers'!AC38*Assumptions!D$21</f>
        <v>2712879.5282393997</v>
      </c>
      <c r="AD38" s="52">
        <f>'Temporary Relocation Numbers'!AD38*Assumptions!E$21</f>
        <v>1846831.5107212169</v>
      </c>
      <c r="AE38" s="52">
        <f>'Temporary Relocation Numbers'!AE38*Assumptions!F$21</f>
        <v>1884673.8996359152</v>
      </c>
      <c r="AF38" s="52">
        <f>'Temporary Relocation Numbers'!AF38*Assumptions!G$21</f>
        <v>1484881.6910931629</v>
      </c>
      <c r="AG38" s="52">
        <f>'Temporary Relocation Numbers'!AG38*Assumptions!H$21</f>
        <v>586932.36210170772</v>
      </c>
      <c r="AH38" s="53">
        <f>'Temporary Relocation Numbers'!AH38*Assumptions!C$21</f>
        <v>607404040.51805508</v>
      </c>
      <c r="AI38" s="53">
        <f>'Temporary Relocation Numbers'!AI38*Assumptions!D$21</f>
        <v>1162613786.320715</v>
      </c>
      <c r="AJ38" s="53">
        <f>'Temporary Relocation Numbers'!AJ38*Assumptions!E$21</f>
        <v>917852828.42030871</v>
      </c>
      <c r="AK38" s="53">
        <f>'Temporary Relocation Numbers'!AK38*Assumptions!F$21</f>
        <v>424298990.69430691</v>
      </c>
      <c r="AL38" s="53">
        <f>'Temporary Relocation Numbers'!AL38*Assumptions!G$21</f>
        <v>260748751.44359821</v>
      </c>
      <c r="AM38" s="53">
        <f>'Temporary Relocation Numbers'!AM38*Assumptions!H$21</f>
        <v>137422288.94316229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2567737.290698681</v>
      </c>
      <c r="I39" s="52">
        <f>'Temporary Relocation Numbers'!I39*Assumptions!D$21</f>
        <v>2988689.514827528</v>
      </c>
      <c r="J39" s="52">
        <f>'Temporary Relocation Numbers'!J39*Assumptions!E$21</f>
        <v>2056186.934969712</v>
      </c>
      <c r="K39" s="52">
        <f>'Temporary Relocation Numbers'!K39*Assumptions!F$21</f>
        <v>1900936.2537542027</v>
      </c>
      <c r="L39" s="52">
        <f>'Temporary Relocation Numbers'!L39*Assumptions!G$21</f>
        <v>1524991.4757667345</v>
      </c>
      <c r="M39" s="52">
        <f>'Temporary Relocation Numbers'!M39*Assumptions!H$21</f>
        <v>645584.49072964687</v>
      </c>
      <c r="N39" s="53">
        <f>'Temporary Relocation Numbers'!N39*Assumptions!C$21</f>
        <v>661501719.75589526</v>
      </c>
      <c r="O39" s="53">
        <f>'Temporary Relocation Numbers'!O39*Assumptions!D$21</f>
        <v>1290818006.8636196</v>
      </c>
      <c r="P39" s="53">
        <f>'Temporary Relocation Numbers'!P39*Assumptions!E$21</f>
        <v>1029882372.9208841</v>
      </c>
      <c r="Q39" s="53">
        <f>'Temporary Relocation Numbers'!Q39*Assumptions!F$21</f>
        <v>431303111.21739614</v>
      </c>
      <c r="R39" s="53">
        <f>'Temporary Relocation Numbers'!R39*Assumptions!G$21</f>
        <v>269883949.07393539</v>
      </c>
      <c r="S39" s="53">
        <f>'Temporary Relocation Numbers'!S39*Assumptions!H$21</f>
        <v>152335620.30799925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2390500.948039284</v>
      </c>
      <c r="AC39" s="52">
        <f>'Temporary Relocation Numbers'!AC39*Assumptions!D$21</f>
        <v>2729247.2809245461</v>
      </c>
      <c r="AD39" s="52">
        <f>'Temporary Relocation Numbers'!AD39*Assumptions!E$21</f>
        <v>1857974.0922859195</v>
      </c>
      <c r="AE39" s="52">
        <f>'Temporary Relocation Numbers'!AE39*Assumptions!F$21</f>
        <v>1896044.7975914946</v>
      </c>
      <c r="AF39" s="52">
        <f>'Temporary Relocation Numbers'!AF39*Assumptions!G$21</f>
        <v>1493840.5025824031</v>
      </c>
      <c r="AG39" s="52">
        <f>'Temporary Relocation Numbers'!AG39*Assumptions!H$21</f>
        <v>590473.53068136226</v>
      </c>
      <c r="AH39" s="53">
        <f>'Temporary Relocation Numbers'!AH39*Assumptions!C$21</f>
        <v>615842007.64393926</v>
      </c>
      <c r="AI39" s="53">
        <f>'Temporary Relocation Numbers'!AI39*Assumptions!D$21</f>
        <v>1178764645.1472495</v>
      </c>
      <c r="AJ39" s="53">
        <f>'Temporary Relocation Numbers'!AJ39*Assumptions!E$21</f>
        <v>930603504.20772147</v>
      </c>
      <c r="AK39" s="53">
        <f>'Temporary Relocation Numbers'!AK39*Assumptions!F$21</f>
        <v>430193289.54021305</v>
      </c>
      <c r="AL39" s="53">
        <f>'Temporary Relocation Numbers'!AL39*Assumptions!G$21</f>
        <v>264371034.54681858</v>
      </c>
      <c r="AM39" s="53">
        <f>'Temporary Relocation Numbers'!AM39*Assumptions!H$21</f>
        <v>139331339.06320626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2583229.3494123458</v>
      </c>
      <c r="I40" s="52">
        <f>'Temporary Relocation Numbers'!I40*Assumptions!D$21</f>
        <v>3006721.3257952388</v>
      </c>
      <c r="J40" s="52">
        <f>'Temporary Relocation Numbers'!J40*Assumptions!E$21</f>
        <v>2068592.631159198</v>
      </c>
      <c r="K40" s="52">
        <f>'Temporary Relocation Numbers'!K40*Assumptions!F$21</f>
        <v>1912405.2681898971</v>
      </c>
      <c r="L40" s="52">
        <f>'Temporary Relocation Numbers'!L40*Assumptions!G$21</f>
        <v>1534192.2836398745</v>
      </c>
      <c r="M40" s="52">
        <f>'Temporary Relocation Numbers'!M40*Assumptions!H$21</f>
        <v>649479.52815082064</v>
      </c>
      <c r="N40" s="53">
        <f>'Temporary Relocation Numbers'!N40*Assumptions!C$21</f>
        <v>670691203.84338224</v>
      </c>
      <c r="O40" s="53">
        <f>'Temporary Relocation Numbers'!O40*Assumptions!D$21</f>
        <v>1308749859.7668779</v>
      </c>
      <c r="P40" s="53">
        <f>'Temporary Relocation Numbers'!P40*Assumptions!E$21</f>
        <v>1044189346.5768741</v>
      </c>
      <c r="Q40" s="53">
        <f>'Temporary Relocation Numbers'!Q40*Assumptions!F$21</f>
        <v>437294710.27004623</v>
      </c>
      <c r="R40" s="53">
        <f>'Temporary Relocation Numbers'!R40*Assumptions!G$21</f>
        <v>273633136.99199289</v>
      </c>
      <c r="S40" s="53">
        <f>'Temporary Relocation Numbers'!S40*Assumptions!H$21</f>
        <v>154451844.22241995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2404923.677800715</v>
      </c>
      <c r="AC40" s="52">
        <f>'Temporary Relocation Numbers'!AC40*Assumptions!D$21</f>
        <v>2745713.7859962885</v>
      </c>
      <c r="AD40" s="52">
        <f>'Temporary Relocation Numbers'!AD40*Assumptions!E$21</f>
        <v>1869183.900949145</v>
      </c>
      <c r="AE40" s="52">
        <f>'Temporary Relocation Numbers'!AE40*Assumptions!F$21</f>
        <v>1907484.3001583761</v>
      </c>
      <c r="AF40" s="52">
        <f>'Temporary Relocation Numbers'!AF40*Assumptions!G$21</f>
        <v>1502853.3657201887</v>
      </c>
      <c r="AG40" s="52">
        <f>'Temporary Relocation Numbers'!AG40*Assumptions!H$21</f>
        <v>594036.06437175057</v>
      </c>
      <c r="AH40" s="53">
        <f>'Temporary Relocation Numbers'!AH40*Assumptions!C$21</f>
        <v>624397193.76157808</v>
      </c>
      <c r="AI40" s="53">
        <f>'Temporary Relocation Numbers'!AI40*Assumptions!D$21</f>
        <v>1195139869.3166895</v>
      </c>
      <c r="AJ40" s="53">
        <f>'Temporary Relocation Numbers'!AJ40*Assumptions!E$21</f>
        <v>943531310.49797916</v>
      </c>
      <c r="AK40" s="53">
        <f>'Temporary Relocation Numbers'!AK40*Assumptions!F$21</f>
        <v>436169471.11421144</v>
      </c>
      <c r="AL40" s="53">
        <f>'Temporary Relocation Numbers'!AL40*Assumptions!G$21</f>
        <v>268043637.87135258</v>
      </c>
      <c r="AM40" s="53">
        <f>'Temporary Relocation Numbers'!AM40*Assumptions!H$21</f>
        <v>141266909.42526376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3353572.0014146715</v>
      </c>
      <c r="I41" s="52">
        <f>'Temporary Relocation Numbers'!I41*Assumptions!D$21</f>
        <v>3903353.1639523758</v>
      </c>
      <c r="J41" s="52">
        <f>'Temporary Relocation Numbers'!J41*Assumptions!E$21</f>
        <v>2685465.9001789051</v>
      </c>
      <c r="K41" s="52">
        <f>'Temporary Relocation Numbers'!K41*Assumptions!F$21</f>
        <v>2482702.0350394072</v>
      </c>
      <c r="L41" s="52">
        <f>'Temporary Relocation Numbers'!L41*Assumptions!G$21</f>
        <v>1991702.4744131039</v>
      </c>
      <c r="M41" s="52">
        <f>'Temporary Relocation Numbers'!M41*Assumptions!H$21</f>
        <v>843160.27208118071</v>
      </c>
      <c r="N41" s="53">
        <f>'Temporary Relocation Numbers'!N41*Assumptions!C$21</f>
        <v>877498806.43609703</v>
      </c>
      <c r="O41" s="53">
        <f>'Temporary Relocation Numbers'!O41*Assumptions!D$21</f>
        <v>1712302820.2663319</v>
      </c>
      <c r="P41" s="53">
        <f>'Temporary Relocation Numbers'!P41*Assumptions!E$21</f>
        <v>1366165084.7123096</v>
      </c>
      <c r="Q41" s="53">
        <f>'Temporary Relocation Numbers'!Q41*Assumptions!F$21</f>
        <v>572134514.54835391</v>
      </c>
      <c r="R41" s="53">
        <f>'Temporary Relocation Numbers'!R41*Assumptions!G$21</f>
        <v>358007902.49801642</v>
      </c>
      <c r="S41" s="53">
        <f>'Temporary Relocation Numbers'!S41*Assumptions!H$21</f>
        <v>202077063.45389369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3122093.9454123154</v>
      </c>
      <c r="AC41" s="52">
        <f>'Temporary Relocation Numbers'!AC41*Assumptions!D$21</f>
        <v>3564510.7851961073</v>
      </c>
      <c r="AD41" s="52">
        <f>'Temporary Relocation Numbers'!AD41*Assumptions!E$21</f>
        <v>2426591.6602194472</v>
      </c>
      <c r="AE41" s="52">
        <f>'Temporary Relocation Numbers'!AE41*Assumptions!F$21</f>
        <v>2476313.5892693405</v>
      </c>
      <c r="AF41" s="52">
        <f>'Temporary Relocation Numbers'!AF41*Assumptions!G$21</f>
        <v>1951018.0041340713</v>
      </c>
      <c r="AG41" s="52">
        <f>'Temporary Relocation Numbers'!AG41*Assumptions!H$21</f>
        <v>771183.05959200079</v>
      </c>
      <c r="AH41" s="53">
        <f>'Temporary Relocation Numbers'!AH41*Assumptions!C$21</f>
        <v>816930040.42405641</v>
      </c>
      <c r="AI41" s="53">
        <f>'Temporary Relocation Numbers'!AI41*Assumptions!D$21</f>
        <v>1563661194.3616383</v>
      </c>
      <c r="AJ41" s="53">
        <f>'Temporary Relocation Numbers'!AJ41*Assumptions!E$21</f>
        <v>1234469147.7277861</v>
      </c>
      <c r="AK41" s="53">
        <f>'Temporary Relocation Numbers'!AK41*Assumptions!F$21</f>
        <v>570662307.94933784</v>
      </c>
      <c r="AL41" s="53">
        <f>'Temporary Relocation Numbers'!AL41*Assumptions!G$21</f>
        <v>350694881.57448149</v>
      </c>
      <c r="AM41" s="53">
        <f>'Temporary Relocation Numbers'!AM41*Assumptions!H$21</f>
        <v>184826554.60400569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3373805.2762651066</v>
      </c>
      <c r="I42" s="52">
        <f>'Temporary Relocation Numbers'!I42*Assumptions!D$21</f>
        <v>3926903.4611791084</v>
      </c>
      <c r="J42" s="52">
        <f>'Temporary Relocation Numbers'!J42*Assumptions!E$21</f>
        <v>2701668.2568412549</v>
      </c>
      <c r="K42" s="52">
        <f>'Temporary Relocation Numbers'!K42*Assumptions!F$21</f>
        <v>2497681.0462625143</v>
      </c>
      <c r="L42" s="52">
        <f>'Temporary Relocation Numbers'!L42*Assumptions!G$21</f>
        <v>2003719.1132591139</v>
      </c>
      <c r="M42" s="52">
        <f>'Temporary Relocation Numbers'!M42*Assumptions!H$21</f>
        <v>848247.35341439466</v>
      </c>
      <c r="N42" s="53">
        <f>'Temporary Relocation Numbers'!N42*Assumptions!C$21</f>
        <v>889688890.11646736</v>
      </c>
      <c r="O42" s="53">
        <f>'Temporary Relocation Numbers'!O42*Assumptions!D$21</f>
        <v>1736089877.8806384</v>
      </c>
      <c r="P42" s="53">
        <f>'Temporary Relocation Numbers'!P42*Assumptions!E$21</f>
        <v>1385143648.0809381</v>
      </c>
      <c r="Q42" s="53">
        <f>'Temporary Relocation Numbers'!Q42*Assumptions!F$21</f>
        <v>580082522.63408375</v>
      </c>
      <c r="R42" s="53">
        <f>'Temporary Relocation Numbers'!R42*Assumptions!G$21</f>
        <v>362981295.34787041</v>
      </c>
      <c r="S42" s="53">
        <f>'Temporary Relocation Numbers'!S42*Assumptions!H$21</f>
        <v>204884288.14219967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3140930.6320496551</v>
      </c>
      <c r="AC42" s="52">
        <f>'Temporary Relocation Numbers'!AC42*Assumptions!D$21</f>
        <v>3586016.727634137</v>
      </c>
      <c r="AD42" s="52">
        <f>'Temporary Relocation Numbers'!AD42*Assumptions!E$21</f>
        <v>2441232.1378922947</v>
      </c>
      <c r="AE42" s="52">
        <f>'Temporary Relocation Numbers'!AE42*Assumptions!F$21</f>
        <v>2491254.0567608448</v>
      </c>
      <c r="AF42" s="52">
        <f>'Temporary Relocation Numbers'!AF42*Assumptions!G$21</f>
        <v>1962789.1793165754</v>
      </c>
      <c r="AG42" s="52">
        <f>'Temporary Relocation Numbers'!AG42*Assumptions!H$21</f>
        <v>775835.87718415109</v>
      </c>
      <c r="AH42" s="53">
        <f>'Temporary Relocation Numbers'!AH42*Assumptions!C$21</f>
        <v>828278711.76210988</v>
      </c>
      <c r="AI42" s="53">
        <f>'Temporary Relocation Numbers'!AI42*Assumptions!D$21</f>
        <v>1585383344.485616</v>
      </c>
      <c r="AJ42" s="53">
        <f>'Temporary Relocation Numbers'!AJ42*Assumptions!E$21</f>
        <v>1251618210.6111369</v>
      </c>
      <c r="AK42" s="53">
        <f>'Temporary Relocation Numbers'!AK42*Assumptions!F$21</f>
        <v>578589864.3586607</v>
      </c>
      <c r="AL42" s="53">
        <f>'Temporary Relocation Numbers'!AL42*Assumptions!G$21</f>
        <v>355566683.01889962</v>
      </c>
      <c r="AM42" s="53">
        <f>'Temporary Relocation Numbers'!AM42*Assumptions!H$21</f>
        <v>187394137.77386546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3394160.6255516959</v>
      </c>
      <c r="I43" s="52">
        <f>'Temporary Relocation Numbers'!I43*Assumptions!D$21</f>
        <v>3950595.8456001515</v>
      </c>
      <c r="J43" s="52">
        <f>'Temporary Relocation Numbers'!J43*Assumptions!E$21</f>
        <v>2717968.3679980468</v>
      </c>
      <c r="K43" s="52">
        <f>'Temporary Relocation Numbers'!K43*Assumptions!F$21</f>
        <v>2512750.4311084142</v>
      </c>
      <c r="L43" s="52">
        <f>'Temporary Relocation Numbers'!L43*Assumptions!G$21</f>
        <v>2015808.2526974615</v>
      </c>
      <c r="M43" s="52">
        <f>'Temporary Relocation Numbers'!M43*Assumptions!H$21</f>
        <v>853365.1268916151</v>
      </c>
      <c r="N43" s="53">
        <f>'Temporary Relocation Numbers'!N43*Assumptions!C$21</f>
        <v>902048316.63701558</v>
      </c>
      <c r="O43" s="53">
        <f>'Temporary Relocation Numbers'!O43*Assumptions!D$21</f>
        <v>1760207381.7823951</v>
      </c>
      <c r="P43" s="53">
        <f>'Temporary Relocation Numbers'!P43*Assumptions!E$21</f>
        <v>1404385858.8458936</v>
      </c>
      <c r="Q43" s="53">
        <f>'Temporary Relocation Numbers'!Q43*Assumptions!F$21</f>
        <v>588140943.27302396</v>
      </c>
      <c r="R43" s="53">
        <f>'Temporary Relocation Numbers'!R43*Assumptions!G$21</f>
        <v>368023777.83587587</v>
      </c>
      <c r="S43" s="53">
        <f>'Temporary Relocation Numbers'!S43*Assumptions!H$21</f>
        <v>207730510.38082612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3159880.9670171477</v>
      </c>
      <c r="AC43" s="52">
        <f>'Temporary Relocation Numbers'!AC43*Assumptions!D$21</f>
        <v>3607652.4229577738</v>
      </c>
      <c r="AD43" s="52">
        <f>'Temporary Relocation Numbers'!AD43*Assumptions!E$21</f>
        <v>2455960.9466964155</v>
      </c>
      <c r="AE43" s="52">
        <f>'Temporary Relocation Numbers'!AE43*Assumptions!F$21</f>
        <v>2506284.6653273045</v>
      </c>
      <c r="AF43" s="52">
        <f>'Temporary Relocation Numbers'!AF43*Assumptions!G$21</f>
        <v>1974631.3741231335</v>
      </c>
      <c r="AG43" s="52">
        <f>'Temporary Relocation Numbers'!AG43*Assumptions!H$21</f>
        <v>780516.76685500762</v>
      </c>
      <c r="AH43" s="53">
        <f>'Temporary Relocation Numbers'!AH43*Assumptions!C$21</f>
        <v>839785037.16448534</v>
      </c>
      <c r="AI43" s="53">
        <f>'Temporary Relocation Numbers'!AI43*Assumptions!D$21</f>
        <v>1607407255.5074861</v>
      </c>
      <c r="AJ43" s="53">
        <f>'Temporary Relocation Numbers'!AJ43*Assumptions!E$21</f>
        <v>1269005505.7405643</v>
      </c>
      <c r="AK43" s="53">
        <f>'Temporary Relocation Numbers'!AK43*Assumptions!F$21</f>
        <v>586627549.2095288</v>
      </c>
      <c r="AL43" s="53">
        <f>'Temporary Relocation Numbers'!AL43*Assumptions!G$21</f>
        <v>360506162.80868524</v>
      </c>
      <c r="AM43" s="53">
        <f>'Temporary Relocation Numbers'!AM43*Assumptions!H$21</f>
        <v>189997389.42950249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3414638.7857922819</v>
      </c>
      <c r="I44" s="52">
        <f>'Temporary Relocation Numbers'!I44*Assumptions!D$21</f>
        <v>3974431.174477329</v>
      </c>
      <c r="J44" s="52">
        <f>'Temporary Relocation Numbers'!J44*Assumptions!E$21</f>
        <v>2734366.8234363953</v>
      </c>
      <c r="K44" s="52">
        <f>'Temporary Relocation Numbers'!K44*Assumptions!F$21</f>
        <v>2527910.7348328363</v>
      </c>
      <c r="L44" s="52">
        <f>'Temporary Relocation Numbers'!L44*Assumptions!G$21</f>
        <v>2027970.3301496224</v>
      </c>
      <c r="M44" s="52">
        <f>'Temporary Relocation Numbers'!M44*Assumptions!H$21</f>
        <v>858513.77768929896</v>
      </c>
      <c r="N44" s="53">
        <f>'Temporary Relocation Numbers'!N44*Assumptions!C$21</f>
        <v>914579438.48343992</v>
      </c>
      <c r="O44" s="53">
        <f>'Temporary Relocation Numbers'!O44*Assumptions!D$21</f>
        <v>1784659922.4825695</v>
      </c>
      <c r="P44" s="53">
        <f>'Temporary Relocation Numbers'!P44*Assumptions!E$21</f>
        <v>1423895379.5578253</v>
      </c>
      <c r="Q44" s="53">
        <f>'Temporary Relocation Numbers'!Q44*Assumptions!F$21</f>
        <v>596311310.30003846</v>
      </c>
      <c r="R44" s="53">
        <f>'Temporary Relocation Numbers'!R44*Assumptions!G$21</f>
        <v>373136309.74507129</v>
      </c>
      <c r="S44" s="53">
        <f>'Temporary Relocation Numbers'!S44*Assumptions!H$21</f>
        <v>210616271.9179762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3178945.6359949866</v>
      </c>
      <c r="AC44" s="52">
        <f>'Temporary Relocation Numbers'!AC44*Assumptions!D$21</f>
        <v>3629418.6540116314</v>
      </c>
      <c r="AD44" s="52">
        <f>'Temporary Relocation Numbers'!AD44*Assumptions!E$21</f>
        <v>2470778.6195644736</v>
      </c>
      <c r="AE44" s="52">
        <f>'Temporary Relocation Numbers'!AE44*Assumptions!F$21</f>
        <v>2521405.9588214075</v>
      </c>
      <c r="AF44" s="52">
        <f>'Temporary Relocation Numbers'!AF44*Assumptions!G$21</f>
        <v>1986545.017040021</v>
      </c>
      <c r="AG44" s="52">
        <f>'Temporary Relocation Numbers'!AG44*Assumptions!H$21</f>
        <v>785225.89797325665</v>
      </c>
      <c r="AH44" s="53">
        <f>'Temporary Relocation Numbers'!AH44*Assumptions!C$21</f>
        <v>851451206.7381345</v>
      </c>
      <c r="AI44" s="53">
        <f>'Temporary Relocation Numbers'!AI44*Assumptions!D$21</f>
        <v>1629737119.445025</v>
      </c>
      <c r="AJ44" s="53">
        <f>'Temporary Relocation Numbers'!AJ44*Assumptions!E$21</f>
        <v>1286634342.6032104</v>
      </c>
      <c r="AK44" s="53">
        <f>'Temporary Relocation Numbers'!AK44*Assumptions!F$21</f>
        <v>594776892.38996947</v>
      </c>
      <c r="AL44" s="53">
        <f>'Temporary Relocation Numbers'!AL44*Assumptions!G$21</f>
        <v>365514261.12140614</v>
      </c>
      <c r="AM44" s="53">
        <f>'Temporary Relocation Numbers'!AM44*Assumptions!H$21</f>
        <v>192636805.07224765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3435240.4979483788</v>
      </c>
      <c r="I45" s="52">
        <f>'Temporary Relocation Numbers'!I45*Assumptions!D$21</f>
        <v>3998410.3102446292</v>
      </c>
      <c r="J45" s="52">
        <f>'Temporary Relocation Numbers'!J45*Assumptions!E$21</f>
        <v>2750864.2165018087</v>
      </c>
      <c r="K45" s="52">
        <f>'Temporary Relocation Numbers'!K45*Assumptions!F$21</f>
        <v>2543162.5059812302</v>
      </c>
      <c r="L45" s="52">
        <f>'Temporary Relocation Numbers'!L45*Assumptions!G$21</f>
        <v>2040205.7856761878</v>
      </c>
      <c r="M45" s="52">
        <f>'Temporary Relocation Numbers'!M45*Assumptions!H$21</f>
        <v>863693.49210113962</v>
      </c>
      <c r="N45" s="53">
        <f>'Temporary Relocation Numbers'!N45*Assumptions!C$21</f>
        <v>927284640.82182217</v>
      </c>
      <c r="O45" s="53">
        <f>'Temporary Relocation Numbers'!O45*Assumptions!D$21</f>
        <v>1809452154.2628303</v>
      </c>
      <c r="P45" s="53">
        <f>'Temporary Relocation Numbers'!P45*Assumptions!E$21</f>
        <v>1443675923.6469946</v>
      </c>
      <c r="Q45" s="53">
        <f>'Temporary Relocation Numbers'!Q45*Assumptions!F$21</f>
        <v>604595178.85779953</v>
      </c>
      <c r="R45" s="53">
        <f>'Temporary Relocation Numbers'!R45*Assumptions!G$21</f>
        <v>378319864.19165874</v>
      </c>
      <c r="S45" s="53">
        <f>'Temporary Relocation Numbers'!S45*Assumptions!H$21</f>
        <v>213542122.02773896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3198125.3288003127</v>
      </c>
      <c r="AC45" s="52">
        <f>'Temporary Relocation Numbers'!AC45*Assumptions!D$21</f>
        <v>3651316.2083635083</v>
      </c>
      <c r="AD45" s="52">
        <f>'Temporary Relocation Numbers'!AD45*Assumptions!E$21</f>
        <v>2485685.692644503</v>
      </c>
      <c r="AE45" s="52">
        <f>'Temporary Relocation Numbers'!AE45*Assumptions!F$21</f>
        <v>2536618.484377095</v>
      </c>
      <c r="AF45" s="52">
        <f>'Temporary Relocation Numbers'!AF45*Assumptions!G$21</f>
        <v>1998530.5391387194</v>
      </c>
      <c r="AG45" s="52">
        <f>'Temporary Relocation Numbers'!AG45*Assumptions!H$21</f>
        <v>789963.44092944486</v>
      </c>
      <c r="AH45" s="53">
        <f>'Temporary Relocation Numbers'!AH45*Assumptions!C$21</f>
        <v>863279441.01465142</v>
      </c>
      <c r="AI45" s="53">
        <f>'Temporary Relocation Numbers'!AI45*Assumptions!D$21</f>
        <v>1652377186.5509021</v>
      </c>
      <c r="AJ45" s="53">
        <f>'Temporary Relocation Numbers'!AJ45*Assumptions!E$21</f>
        <v>1304508076.6611197</v>
      </c>
      <c r="AK45" s="53">
        <f>'Temporary Relocation Numbers'!AK45*Assumptions!F$21</f>
        <v>603039445.04098833</v>
      </c>
      <c r="AL45" s="53">
        <f>'Temporary Relocation Numbers'!AL45*Assumptions!G$21</f>
        <v>370591931.19543731</v>
      </c>
      <c r="AM45" s="53">
        <f>'Temporary Relocation Numbers'!AM45*Assumptions!H$21</f>
        <v>195312887.08686274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3455966.5074519808</v>
      </c>
      <c r="I46" s="52">
        <f>'Temporary Relocation Numbers'!I46*Assumptions!D$21</f>
        <v>4022534.1205394031</v>
      </c>
      <c r="J46" s="52">
        <f>'Temporary Relocation Numbers'!J46*Assumptions!E$21</f>
        <v>2767461.1441196525</v>
      </c>
      <c r="K46" s="52">
        <f>'Temporary Relocation Numbers'!K46*Assumptions!F$21</f>
        <v>2558506.2964086123</v>
      </c>
      <c r="L46" s="52">
        <f>'Temporary Relocation Numbers'!L46*Assumptions!G$21</f>
        <v>2052515.0619927903</v>
      </c>
      <c r="M46" s="52">
        <f>'Temporary Relocation Numbers'!M46*Assumptions!H$21</f>
        <v>868904.45754480455</v>
      </c>
      <c r="N46" s="53">
        <f>'Temporary Relocation Numbers'!N46*Assumptions!C$21</f>
        <v>940166341.95261836</v>
      </c>
      <c r="O46" s="53">
        <f>'Temporary Relocation Numbers'!O46*Assumptions!D$21</f>
        <v>1834588796.061439</v>
      </c>
      <c r="P46" s="53">
        <f>'Temporary Relocation Numbers'!P46*Assumptions!E$21</f>
        <v>1463731256.1300876</v>
      </c>
      <c r="Q46" s="53">
        <f>'Temporary Relocation Numbers'!Q46*Assumptions!F$21</f>
        <v>612994125.69279099</v>
      </c>
      <c r="R46" s="53">
        <f>'Temporary Relocation Numbers'!R46*Assumptions!G$21</f>
        <v>383575427.81022722</v>
      </c>
      <c r="S46" s="53">
        <f>'Temporary Relocation Numbers'!S46*Assumptions!H$21</f>
        <v>216508617.61463821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3217420.7394121792</v>
      </c>
      <c r="AC46" s="52">
        <f>'Temporary Relocation Numbers'!AC46*Assumptions!D$21</f>
        <v>3673345.8783328733</v>
      </c>
      <c r="AD46" s="52">
        <f>'Temporary Relocation Numbers'!AD46*Assumptions!E$21</f>
        <v>2500682.7053193031</v>
      </c>
      <c r="AE46" s="52">
        <f>'Temporary Relocation Numbers'!AE46*Assumptions!F$21</f>
        <v>2551922.7924293596</v>
      </c>
      <c r="AF46" s="52">
        <f>'Temporary Relocation Numbers'!AF46*Assumptions!G$21</f>
        <v>2010588.3740915169</v>
      </c>
      <c r="AG46" s="52">
        <f>'Temporary Relocation Numbers'!AG46*Assumptions!H$21</f>
        <v>794729.56714214524</v>
      </c>
      <c r="AH46" s="53">
        <f>'Temporary Relocation Numbers'!AH46*Assumptions!C$21</f>
        <v>875271991.37292755</v>
      </c>
      <c r="AI46" s="53">
        <f>'Temporary Relocation Numbers'!AI46*Assumptions!D$21</f>
        <v>1675331766.1216695</v>
      </c>
      <c r="AJ46" s="53">
        <f>'Temporary Relocation Numbers'!AJ46*Assumptions!E$21</f>
        <v>1322630109.9899213</v>
      </c>
      <c r="AK46" s="53">
        <f>'Temporary Relocation Numbers'!AK46*Assumptions!F$21</f>
        <v>611416779.8518126</v>
      </c>
      <c r="AL46" s="53">
        <f>'Temporary Relocation Numbers'!AL46*Assumptions!G$21</f>
        <v>375740139.511401</v>
      </c>
      <c r="AM46" s="53">
        <f>'Temporary Relocation Numbers'!AM46*Assumptions!H$21</f>
        <v>198026144.83716491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3476817.5642325361</v>
      </c>
      <c r="I47" s="52">
        <f>'Temporary Relocation Numbers'!I47*Assumptions!D$21</f>
        <v>4046803.4782337653</v>
      </c>
      <c r="J47" s="52">
        <f>'Temporary Relocation Numbers'!J47*Assumptions!E$21</f>
        <v>2784158.2068167562</v>
      </c>
      <c r="K47" s="52">
        <f>'Temporary Relocation Numbers'!K47*Assumptions!F$21</f>
        <v>2573942.6612995304</v>
      </c>
      <c r="L47" s="52">
        <f>'Temporary Relocation Numbers'!L47*Assumptions!G$21</f>
        <v>2064898.6044861197</v>
      </c>
      <c r="M47" s="52">
        <f>'Temporary Relocation Numbers'!M47*Assumptions!H$21</f>
        <v>874146.86256871826</v>
      </c>
      <c r="N47" s="53">
        <f>'Temporary Relocation Numbers'!N47*Assumptions!C$21</f>
        <v>953226993.77095807</v>
      </c>
      <c r="O47" s="53">
        <f>'Temporary Relocation Numbers'!O47*Assumptions!D$21</f>
        <v>1860074632.3714485</v>
      </c>
      <c r="P47" s="53">
        <f>'Temporary Relocation Numbers'!P47*Assumptions!E$21</f>
        <v>1484065194.3268447</v>
      </c>
      <c r="Q47" s="53">
        <f>'Temporary Relocation Numbers'!Q47*Assumptions!F$21</f>
        <v>621509749.45542562</v>
      </c>
      <c r="R47" s="53">
        <f>'Temporary Relocation Numbers'!R47*Assumptions!G$21</f>
        <v>388904000.94154698</v>
      </c>
      <c r="S47" s="53">
        <f>'Temporary Relocation Numbers'!S47*Assumptions!H$21</f>
        <v>219516323.3196328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3236832.5659966562</v>
      </c>
      <c r="AC47" s="52">
        <f>'Temporary Relocation Numbers'!AC47*Assumptions!D$21</f>
        <v>3695508.4610195337</v>
      </c>
      <c r="AD47" s="52">
        <f>'Temporary Relocation Numbers'!AD47*Assumptions!E$21</f>
        <v>2515770.2002259609</v>
      </c>
      <c r="AE47" s="52">
        <f>'Temporary Relocation Numbers'!AE47*Assumptions!F$21</f>
        <v>2567319.4367341576</v>
      </c>
      <c r="AF47" s="52">
        <f>'Temporary Relocation Numbers'!AF47*Assumptions!G$21</f>
        <v>2022718.9581871987</v>
      </c>
      <c r="AG47" s="52">
        <f>'Temporary Relocation Numbers'!AG47*Assumptions!H$21</f>
        <v>799524.44906415918</v>
      </c>
      <c r="AH47" s="53">
        <f>'Temporary Relocation Numbers'!AH47*Assumptions!C$21</f>
        <v>887431140.46767664</v>
      </c>
      <c r="AI47" s="53">
        <f>'Temporary Relocation Numbers'!AI47*Assumptions!D$21</f>
        <v>1698605227.3179877</v>
      </c>
      <c r="AJ47" s="53">
        <f>'Temporary Relocation Numbers'!AJ47*Assumptions!E$21</f>
        <v>1341003891.9263742</v>
      </c>
      <c r="AK47" s="53">
        <f>'Temporary Relocation Numbers'!AK47*Assumptions!F$21</f>
        <v>619910491.35923564</v>
      </c>
      <c r="AL47" s="53">
        <f>'Temporary Relocation Numbers'!AL47*Assumptions!G$21</f>
        <v>380959865.97612476</v>
      </c>
      <c r="AM47" s="53">
        <f>'Temporary Relocation Numbers'!AM47*Assumptions!H$21</f>
        <v>200777094.76297775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3497794.4227440758</v>
      </c>
      <c r="I48" s="52">
        <f>'Temporary Relocation Numbers'!I48*Assumptions!D$21</f>
        <v>4071219.2614661683</v>
      </c>
      <c r="J48" s="52">
        <f>'Temporary Relocation Numbers'!J48*Assumptions!E$21</f>
        <v>2800956.0087431367</v>
      </c>
      <c r="K48" s="52">
        <f>'Temporary Relocation Numbers'!K48*Assumptions!F$21</f>
        <v>2589472.1591881593</v>
      </c>
      <c r="L48" s="52">
        <f>'Temporary Relocation Numbers'!L48*Assumptions!G$21</f>
        <v>2077356.86123004</v>
      </c>
      <c r="M48" s="52">
        <f>'Temporary Relocation Numbers'!M48*Assumptions!H$21</f>
        <v>879420.89685888321</v>
      </c>
      <c r="N48" s="53">
        <f>'Temporary Relocation Numbers'!N48*Assumptions!C$21</f>
        <v>966469082.23333371</v>
      </c>
      <c r="O48" s="53">
        <f>'Temporary Relocation Numbers'!O48*Assumptions!D$21</f>
        <v>1885914514.1513832</v>
      </c>
      <c r="P48" s="53">
        <f>'Temporary Relocation Numbers'!P48*Assumptions!E$21</f>
        <v>1504681608.586648</v>
      </c>
      <c r="Q48" s="53">
        <f>'Temporary Relocation Numbers'!Q48*Assumptions!F$21</f>
        <v>630143671.00433123</v>
      </c>
      <c r="R48" s="53">
        <f>'Temporary Relocation Numbers'!R48*Assumptions!G$21</f>
        <v>394306597.8229748</v>
      </c>
      <c r="S48" s="53">
        <f>'Temporary Relocation Numbers'!S48*Assumptions!H$21</f>
        <v>222565811.6275903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3256361.5109320926</v>
      </c>
      <c r="AC48" s="52">
        <f>'Temporary Relocation Numbers'!AC48*Assumptions!D$21</f>
        <v>3717804.7583324816</v>
      </c>
      <c r="AD48" s="52">
        <f>'Temporary Relocation Numbers'!AD48*Assumptions!E$21</f>
        <v>2530948.7232754841</v>
      </c>
      <c r="AE48" s="52">
        <f>'Temporary Relocation Numbers'!AE48*Assumptions!F$21</f>
        <v>2582808.9743884541</v>
      </c>
      <c r="AF48" s="52">
        <f>'Temporary Relocation Numbers'!AF48*Assumptions!G$21</f>
        <v>2034922.7303468315</v>
      </c>
      <c r="AG48" s="52">
        <f>'Temporary Relocation Numbers'!AG48*Assumptions!H$21</f>
        <v>804348.26018875511</v>
      </c>
      <c r="AH48" s="53">
        <f>'Temporary Relocation Numbers'!AH48*Assumptions!C$21</f>
        <v>899759202.66391301</v>
      </c>
      <c r="AI48" s="53">
        <f>'Temporary Relocation Numbers'!AI48*Assumptions!D$21</f>
        <v>1722201999.9962521</v>
      </c>
      <c r="AJ48" s="53">
        <f>'Temporary Relocation Numbers'!AJ48*Assumptions!E$21</f>
        <v>1359632919.7249157</v>
      </c>
      <c r="AK48" s="53">
        <f>'Temporary Relocation Numbers'!AK48*Assumptions!F$21</f>
        <v>628522196.25112021</v>
      </c>
      <c r="AL48" s="53">
        <f>'Temporary Relocation Numbers'!AL48*Assumptions!G$21</f>
        <v>386252104.10915738</v>
      </c>
      <c r="AM48" s="53">
        <f>'Temporary Relocation Numbers'!AM48*Assumptions!H$21</f>
        <v>203566260.47843057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3518897.8419925198</v>
      </c>
      <c r="I49" s="52">
        <f>'Temporary Relocation Numbers'!I49*Assumptions!D$21</f>
        <v>4095782.3536731894</v>
      </c>
      <c r="J49" s="52">
        <f>'Temporary Relocation Numbers'!J49*Assumptions!E$21</f>
        <v>2817855.1576938592</v>
      </c>
      <c r="K49" s="52">
        <f>'Temporary Relocation Numbers'!K49*Assumptions!F$21</f>
        <v>2605095.3519785032</v>
      </c>
      <c r="L49" s="52">
        <f>'Temporary Relocation Numbers'!L49*Assumptions!G$21</f>
        <v>2089890.2830018026</v>
      </c>
      <c r="M49" s="52">
        <f>'Temporary Relocation Numbers'!M49*Assumptions!H$21</f>
        <v>884726.75124574488</v>
      </c>
      <c r="N49" s="53">
        <f>'Temporary Relocation Numbers'!N49*Assumptions!C$21</f>
        <v>979895127.83077943</v>
      </c>
      <c r="O49" s="53">
        <f>'Temporary Relocation Numbers'!O49*Assumptions!D$21</f>
        <v>1912113359.748565</v>
      </c>
      <c r="P49" s="53">
        <f>'Temporary Relocation Numbers'!P49*Assumptions!E$21</f>
        <v>1525584423.0252016</v>
      </c>
      <c r="Q49" s="53">
        <f>'Temporary Relocation Numbers'!Q49*Assumptions!F$21</f>
        <v>638897533.71486497</v>
      </c>
      <c r="R49" s="53">
        <f>'Temporary Relocation Numbers'!R49*Assumptions!G$21</f>
        <v>399784246.7815029</v>
      </c>
      <c r="S49" s="53">
        <f>'Temporary Relocation Numbers'!S49*Assumptions!H$21</f>
        <v>225657662.97625369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3276008.2808345351</v>
      </c>
      <c r="AC49" s="52">
        <f>'Temporary Relocation Numbers'!AC49*Assumptions!D$21</f>
        <v>3740235.5770189045</v>
      </c>
      <c r="AD49" s="52">
        <f>'Temporary Relocation Numbers'!AD49*Assumptions!E$21</f>
        <v>2546218.8236725493</v>
      </c>
      <c r="AE49" s="52">
        <f>'Temporary Relocation Numbers'!AE49*Assumptions!F$21</f>
        <v>2598391.9658503714</v>
      </c>
      <c r="AF49" s="52">
        <f>'Temporary Relocation Numbers'!AF49*Assumptions!G$21</f>
        <v>2047200.1321396471</v>
      </c>
      <c r="AG49" s="52">
        <f>'Temporary Relocation Numbers'!AG49*Assumptions!H$21</f>
        <v>809201.1750559482</v>
      </c>
      <c r="AH49" s="53">
        <f>'Temporary Relocation Numbers'!AH49*Assumptions!C$21</f>
        <v>912258524.47746968</v>
      </c>
      <c r="AI49" s="53">
        <f>'Temporary Relocation Numbers'!AI49*Assumptions!D$21</f>
        <v>1746126575.5517688</v>
      </c>
      <c r="AJ49" s="53">
        <f>'Temporary Relocation Numbers'!AJ49*Assumptions!E$21</f>
        <v>1378520739.2233236</v>
      </c>
      <c r="AK49" s="53">
        <f>'Temporary Relocation Numbers'!AK49*Assumptions!F$21</f>
        <v>637253533.67411816</v>
      </c>
      <c r="AL49" s="53">
        <f>'Temporary Relocation Numbers'!AL49*Assumptions!G$21</f>
        <v>391617861.23187405</v>
      </c>
      <c r="AM49" s="53">
        <f>'Temporary Relocation Numbers'!AM49*Assumptions!H$21</f>
        <v>206394172.87162298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3540128.5855631381</v>
      </c>
      <c r="I50" s="52">
        <f>'Temporary Relocation Numbers'!I50*Assumptions!D$21</f>
        <v>4120493.643621482</v>
      </c>
      <c r="J50" s="52">
        <f>'Temporary Relocation Numbers'!J50*Assumptions!E$21</f>
        <v>2834856.2651310293</v>
      </c>
      <c r="K50" s="52">
        <f>'Temporary Relocation Numbers'!K50*Assumptions!F$21</f>
        <v>2620812.8049647338</v>
      </c>
      <c r="L50" s="52">
        <f>'Temporary Relocation Numbers'!L50*Assumptions!G$21</f>
        <v>2102499.323298356</v>
      </c>
      <c r="M50" s="52">
        <f>'Temporary Relocation Numbers'!M50*Assumptions!H$21</f>
        <v>890064.61771109491</v>
      </c>
      <c r="N50" s="53">
        <f>'Temporary Relocation Numbers'!N50*Assumptions!C$21</f>
        <v>993507686.06861734</v>
      </c>
      <c r="O50" s="53">
        <f>'Temporary Relocation Numbers'!O50*Assumptions!D$21</f>
        <v>1938676155.8352711</v>
      </c>
      <c r="P50" s="53">
        <f>'Temporary Relocation Numbers'!P50*Assumptions!E$21</f>
        <v>1546777616.2714434</v>
      </c>
      <c r="Q50" s="53">
        <f>'Temporary Relocation Numbers'!Q50*Assumptions!F$21</f>
        <v>647773003.79191017</v>
      </c>
      <c r="R50" s="53">
        <f>'Temporary Relocation Numbers'!R50*Assumptions!G$21</f>
        <v>405337990.42948967</v>
      </c>
      <c r="S50" s="53">
        <f>'Temporary Relocation Numbers'!S50*Assumptions!H$21</f>
        <v>228792465.86672083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3295773.5865832902</v>
      </c>
      <c r="AC50" s="52">
        <f>'Temporary Relocation Numbers'!AC50*Assumptions!D$21</f>
        <v>3762801.728693381</v>
      </c>
      <c r="AD50" s="52">
        <f>'Temporary Relocation Numbers'!AD50*Assumptions!E$21</f>
        <v>2561581.0539353816</v>
      </c>
      <c r="AE50" s="52">
        <f>'Temporary Relocation Numbers'!AE50*Assumptions!F$21</f>
        <v>2614068.9749594755</v>
      </c>
      <c r="AF50" s="52">
        <f>'Temporary Relocation Numbers'!AF50*Assumptions!G$21</f>
        <v>2059551.6077990206</v>
      </c>
      <c r="AG50" s="52">
        <f>'Temporary Relocation Numbers'!AG50*Assumptions!H$21</f>
        <v>814083.36925881507</v>
      </c>
      <c r="AH50" s="53">
        <f>'Temporary Relocation Numbers'!AH50*Assumptions!C$21</f>
        <v>924931485.0216291</v>
      </c>
      <c r="AI50" s="53">
        <f>'Temporary Relocation Numbers'!AI50*Assumptions!D$21</f>
        <v>1770383507.7736425</v>
      </c>
      <c r="AJ50" s="53">
        <f>'Temporary Relocation Numbers'!AJ50*Assumptions!E$21</f>
        <v>1397670945.5176294</v>
      </c>
      <c r="AK50" s="53">
        <f>'Temporary Relocation Numbers'!AK50*Assumptions!F$21</f>
        <v>646106165.54566348</v>
      </c>
      <c r="AL50" s="53">
        <f>'Temporary Relocation Numbers'!AL50*Assumptions!G$21</f>
        <v>397058158.65920961</v>
      </c>
      <c r="AM50" s="53">
        <f>'Temporary Relocation Numbers'!AM50*Assumptions!H$21</f>
        <v>209261370.20567337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4695538.9141850844</v>
      </c>
      <c r="I51" s="52">
        <f>'Temporary Relocation Numbers'!I51*Assumptions!D$21</f>
        <v>5465320.7593020862</v>
      </c>
      <c r="J51" s="52">
        <f>'Temporary Relocation Numbers'!J51*Assumptions!E$21</f>
        <v>3760083.1685402435</v>
      </c>
      <c r="K51" s="52">
        <f>'Temporary Relocation Numbers'!K51*Assumptions!F$21</f>
        <v>3476181.2219735789</v>
      </c>
      <c r="L51" s="52">
        <f>'Temporary Relocation Numbers'!L51*Assumptions!G$21</f>
        <v>2788703.0515940455</v>
      </c>
      <c r="M51" s="52">
        <f>'Temporary Relocation Numbers'!M51*Assumptions!H$21</f>
        <v>1180559.6739184256</v>
      </c>
      <c r="N51" s="53">
        <f>'Temporary Relocation Numbers'!N51*Assumptions!C$21</f>
        <v>1328057545.0540946</v>
      </c>
      <c r="O51" s="53">
        <f>'Temporary Relocation Numbers'!O51*Assumptions!D$21</f>
        <v>2591498316.7988067</v>
      </c>
      <c r="P51" s="53">
        <f>'Temporary Relocation Numbers'!P51*Assumptions!E$21</f>
        <v>2067633408.9962966</v>
      </c>
      <c r="Q51" s="53">
        <f>'Temporary Relocation Numbers'!Q51*Assumptions!F$21</f>
        <v>865901529.73289132</v>
      </c>
      <c r="R51" s="53">
        <f>'Temporary Relocation Numbers'!R51*Assumptions!G$21</f>
        <v>541829906.33629501</v>
      </c>
      <c r="S51" s="53">
        <f>'Temporary Relocation Numbers'!S51*Assumptions!H$21</f>
        <v>305835138.27475756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4371432.4929481242</v>
      </c>
      <c r="AC51" s="52">
        <f>'Temporary Relocation Numbers'!AC51*Assumptions!D$21</f>
        <v>4990887.0585931307</v>
      </c>
      <c r="AD51" s="52">
        <f>'Temporary Relocation Numbers'!AD51*Assumptions!E$21</f>
        <v>3397617.693787667</v>
      </c>
      <c r="AE51" s="52">
        <f>'Temporary Relocation Numbers'!AE51*Assumptions!F$21</f>
        <v>3467236.3728092085</v>
      </c>
      <c r="AF51" s="52">
        <f>'Temporary Relocation Numbers'!AF51*Assumptions!G$21</f>
        <v>2731738.2649970632</v>
      </c>
      <c r="AG51" s="52">
        <f>'Temporary Relocation Numbers'!AG51*Assumptions!H$21</f>
        <v>1079780.0270120993</v>
      </c>
      <c r="AH51" s="53">
        <f>'Temporary Relocation Numbers'!AH51*Assumptions!C$21</f>
        <v>1236389264.5881603</v>
      </c>
      <c r="AI51" s="53">
        <f>'Temporary Relocation Numbers'!AI51*Assumptions!D$21</f>
        <v>2366535466.3151889</v>
      </c>
      <c r="AJ51" s="53">
        <f>'Temporary Relocation Numbers'!AJ51*Assumptions!E$21</f>
        <v>1868317146.1336634</v>
      </c>
      <c r="AK51" s="53">
        <f>'Temporary Relocation Numbers'!AK51*Assumptions!F$21</f>
        <v>863673406.95100117</v>
      </c>
      <c r="AL51" s="53">
        <f>'Temporary Relocation Numbers'!AL51*Assumptions!G$21</f>
        <v>530761956.67823905</v>
      </c>
      <c r="AM51" s="53">
        <f>'Temporary Relocation Numbers'!AM51*Assumptions!H$21</f>
        <v>279727218.50770706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4723868.7455951581</v>
      </c>
      <c r="I52" s="52">
        <f>'Temporary Relocation Numbers'!I52*Assumptions!D$21</f>
        <v>5498294.9542864496</v>
      </c>
      <c r="J52" s="52">
        <f>'Temporary Relocation Numbers'!J52*Assumptions!E$21</f>
        <v>3782769.0676882197</v>
      </c>
      <c r="K52" s="52">
        <f>'Temporary Relocation Numbers'!K52*Assumptions!F$21</f>
        <v>3497154.2412093198</v>
      </c>
      <c r="L52" s="52">
        <f>'Temporary Relocation Numbers'!L52*Assumptions!G$21</f>
        <v>2805528.2741613104</v>
      </c>
      <c r="M52" s="52">
        <f>'Temporary Relocation Numbers'!M52*Assumptions!H$21</f>
        <v>1187682.404055025</v>
      </c>
      <c r="N52" s="53">
        <f>'Temporary Relocation Numbers'!N52*Assumptions!C$21</f>
        <v>1346506724.1160104</v>
      </c>
      <c r="O52" s="53">
        <f>'Temporary Relocation Numbers'!O52*Assumptions!D$21</f>
        <v>2627499028.261446</v>
      </c>
      <c r="P52" s="53">
        <f>'Temporary Relocation Numbers'!P52*Assumptions!E$21</f>
        <v>2096356666.6134334</v>
      </c>
      <c r="Q52" s="53">
        <f>'Temporary Relocation Numbers'!Q52*Assumptions!F$21</f>
        <v>877930505.75996411</v>
      </c>
      <c r="R52" s="53">
        <f>'Temporary Relocation Numbers'!R52*Assumptions!G$21</f>
        <v>549356927.28529465</v>
      </c>
      <c r="S52" s="53">
        <f>'Temporary Relocation Numbers'!S52*Assumptions!H$21</f>
        <v>310083754.79779154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4397806.8767641354</v>
      </c>
      <c r="AC52" s="52">
        <f>'Temporary Relocation Numbers'!AC52*Assumptions!D$21</f>
        <v>5020998.8288373342</v>
      </c>
      <c r="AD52" s="52">
        <f>'Temporary Relocation Numbers'!AD52*Assumptions!E$21</f>
        <v>3418116.7117321482</v>
      </c>
      <c r="AE52" s="52">
        <f>'Temporary Relocation Numbers'!AE52*Assumptions!F$21</f>
        <v>3488155.4246360017</v>
      </c>
      <c r="AF52" s="52">
        <f>'Temporary Relocation Numbers'!AF52*Assumptions!G$21</f>
        <v>2748219.7990484629</v>
      </c>
      <c r="AG52" s="52">
        <f>'Temporary Relocation Numbers'!AG52*Assumptions!H$21</f>
        <v>1086294.7182295029</v>
      </c>
      <c r="AH52" s="53">
        <f>'Temporary Relocation Numbers'!AH52*Assumptions!C$21</f>
        <v>1253565001.4510446</v>
      </c>
      <c r="AI52" s="53">
        <f>'Temporary Relocation Numbers'!AI52*Assumptions!D$21</f>
        <v>2399411027.1197805</v>
      </c>
      <c r="AJ52" s="53">
        <f>'Temporary Relocation Numbers'!AJ52*Assumptions!E$21</f>
        <v>1894271531.6961222</v>
      </c>
      <c r="AK52" s="53">
        <f>'Temporary Relocation Numbers'!AK52*Assumptions!F$21</f>
        <v>875671430.22581708</v>
      </c>
      <c r="AL52" s="53">
        <f>'Temporary Relocation Numbers'!AL52*Assumptions!G$21</f>
        <v>538135223.30699086</v>
      </c>
      <c r="AM52" s="53">
        <f>'Temporary Relocation Numbers'!AM52*Assumptions!H$21</f>
        <v>283613147.66940629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4752369.5008038376</v>
      </c>
      <c r="I53" s="52">
        <f>'Temporary Relocation Numbers'!I53*Assumptions!D$21</f>
        <v>5531468.0941420738</v>
      </c>
      <c r="J53" s="52">
        <f>'Temporary Relocation Numbers'!J53*Assumptions!E$21</f>
        <v>3805591.8388140434</v>
      </c>
      <c r="K53" s="52">
        <f>'Temporary Relocation Numbers'!K53*Assumptions!F$21</f>
        <v>3518253.7980182697</v>
      </c>
      <c r="L53" s="52">
        <f>'Temporary Relocation Numbers'!L53*Assumptions!G$21</f>
        <v>2822455.0091912504</v>
      </c>
      <c r="M53" s="52">
        <f>'Temporary Relocation Numbers'!M53*Assumptions!H$21</f>
        <v>1194848.1081180759</v>
      </c>
      <c r="N53" s="53">
        <f>'Temporary Relocation Numbers'!N53*Assumptions!C$21</f>
        <v>1365212196.4457335</v>
      </c>
      <c r="O53" s="53">
        <f>'Temporary Relocation Numbers'!O53*Assumptions!D$21</f>
        <v>2663999856.2850013</v>
      </c>
      <c r="P53" s="53">
        <f>'Temporary Relocation Numbers'!P53*Assumptions!E$21</f>
        <v>2125478943.4786403</v>
      </c>
      <c r="Q53" s="53">
        <f>'Temporary Relocation Numbers'!Q53*Assumptions!F$21</f>
        <v>890126586.54351461</v>
      </c>
      <c r="R53" s="53">
        <f>'Temporary Relocation Numbers'!R53*Assumptions!G$21</f>
        <v>556988512.49644399</v>
      </c>
      <c r="S53" s="53">
        <f>'Temporary Relocation Numbers'!S53*Assumptions!H$21</f>
        <v>314391392.47340339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4424340.3864783039</v>
      </c>
      <c r="AC53" s="52">
        <f>'Temporary Relocation Numbers'!AC53*Assumptions!D$21</f>
        <v>5051292.2739414554</v>
      </c>
      <c r="AD53" s="52">
        <f>'Temporary Relocation Numbers'!AD53*Assumptions!E$21</f>
        <v>3438739.407433975</v>
      </c>
      <c r="AE53" s="52">
        <f>'Temporary Relocation Numbers'!AE53*Assumptions!F$21</f>
        <v>3509200.6884317165</v>
      </c>
      <c r="AF53" s="52">
        <f>'Temporary Relocation Numbers'!AF53*Assumptions!G$21</f>
        <v>2764800.7719693063</v>
      </c>
      <c r="AG53" s="52">
        <f>'Temporary Relocation Numbers'!AG53*Assumptions!H$21</f>
        <v>1092848.7148615245</v>
      </c>
      <c r="AH53" s="53">
        <f>'Temporary Relocation Numbers'!AH53*Assumptions!C$21</f>
        <v>1270979341.1109869</v>
      </c>
      <c r="AI53" s="53">
        <f>'Temporary Relocation Numbers'!AI53*Assumptions!D$21</f>
        <v>2432743290.3544011</v>
      </c>
      <c r="AJ53" s="53">
        <f>'Temporary Relocation Numbers'!AJ53*Assumptions!E$21</f>
        <v>1920586471.7454467</v>
      </c>
      <c r="AK53" s="53">
        <f>'Temporary Relocation Numbers'!AK53*Assumptions!F$21</f>
        <v>887836128.26605272</v>
      </c>
      <c r="AL53" s="53">
        <f>'Temporary Relocation Numbers'!AL53*Assumptions!G$21</f>
        <v>545610918.26560831</v>
      </c>
      <c r="AM53" s="53">
        <f>'Temporary Relocation Numbers'!AM53*Assumptions!H$21</f>
        <v>287553059.58448321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4781042.2110542906</v>
      </c>
      <c r="I54" s="52">
        <f>'Temporary Relocation Numbers'!I54*Assumptions!D$21</f>
        <v>5564841.3791730739</v>
      </c>
      <c r="J54" s="52">
        <f>'Temporary Relocation Numbers'!J54*Assumptions!E$21</f>
        <v>3828552.3077143137</v>
      </c>
      <c r="K54" s="52">
        <f>'Temporary Relocation Numbers'!K54*Assumptions!F$21</f>
        <v>3539480.6558459424</v>
      </c>
      <c r="L54" s="52">
        <f>'Temporary Relocation Numbers'!L54*Assumptions!G$21</f>
        <v>2839483.8691441198</v>
      </c>
      <c r="M54" s="52">
        <f>'Temporary Relocation Numbers'!M54*Assumptions!H$21</f>
        <v>1202057.0453843332</v>
      </c>
      <c r="N54" s="53">
        <f>'Temporary Relocation Numbers'!N54*Assumptions!C$21</f>
        <v>1384177522.431448</v>
      </c>
      <c r="O54" s="53">
        <f>'Temporary Relocation Numbers'!O54*Assumptions!D$21</f>
        <v>2701007748.4147949</v>
      </c>
      <c r="P54" s="53">
        <f>'Temporary Relocation Numbers'!P54*Assumptions!E$21</f>
        <v>2155005782.7083154</v>
      </c>
      <c r="Q54" s="53">
        <f>'Temporary Relocation Numbers'!Q54*Assumptions!F$21</f>
        <v>902492093.47811377</v>
      </c>
      <c r="R54" s="53">
        <f>'Temporary Relocation Numbers'!R54*Assumptions!G$21</f>
        <v>564726114.56101298</v>
      </c>
      <c r="S54" s="53">
        <f>'Temporary Relocation Numbers'!S54*Assumptions!H$21</f>
        <v>318758871.2147184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4451033.9821529267</v>
      </c>
      <c r="AC54" s="52">
        <f>'Temporary Relocation Numbers'!AC54*Assumptions!D$21</f>
        <v>5081768.4900135798</v>
      </c>
      <c r="AD54" s="52">
        <f>'Temporary Relocation Numbers'!AD54*Assumptions!E$21</f>
        <v>3459486.5270843902</v>
      </c>
      <c r="AE54" s="52">
        <f>'Temporary Relocation Numbers'!AE54*Assumptions!F$21</f>
        <v>3530372.9256773829</v>
      </c>
      <c r="AF54" s="52">
        <f>'Temporary Relocation Numbers'!AF54*Assumptions!G$21</f>
        <v>2781481.7837091321</v>
      </c>
      <c r="AG54" s="52">
        <f>'Temporary Relocation Numbers'!AG54*Assumptions!H$21</f>
        <v>1099442.2540515016</v>
      </c>
      <c r="AH54" s="53">
        <f>'Temporary Relocation Numbers'!AH54*Assumptions!C$21</f>
        <v>1288635598.2027657</v>
      </c>
      <c r="AI54" s="53">
        <f>'Temporary Relocation Numbers'!AI54*Assumptions!D$21</f>
        <v>2466538600.4616857</v>
      </c>
      <c r="AJ54" s="53">
        <f>'Temporary Relocation Numbers'!AJ54*Assumptions!E$21</f>
        <v>1947266975.051259</v>
      </c>
      <c r="AK54" s="53">
        <f>'Temporary Relocation Numbers'!AK54*Assumptions!F$21</f>
        <v>900169816.49290669</v>
      </c>
      <c r="AL54" s="53">
        <f>'Temporary Relocation Numbers'!AL54*Assumptions!G$21</f>
        <v>553190464.47330534</v>
      </c>
      <c r="AM54" s="53">
        <f>'Temporary Relocation Numbers'!AM54*Assumptions!H$21</f>
        <v>291547704.17336637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4809887.9138115253</v>
      </c>
      <c r="I55" s="52">
        <f>'Temporary Relocation Numbers'!I55*Assumptions!D$21</f>
        <v>5598416.0169254132</v>
      </c>
      <c r="J55" s="52">
        <f>'Temporary Relocation Numbers'!J55*Assumptions!E$21</f>
        <v>3851651.3051679465</v>
      </c>
      <c r="K55" s="52">
        <f>'Temporary Relocation Numbers'!K55*Assumptions!F$21</f>
        <v>3560835.5827439833</v>
      </c>
      <c r="L55" s="52">
        <f>'Temporary Relocation Numbers'!L55*Assumptions!G$21</f>
        <v>2856615.4701753589</v>
      </c>
      <c r="M55" s="52">
        <f>'Temporary Relocation Numbers'!M55*Assumptions!H$21</f>
        <v>1209309.4766948593</v>
      </c>
      <c r="N55" s="53">
        <f>'Temporary Relocation Numbers'!N55*Assumptions!C$21</f>
        <v>1403406311.9217229</v>
      </c>
      <c r="O55" s="53">
        <f>'Temporary Relocation Numbers'!O55*Assumptions!D$21</f>
        <v>2738529748.7104197</v>
      </c>
      <c r="P55" s="53">
        <f>'Temporary Relocation Numbers'!P55*Assumptions!E$21</f>
        <v>2184942804.4230099</v>
      </c>
      <c r="Q55" s="53">
        <f>'Temporary Relocation Numbers'!Q55*Assumptions!F$21</f>
        <v>915029380.20680177</v>
      </c>
      <c r="R55" s="53">
        <f>'Temporary Relocation Numbers'!R55*Assumptions!G$21</f>
        <v>572571206.2494545</v>
      </c>
      <c r="S55" s="53">
        <f>'Temporary Relocation Numbers'!S55*Assumptions!H$21</f>
        <v>323187022.32497388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4477888.6296426887</v>
      </c>
      <c r="AC55" s="52">
        <f>'Temporary Relocation Numbers'!AC55*Assumptions!D$21</f>
        <v>5112428.5797749907</v>
      </c>
      <c r="AD55" s="52">
        <f>'Temporary Relocation Numbers'!AD55*Assumptions!E$21</f>
        <v>3480358.8213766702</v>
      </c>
      <c r="AE55" s="52">
        <f>'Temporary Relocation Numbers'!AE55*Assumptions!F$21</f>
        <v>3551672.902448311</v>
      </c>
      <c r="AF55" s="52">
        <f>'Temporary Relocation Numbers'!AF55*Assumptions!G$21</f>
        <v>2798263.4378371863</v>
      </c>
      <c r="AG55" s="52">
        <f>'Temporary Relocation Numbers'!AG55*Assumptions!H$21</f>
        <v>1106075.5743735412</v>
      </c>
      <c r="AH55" s="53">
        <f>'Temporary Relocation Numbers'!AH55*Assumptions!C$21</f>
        <v>1306537133.4075773</v>
      </c>
      <c r="AI55" s="53">
        <f>'Temporary Relocation Numbers'!AI55*Assumptions!D$21</f>
        <v>2500803390.0203271</v>
      </c>
      <c r="AJ55" s="53">
        <f>'Temporary Relocation Numbers'!AJ55*Assumptions!E$21</f>
        <v>1974318119.9642687</v>
      </c>
      <c r="AK55" s="53">
        <f>'Temporary Relocation Numbers'!AK55*Assumptions!F$21</f>
        <v>912674842.49306607</v>
      </c>
      <c r="AL55" s="53">
        <f>'Temporary Relocation Numbers'!AL55*Assumptions!G$21</f>
        <v>560875304.6162802</v>
      </c>
      <c r="AM55" s="53">
        <f>'Temporary Relocation Numbers'!AM55*Assumptions!H$21</f>
        <v>295597841.77426809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4838907.6527999472</v>
      </c>
      <c r="I56" s="52">
        <f>'Temporary Relocation Numbers'!I56*Assumptions!D$21</f>
        <v>5632193.2222306058</v>
      </c>
      <c r="J56" s="52">
        <f>'Temporary Relocation Numbers'!J56*Assumptions!E$21</f>
        <v>3874889.6669662395</v>
      </c>
      <c r="K56" s="52">
        <f>'Temporary Relocation Numbers'!K56*Assumptions!F$21</f>
        <v>3582319.351397967</v>
      </c>
      <c r="L56" s="52">
        <f>'Temporary Relocation Numbers'!L56*Assumptions!G$21</f>
        <v>2873850.4321578899</v>
      </c>
      <c r="M56" s="52">
        <f>'Temporary Relocation Numbers'!M56*Assumptions!H$21</f>
        <v>1216605.6644644619</v>
      </c>
      <c r="N56" s="53">
        <f>'Temporary Relocation Numbers'!N56*Assumptions!C$21</f>
        <v>1422902224.9126105</v>
      </c>
      <c r="O56" s="53">
        <f>'Temporary Relocation Numbers'!O56*Assumptions!D$21</f>
        <v>2776572999.086504</v>
      </c>
      <c r="P56" s="53">
        <f>'Temporary Relocation Numbers'!P56*Assumptions!E$21</f>
        <v>2215295706.817162</v>
      </c>
      <c r="Q56" s="53">
        <f>'Temporary Relocation Numbers'!Q56*Assumptions!F$21</f>
        <v>927740833.06908071</v>
      </c>
      <c r="R56" s="53">
        <f>'Temporary Relocation Numbers'!R56*Assumptions!G$21</f>
        <v>580525280.79173112</v>
      </c>
      <c r="S56" s="53">
        <f>'Temporary Relocation Numbers'!S56*Assumptions!H$21</f>
        <v>327676688.65574867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4504905.3006296176</v>
      </c>
      <c r="AC56" s="52">
        <f>'Temporary Relocation Numbers'!AC56*Assumptions!D$21</f>
        <v>5143273.652600077</v>
      </c>
      <c r="AD56" s="52">
        <f>'Temporary Relocation Numbers'!AD56*Assumptions!E$21</f>
        <v>3501357.045533285</v>
      </c>
      <c r="AE56" s="52">
        <f>'Temporary Relocation Numbers'!AE56*Assumptions!F$21</f>
        <v>3573101.389441811</v>
      </c>
      <c r="AF56" s="52">
        <f>'Temporary Relocation Numbers'!AF56*Assumptions!G$21</f>
        <v>2815146.3415642567</v>
      </c>
      <c r="AG56" s="52">
        <f>'Temporary Relocation Numbers'!AG56*Assumptions!H$21</f>
        <v>1112748.9158411503</v>
      </c>
      <c r="AH56" s="53">
        <f>'Temporary Relocation Numbers'!AH56*Assumptions!C$21</f>
        <v>1324687354.0927033</v>
      </c>
      <c r="AI56" s="53">
        <f>'Temporary Relocation Numbers'!AI56*Assumptions!D$21</f>
        <v>2535544180.969451</v>
      </c>
      <c r="AJ56" s="53">
        <f>'Temporary Relocation Numbers'!AJ56*Assumptions!E$21</f>
        <v>2001745055.3828864</v>
      </c>
      <c r="AK56" s="53">
        <f>'Temporary Relocation Numbers'!AK56*Assumptions!F$21</f>
        <v>925353586.46554554</v>
      </c>
      <c r="AL56" s="53">
        <f>'Temporary Relocation Numbers'!AL56*Assumptions!G$21</f>
        <v>568666901.42231369</v>
      </c>
      <c r="AM56" s="53">
        <f>'Temporary Relocation Numbers'!AM56*Assumptions!H$21</f>
        <v>299704243.28790665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4868102.4780411161</v>
      </c>
      <c r="I57" s="52">
        <f>'Temporary Relocation Numbers'!I57*Assumptions!D$21</f>
        <v>5666174.2172496719</v>
      </c>
      <c r="J57" s="52">
        <f>'Temporary Relocation Numbers'!J57*Assumptions!E$21</f>
        <v>3898268.2339431131</v>
      </c>
      <c r="K57" s="52">
        <f>'Temporary Relocation Numbers'!K57*Assumptions!F$21</f>
        <v>3603932.7391553465</v>
      </c>
      <c r="L57" s="52">
        <f>'Temporary Relocation Numbers'!L57*Assumptions!G$21</f>
        <v>2891189.3787045465</v>
      </c>
      <c r="M57" s="52">
        <f>'Temporary Relocation Numbers'!M57*Assumptions!H$21</f>
        <v>1223945.8726911892</v>
      </c>
      <c r="N57" s="53">
        <f>'Temporary Relocation Numbers'!N57*Assumptions!C$21</f>
        <v>1442668972.2442868</v>
      </c>
      <c r="O57" s="53">
        <f>'Temporary Relocation Numbers'!O57*Assumptions!D$21</f>
        <v>2815144740.6720991</v>
      </c>
      <c r="P57" s="53">
        <f>'Temporary Relocation Numbers'!P57*Assumptions!E$21</f>
        <v>2246070267.2436819</v>
      </c>
      <c r="Q57" s="53">
        <f>'Temporary Relocation Numbers'!Q57*Assumptions!F$21</f>
        <v>940628871.55512762</v>
      </c>
      <c r="R57" s="53">
        <f>'Temporary Relocation Numbers'!R57*Assumptions!G$21</f>
        <v>588589852.16153502</v>
      </c>
      <c r="S57" s="53">
        <f>'Temporary Relocation Numbers'!S57*Assumptions!H$21</f>
        <v>332228724.7673912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4532084.9726582393</v>
      </c>
      <c r="AC57" s="52">
        <f>'Temporary Relocation Numbers'!AC57*Assumptions!D$21</f>
        <v>5174304.8245564755</v>
      </c>
      <c r="AD57" s="52">
        <f>'Temporary Relocation Numbers'!AD57*Assumptions!E$21</f>
        <v>3522481.959333227</v>
      </c>
      <c r="AE57" s="52">
        <f>'Temporary Relocation Numbers'!AE57*Assumptions!F$21</f>
        <v>3594659.1620050813</v>
      </c>
      <c r="AF57" s="52">
        <f>'Temporary Relocation Numbers'!AF57*Assumptions!G$21</f>
        <v>2832131.1057646493</v>
      </c>
      <c r="AG57" s="52">
        <f>'Temporary Relocation Numbers'!AG57*Assumptions!H$21</f>
        <v>1119462.5199159218</v>
      </c>
      <c r="AH57" s="53">
        <f>'Temporary Relocation Numbers'!AH57*Assumptions!C$21</f>
        <v>1343089714.9600673</v>
      </c>
      <c r="AI57" s="53">
        <f>'Temporary Relocation Numbers'!AI57*Assumptions!D$21</f>
        <v>2570767585.8499961</v>
      </c>
      <c r="AJ57" s="53">
        <f>'Temporary Relocation Numbers'!AJ57*Assumptions!E$21</f>
        <v>2029553001.7332523</v>
      </c>
      <c r="AK57" s="53">
        <f>'Temporary Relocation Numbers'!AK57*Assumptions!F$21</f>
        <v>938208461.67473173</v>
      </c>
      <c r="AL57" s="53">
        <f>'Temporary Relocation Numbers'!AL57*Assumptions!G$21</f>
        <v>576566737.93918514</v>
      </c>
      <c r="AM57" s="53">
        <f>'Temporary Relocation Numbers'!AM57*Assumptions!H$21</f>
        <v>303867690.32423925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4897473.4458917361</v>
      </c>
      <c r="I58" s="52">
        <f>'Temporary Relocation Numbers'!I58*Assumptions!D$21</f>
        <v>5700360.231517354</v>
      </c>
      <c r="J58" s="52">
        <f>'Temporary Relocation Numbers'!J58*Assumptions!E$21</f>
        <v>3921787.8520055306</v>
      </c>
      <c r="K58" s="52">
        <f>'Temporary Relocation Numbers'!K58*Assumptions!F$21</f>
        <v>3625676.5280535868</v>
      </c>
      <c r="L58" s="52">
        <f>'Temporary Relocation Numbers'!L58*Assumptions!G$21</f>
        <v>2908632.9371906351</v>
      </c>
      <c r="M58" s="52">
        <f>'Temporary Relocation Numbers'!M58*Assumptions!H$21</f>
        <v>1231330.366965882</v>
      </c>
      <c r="N58" s="53">
        <f>'Temporary Relocation Numbers'!N58*Assumptions!C$21</f>
        <v>1462710316.3073714</v>
      </c>
      <c r="O58" s="53">
        <f>'Temporary Relocation Numbers'!O58*Assumptions!D$21</f>
        <v>2854252315.1889505</v>
      </c>
      <c r="P58" s="53">
        <f>'Temporary Relocation Numbers'!P58*Assumptions!E$21</f>
        <v>2277272343.3136129</v>
      </c>
      <c r="Q58" s="53">
        <f>'Temporary Relocation Numbers'!Q58*Assumptions!F$21</f>
        <v>953695948.76631975</v>
      </c>
      <c r="R58" s="53">
        <f>'Temporary Relocation Numbers'!R58*Assumptions!G$21</f>
        <v>596766455.36445749</v>
      </c>
      <c r="S58" s="53">
        <f>'Temporary Relocation Numbers'!S58*Assumptions!H$21</f>
        <v>336843997.0916757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4559428.6291709505</v>
      </c>
      <c r="AC58" s="52">
        <f>'Temporary Relocation Numbers'!AC58*Assumptions!D$21</f>
        <v>5205523.2184454454</v>
      </c>
      <c r="AD58" s="52">
        <f>'Temporary Relocation Numbers'!AD58*Assumptions!E$21</f>
        <v>3543734.3271395005</v>
      </c>
      <c r="AE58" s="52">
        <f>'Temporary Relocation Numbers'!AE58*Assumptions!F$21</f>
        <v>3616347.0001632604</v>
      </c>
      <c r="AF58" s="52">
        <f>'Temporary Relocation Numbers'!AF58*Assumptions!G$21</f>
        <v>2849218.344998287</v>
      </c>
      <c r="AG58" s="52">
        <f>'Temporary Relocation Numbers'!AG58*Assumptions!H$21</f>
        <v>1126216.6295162716</v>
      </c>
      <c r="AH58" s="53">
        <f>'Temporary Relocation Numbers'!AH58*Assumptions!C$21</f>
        <v>1361747718.7038033</v>
      </c>
      <c r="AI58" s="53">
        <f>'Temporary Relocation Numbers'!AI58*Assumptions!D$21</f>
        <v>2606480309.0633445</v>
      </c>
      <c r="AJ58" s="53">
        <f>'Temporary Relocation Numbers'!AJ58*Assumptions!E$21</f>
        <v>2057747251.9628985</v>
      </c>
      <c r="AK58" s="53">
        <f>'Temporary Relocation Numbers'!AK58*Assumptions!F$21</f>
        <v>951241914.90972435</v>
      </c>
      <c r="AL58" s="53">
        <f>'Temporary Relocation Numbers'!AL58*Assumptions!G$21</f>
        <v>584576317.81695414</v>
      </c>
      <c r="AM58" s="53">
        <f>'Temporary Relocation Numbers'!AM58*Assumptions!H$21</f>
        <v>308088975.35123265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4927021.6190818846</v>
      </c>
      <c r="I59" s="52">
        <f>'Temporary Relocation Numbers'!I59*Assumptions!D$21</f>
        <v>5734752.5019866116</v>
      </c>
      <c r="J59" s="52">
        <f>'Temporary Relocation Numbers'!J59*Assumptions!E$21</f>
        <v>3945449.3721641125</v>
      </c>
      <c r="K59" s="52">
        <f>'Temporary Relocation Numbers'!K59*Assumptions!F$21</f>
        <v>3647551.5048484588</v>
      </c>
      <c r="L59" s="52">
        <f>'Temporary Relocation Numbers'!L59*Assumptions!G$21</f>
        <v>2926181.73877664</v>
      </c>
      <c r="M59" s="52">
        <f>'Temporary Relocation Numbers'!M59*Assumptions!H$21</f>
        <v>1238759.4144817838</v>
      </c>
      <c r="N59" s="53">
        <f>'Temporary Relocation Numbers'!N59*Assumptions!C$21</f>
        <v>1483030071.7590575</v>
      </c>
      <c r="O59" s="53">
        <f>'Temporary Relocation Numbers'!O59*Assumptions!D$21</f>
        <v>2893903166.3489156</v>
      </c>
      <c r="P59" s="53">
        <f>'Temporary Relocation Numbers'!P59*Assumptions!E$21</f>
        <v>2308907874.0110645</v>
      </c>
      <c r="Q59" s="53">
        <f>'Temporary Relocation Numbers'!Q59*Assumptions!F$21</f>
        <v>966944551.88215578</v>
      </c>
      <c r="R59" s="53">
        <f>'Temporary Relocation Numbers'!R59*Assumptions!G$21</f>
        <v>605056646.73016</v>
      </c>
      <c r="S59" s="53">
        <f>'Temporary Relocation Numbers'!S59*Assumptions!H$21</f>
        <v>341523384.09671891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4586937.2595435912</v>
      </c>
      <c r="AC59" s="52">
        <f>'Temporary Relocation Numbers'!AC59*Assumptions!D$21</f>
        <v>5236929.9638425019</v>
      </c>
      <c r="AD59" s="52">
        <f>'Temporary Relocation Numbers'!AD59*Assumptions!E$21</f>
        <v>3565114.9179267837</v>
      </c>
      <c r="AE59" s="52">
        <f>'Temporary Relocation Numbers'!AE59*Assumptions!F$21</f>
        <v>3638165.6886476539</v>
      </c>
      <c r="AF59" s="52">
        <f>'Temporary Relocation Numbers'!AF59*Assumptions!G$21</f>
        <v>2866408.67753295</v>
      </c>
      <c r="AG59" s="52">
        <f>'Temporary Relocation Numbers'!AG59*Assumptions!H$21</f>
        <v>1133011.4890262275</v>
      </c>
      <c r="AH59" s="53">
        <f>'Temporary Relocation Numbers'!AH59*Assumptions!C$21</f>
        <v>1380664916.6769509</v>
      </c>
      <c r="AI59" s="53">
        <f>'Temporary Relocation Numbers'!AI59*Assumptions!D$21</f>
        <v>2642689148.147428</v>
      </c>
      <c r="AJ59" s="53">
        <f>'Temporary Relocation Numbers'!AJ59*Assumptions!E$21</f>
        <v>2086333172.5482011</v>
      </c>
      <c r="AK59" s="53">
        <f>'Temporary Relocation Numbers'!AK59*Assumptions!F$21</f>
        <v>964456426.95005488</v>
      </c>
      <c r="AL59" s="53">
        <f>'Temporary Relocation Numbers'!AL59*Assumptions!G$21</f>
        <v>592697165.59416485</v>
      </c>
      <c r="AM59" s="53">
        <f>'Temporary Relocation Numbers'!AM59*Assumptions!H$21</f>
        <v>312368901.84570211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4956748.066753462</v>
      </c>
      <c r="I60" s="52">
        <f>'Temporary Relocation Numbers'!I60*Assumptions!D$21</f>
        <v>5769352.2730733715</v>
      </c>
      <c r="J60" s="52">
        <f>'Temporary Relocation Numbers'!J60*Assumptions!E$21</f>
        <v>3969253.6505639199</v>
      </c>
      <c r="K60" s="52">
        <f>'Temporary Relocation Numbers'!K60*Assumptions!F$21</f>
        <v>3669558.4610425071</v>
      </c>
      <c r="L60" s="52">
        <f>'Temporary Relocation Numbers'!L60*Assumptions!G$21</f>
        <v>2943836.4184310557</v>
      </c>
      <c r="M60" s="52">
        <f>'Temporary Relocation Numbers'!M60*Assumptions!H$21</f>
        <v>1246233.2840442089</v>
      </c>
      <c r="N60" s="53">
        <f>'Temporary Relocation Numbers'!N60*Assumptions!C$21</f>
        <v>1503632106.2491927</v>
      </c>
      <c r="O60" s="53">
        <f>'Temporary Relocation Numbers'!O60*Assumptions!D$21</f>
        <v>2934104841.2707973</v>
      </c>
      <c r="P60" s="53">
        <f>'Temporary Relocation Numbers'!P60*Assumptions!E$21</f>
        <v>2340982880.8236365</v>
      </c>
      <c r="Q60" s="53">
        <f>'Temporary Relocation Numbers'!Q60*Assumptions!F$21</f>
        <v>980377202.63366449</v>
      </c>
      <c r="R60" s="53">
        <f>'Temporary Relocation Numbers'!R60*Assumptions!G$21</f>
        <v>613462004.20860612</v>
      </c>
      <c r="S60" s="53">
        <f>'Temporary Relocation Numbers'!S60*Assumptions!H$21</f>
        <v>346267776.4541865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4614611.8591212649</v>
      </c>
      <c r="AC60" s="52">
        <f>'Temporary Relocation Numbers'!AC60*Assumptions!D$21</f>
        <v>5268526.1971382853</v>
      </c>
      <c r="AD60" s="52">
        <f>'Temporary Relocation Numbers'!AD60*Assumptions!E$21</f>
        <v>3586624.5053092437</v>
      </c>
      <c r="AE60" s="52">
        <f>'Temporary Relocation Numbers'!AE60*Assumptions!F$21</f>
        <v>3660116.0169241233</v>
      </c>
      <c r="AF60" s="52">
        <f>'Temporary Relocation Numbers'!AF60*Assumptions!G$21</f>
        <v>2883702.7253666422</v>
      </c>
      <c r="AG60" s="52">
        <f>'Temporary Relocation Numbers'!AG60*Assumptions!H$21</f>
        <v>1139847.3443042708</v>
      </c>
      <c r="AH60" s="53">
        <f>'Temporary Relocation Numbers'!AH60*Assumptions!C$21</f>
        <v>1399844909.5674255</v>
      </c>
      <c r="AI60" s="53">
        <f>'Temporary Relocation Numbers'!AI60*Assumptions!D$21</f>
        <v>2679400995.0705729</v>
      </c>
      <c r="AJ60" s="53">
        <f>'Temporary Relocation Numbers'!AJ60*Assumptions!E$21</f>
        <v>2115316204.5158324</v>
      </c>
      <c r="AK60" s="53">
        <f>'Temporary Relocation Numbers'!AK60*Assumptions!F$21</f>
        <v>977854513.0378772</v>
      </c>
      <c r="AL60" s="53">
        <f>'Temporary Relocation Numbers'!AL60*Assumptions!G$21</f>
        <v>600930826.98802507</v>
      </c>
      <c r="AM60" s="53">
        <f>'Temporary Relocation Numbers'!AM60*Assumptions!H$21</f>
        <v>316708284.44624341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6626080.275819716</v>
      </c>
      <c r="I61" s="52">
        <f>'Temporary Relocation Numbers'!I61*Assumptions!D$21</f>
        <v>7712353.0964335585</v>
      </c>
      <c r="J61" s="52">
        <f>'Temporary Relocation Numbers'!J61*Assumptions!E$21</f>
        <v>5306017.7700242037</v>
      </c>
      <c r="K61" s="52">
        <f>'Temporary Relocation Numbers'!K61*Assumptions!F$21</f>
        <v>4905391.319516195</v>
      </c>
      <c r="L61" s="52">
        <f>'Temporary Relocation Numbers'!L61*Assumptions!G$21</f>
        <v>3935260.8130801665</v>
      </c>
      <c r="M61" s="52">
        <f>'Temporary Relocation Numbers'!M61*Assumptions!H$21</f>
        <v>1665939.3762338015</v>
      </c>
      <c r="N61" s="53">
        <f>'Temporary Relocation Numbers'!N61*Assumptions!C$21</f>
        <v>2025725955.1416237</v>
      </c>
      <c r="O61" s="53">
        <f>'Temporary Relocation Numbers'!O61*Assumptions!D$21</f>
        <v>3952890010.3732657</v>
      </c>
      <c r="P61" s="53">
        <f>'Temporary Relocation Numbers'!P61*Assumptions!E$21</f>
        <v>3153823174.2444186</v>
      </c>
      <c r="Q61" s="53">
        <f>'Temporary Relocation Numbers'!Q61*Assumptions!F$21</f>
        <v>1320785541.1907675</v>
      </c>
      <c r="R61" s="53">
        <f>'Temporary Relocation Numbers'!R61*Assumptions!G$21</f>
        <v>826469386.52999425</v>
      </c>
      <c r="S61" s="53">
        <f>'Temporary Relocation Numbers'!S61*Assumptions!H$21</f>
        <v>466499497.63454652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6168719.5331503209</v>
      </c>
      <c r="AC61" s="52">
        <f>'Temporary Relocation Numbers'!AC61*Assumptions!D$21</f>
        <v>7042858.956590537</v>
      </c>
      <c r="AD61" s="52">
        <f>'Temporary Relocation Numbers'!AD61*Assumptions!E$21</f>
        <v>4794526.8896764489</v>
      </c>
      <c r="AE61" s="52">
        <f>'Temporary Relocation Numbers'!AE61*Assumptions!F$21</f>
        <v>4892768.8517438248</v>
      </c>
      <c r="AF61" s="52">
        <f>'Temporary Relocation Numbers'!AF61*Assumptions!G$21</f>
        <v>3854875.311908775</v>
      </c>
      <c r="AG61" s="52">
        <f>'Temporary Relocation Numbers'!AG61*Assumptions!H$21</f>
        <v>1523724.8098604388</v>
      </c>
      <c r="AH61" s="53">
        <f>'Temporary Relocation Numbers'!AH61*Assumptions!C$21</f>
        <v>1885901581.0438278</v>
      </c>
      <c r="AI61" s="53">
        <f>'Temporary Relocation Numbers'!AI61*Assumptions!D$21</f>
        <v>3609747435.8180733</v>
      </c>
      <c r="AJ61" s="53">
        <f>'Temporary Relocation Numbers'!AJ61*Assumptions!E$21</f>
        <v>2849800108.0253863</v>
      </c>
      <c r="AK61" s="53">
        <f>'Temporary Relocation Numbers'!AK61*Assumptions!F$21</f>
        <v>1317386918.7686248</v>
      </c>
      <c r="AL61" s="53">
        <f>'Temporary Relocation Numbers'!AL61*Assumptions!G$21</f>
        <v>809587111.3785727</v>
      </c>
      <c r="AM61" s="53">
        <f>'Temporary Relocation Numbers'!AM61*Assumptions!H$21</f>
        <v>426676305.55689079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6666057.7396538444</v>
      </c>
      <c r="I62" s="52">
        <f>'Temporary Relocation Numbers'!I62*Assumptions!D$21</f>
        <v>7758884.4247837225</v>
      </c>
      <c r="J62" s="52">
        <f>'Temporary Relocation Numbers'!J62*Assumptions!E$21</f>
        <v>5338030.8342604572</v>
      </c>
      <c r="K62" s="52">
        <f>'Temporary Relocation Numbers'!K62*Assumptions!F$21</f>
        <v>4934987.2640120462</v>
      </c>
      <c r="L62" s="52">
        <f>'Temporary Relocation Numbers'!L62*Assumptions!G$21</f>
        <v>3959003.6203333326</v>
      </c>
      <c r="M62" s="52">
        <f>'Temporary Relocation Numbers'!M62*Assumptions!H$21</f>
        <v>1675990.5721733191</v>
      </c>
      <c r="N62" s="53">
        <f>'Temporary Relocation Numbers'!N62*Assumptions!C$21</f>
        <v>2053867040.60585</v>
      </c>
      <c r="O62" s="53">
        <f>'Temporary Relocation Numbers'!O62*Assumptions!D$21</f>
        <v>4007802973.9605961</v>
      </c>
      <c r="P62" s="53">
        <f>'Temporary Relocation Numbers'!P62*Assumptions!E$21</f>
        <v>3197635619.48668</v>
      </c>
      <c r="Q62" s="53">
        <f>'Temporary Relocation Numbers'!Q62*Assumptions!F$21</f>
        <v>1339133698.650183</v>
      </c>
      <c r="R62" s="53">
        <f>'Temporary Relocation Numbers'!R62*Assumptions!G$21</f>
        <v>837950577.05375469</v>
      </c>
      <c r="S62" s="53">
        <f>'Temporary Relocation Numbers'!S62*Assumptions!H$21</f>
        <v>472980039.68350029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6205937.5793818682</v>
      </c>
      <c r="AC62" s="52">
        <f>'Temporary Relocation Numbers'!AC62*Assumptions!D$21</f>
        <v>7085350.9922293825</v>
      </c>
      <c r="AD62" s="52">
        <f>'Temporary Relocation Numbers'!AD62*Assumptions!E$21</f>
        <v>4823453.9502243362</v>
      </c>
      <c r="AE62" s="52">
        <f>'Temporary Relocation Numbers'!AE62*Assumptions!F$21</f>
        <v>4922288.6404691674</v>
      </c>
      <c r="AF62" s="52">
        <f>'Temporary Relocation Numbers'!AF62*Assumptions!G$21</f>
        <v>3878133.1252693073</v>
      </c>
      <c r="AG62" s="52">
        <f>'Temporary Relocation Numbers'!AG62*Assumptions!H$21</f>
        <v>1532917.9754943738</v>
      </c>
      <c r="AH62" s="53">
        <f>'Temporary Relocation Numbers'!AH62*Assumptions!C$21</f>
        <v>1912100246.9761913</v>
      </c>
      <c r="AI62" s="53">
        <f>'Temporary Relocation Numbers'!AI62*Assumptions!D$21</f>
        <v>3659893513.493484</v>
      </c>
      <c r="AJ62" s="53">
        <f>'Temporary Relocation Numbers'!AJ62*Assumptions!E$21</f>
        <v>2889389109.7816963</v>
      </c>
      <c r="AK62" s="53">
        <f>'Temporary Relocation Numbers'!AK62*Assumptions!F$21</f>
        <v>1335687863.0678399</v>
      </c>
      <c r="AL62" s="53">
        <f>'Temporary Relocation Numbers'!AL62*Assumptions!G$21</f>
        <v>820833775.83198225</v>
      </c>
      <c r="AM62" s="53">
        <f>'Temporary Relocation Numbers'!AM62*Assumptions!H$21</f>
        <v>432603629.70938075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6706276.4015338924</v>
      </c>
      <c r="I63" s="52">
        <f>'Temporary Relocation Numbers'!I63*Assumptions!D$21</f>
        <v>7805696.4929406578</v>
      </c>
      <c r="J63" s="52">
        <f>'Temporary Relocation Numbers'!J63*Assumptions!E$21</f>
        <v>5370237.0445294278</v>
      </c>
      <c r="K63" s="52">
        <f>'Temporary Relocation Numbers'!K63*Assumptions!F$21</f>
        <v>4964761.7712103501</v>
      </c>
      <c r="L63" s="52">
        <f>'Temporary Relocation Numbers'!L63*Assumptions!G$21</f>
        <v>3982889.6762612439</v>
      </c>
      <c r="M63" s="52">
        <f>'Temporary Relocation Numbers'!M63*Assumptions!H$21</f>
        <v>1686102.4104995027</v>
      </c>
      <c r="N63" s="53">
        <f>'Temporary Relocation Numbers'!N63*Assumptions!C$21</f>
        <v>2082399057.8686719</v>
      </c>
      <c r="O63" s="53">
        <f>'Temporary Relocation Numbers'!O63*Assumptions!D$21</f>
        <v>4063478780.3191719</v>
      </c>
      <c r="P63" s="53">
        <f>'Temporary Relocation Numbers'!P63*Assumptions!E$21</f>
        <v>3242056700.7405548</v>
      </c>
      <c r="Q63" s="53">
        <f>'Temporary Relocation Numbers'!Q63*Assumptions!F$21</f>
        <v>1357736746.0002406</v>
      </c>
      <c r="R63" s="53">
        <f>'Temporary Relocation Numbers'!R63*Assumptions!G$21</f>
        <v>849591262.57877111</v>
      </c>
      <c r="S63" s="53">
        <f>'Temporary Relocation Numbers'!S63*Assumptions!H$21</f>
        <v>479550608.46444678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6243380.17512614</v>
      </c>
      <c r="AC63" s="52">
        <f>'Temporary Relocation Numbers'!AC63*Assumptions!D$21</f>
        <v>7128099.3972068541</v>
      </c>
      <c r="AD63" s="52">
        <f>'Temporary Relocation Numbers'!AD63*Assumptions!E$21</f>
        <v>4852555.5378634678</v>
      </c>
      <c r="AE63" s="52">
        <f>'Temporary Relocation Numbers'!AE63*Assumptions!F$21</f>
        <v>4951986.5324225146</v>
      </c>
      <c r="AF63" s="52">
        <f>'Temporary Relocation Numbers'!AF63*Assumptions!G$21</f>
        <v>3901531.2611665083</v>
      </c>
      <c r="AG63" s="52">
        <f>'Temporary Relocation Numbers'!AG63*Assumptions!H$21</f>
        <v>1542166.606717519</v>
      </c>
      <c r="AH63" s="53">
        <f>'Temporary Relocation Numbers'!AH63*Assumptions!C$21</f>
        <v>1938662860.9022017</v>
      </c>
      <c r="AI63" s="53">
        <f>'Temporary Relocation Numbers'!AI63*Assumptions!D$21</f>
        <v>3710736213.0658402</v>
      </c>
      <c r="AJ63" s="53">
        <f>'Temporary Relocation Numbers'!AJ63*Assumptions!E$21</f>
        <v>2929528076.0971503</v>
      </c>
      <c r="AK63" s="53">
        <f>'Temporary Relocation Numbers'!AK63*Assumptions!F$21</f>
        <v>1354243041.3794563</v>
      </c>
      <c r="AL63" s="53">
        <f>'Temporary Relocation Numbers'!AL63*Assumptions!G$21</f>
        <v>832236677.28515363</v>
      </c>
      <c r="AM63" s="53">
        <f>'Temporary Relocation Numbers'!AM63*Assumptions!H$21</f>
        <v>438613295.37263936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6746737.716692172</v>
      </c>
      <c r="I64" s="52">
        <f>'Temporary Relocation Numbers'!I64*Assumptions!D$21</f>
        <v>7852790.9947059769</v>
      </c>
      <c r="J64" s="52">
        <f>'Temporary Relocation Numbers'!J64*Assumptions!E$21</f>
        <v>5402637.5661487989</v>
      </c>
      <c r="K64" s="52">
        <f>'Temporary Relocation Numbers'!K64*Assumptions!F$21</f>
        <v>4994715.9184424523</v>
      </c>
      <c r="L64" s="52">
        <f>'Temporary Relocation Numbers'!L64*Assumptions!G$21</f>
        <v>4006919.8451333484</v>
      </c>
      <c r="M64" s="52">
        <f>'Temporary Relocation Numbers'!M64*Assumptions!H$21</f>
        <v>1696275.2570891171</v>
      </c>
      <c r="N64" s="53">
        <f>'Temporary Relocation Numbers'!N64*Assumptions!C$21</f>
        <v>2111327437.6968358</v>
      </c>
      <c r="O64" s="53">
        <f>'Temporary Relocation Numbers'!O64*Assumptions!D$21</f>
        <v>4119928026.7479844</v>
      </c>
      <c r="P64" s="53">
        <f>'Temporary Relocation Numbers'!P64*Assumptions!E$21</f>
        <v>3287094873.0875297</v>
      </c>
      <c r="Q64" s="53">
        <f>'Temporary Relocation Numbers'!Q64*Assumptions!F$21</f>
        <v>1376598224.1336155</v>
      </c>
      <c r="R64" s="53">
        <f>'Temporary Relocation Numbers'!R64*Assumptions!G$21</f>
        <v>861393658.78602004</v>
      </c>
      <c r="S64" s="53">
        <f>'Temporary Relocation Numbers'!S64*Assumptions!H$21</f>
        <v>486212454.6154362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6281048.6751690181</v>
      </c>
      <c r="AC64" s="52">
        <f>'Temporary Relocation Numbers'!AC64*Assumptions!D$21</f>
        <v>7171105.7182889907</v>
      </c>
      <c r="AD64" s="52">
        <f>'Temporary Relocation Numbers'!AD64*Assumptions!E$21</f>
        <v>4881832.7055769302</v>
      </c>
      <c r="AE64" s="52">
        <f>'Temporary Relocation Numbers'!AE64*Assumptions!F$21</f>
        <v>4981863.6021630447</v>
      </c>
      <c r="AF64" s="52">
        <f>'Temporary Relocation Numbers'!AF64*Assumptions!G$21</f>
        <v>3925070.5662154076</v>
      </c>
      <c r="AG64" s="52">
        <f>'Temporary Relocation Numbers'!AG64*Assumptions!H$21</f>
        <v>1551471.0381732075</v>
      </c>
      <c r="AH64" s="53">
        <f>'Temporary Relocation Numbers'!AH64*Assumptions!C$21</f>
        <v>1965594478.7335763</v>
      </c>
      <c r="AI64" s="53">
        <f>'Temporary Relocation Numbers'!AI64*Assumptions!D$21</f>
        <v>3762285211.9035354</v>
      </c>
      <c r="AJ64" s="53">
        <f>'Temporary Relocation Numbers'!AJ64*Assumptions!E$21</f>
        <v>2970224646.9980931</v>
      </c>
      <c r="AK64" s="53">
        <f>'Temporary Relocation Numbers'!AK64*Assumptions!F$21</f>
        <v>1373055985.4847851</v>
      </c>
      <c r="AL64" s="53">
        <f>'Temporary Relocation Numbers'!AL64*Assumptions!G$21</f>
        <v>843797986.15938783</v>
      </c>
      <c r="AM64" s="53">
        <f>'Temporary Relocation Numbers'!AM64*Assumptions!H$21</f>
        <v>444706446.42275965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6787443.1491409317</v>
      </c>
      <c r="I65" s="52">
        <f>'Temporary Relocation Numbers'!I65*Assumptions!D$21</f>
        <v>7900169.6341005927</v>
      </c>
      <c r="J65" s="52">
        <f>'Temporary Relocation Numbers'!J65*Assumptions!E$21</f>
        <v>5435233.5714670271</v>
      </c>
      <c r="K65" s="52">
        <f>'Temporary Relocation Numbers'!K65*Assumptions!F$21</f>
        <v>5024850.7895396166</v>
      </c>
      <c r="L65" s="52">
        <f>'Temporary Relocation Numbers'!L65*Assumptions!G$21</f>
        <v>4031094.9964335281</v>
      </c>
      <c r="M65" s="52">
        <f>'Temporary Relocation Numbers'!M65*Assumptions!H$21</f>
        <v>1706509.4800263909</v>
      </c>
      <c r="N65" s="53">
        <f>'Temporary Relocation Numbers'!N65*Assumptions!C$21</f>
        <v>2140657686.3004968</v>
      </c>
      <c r="O65" s="53">
        <f>'Temporary Relocation Numbers'!O65*Assumptions!D$21</f>
        <v>4177161457.7621374</v>
      </c>
      <c r="P65" s="53">
        <f>'Temporary Relocation Numbers'!P65*Assumptions!E$21</f>
        <v>3332758709.0658317</v>
      </c>
      <c r="Q65" s="53">
        <f>'Temporary Relocation Numbers'!Q65*Assumptions!F$21</f>
        <v>1395721723.1325402</v>
      </c>
      <c r="R65" s="53">
        <f>'Temporary Relocation Numbers'!R65*Assumptions!G$21</f>
        <v>873360012.13638997</v>
      </c>
      <c r="S65" s="53">
        <f>'Temporary Relocation Numbers'!S65*Assumptions!H$21</f>
        <v>492966846.14819795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6318944.442470287</v>
      </c>
      <c r="AC65" s="52">
        <f>'Temporary Relocation Numbers'!AC65*Assumptions!D$21</f>
        <v>7214371.5115740187</v>
      </c>
      <c r="AD65" s="52">
        <f>'Temporary Relocation Numbers'!AD65*Assumptions!E$21</f>
        <v>4911286.5127008315</v>
      </c>
      <c r="AE65" s="52">
        <f>'Temporary Relocation Numbers'!AE65*Assumptions!F$21</f>
        <v>5011920.9307331247</v>
      </c>
      <c r="AF65" s="52">
        <f>'Temporary Relocation Numbers'!AF65*Assumptions!G$21</f>
        <v>3948751.892138957</v>
      </c>
      <c r="AG65" s="52">
        <f>'Temporary Relocation Numbers'!AG65*Assumptions!H$21</f>
        <v>1560831.6065237923</v>
      </c>
      <c r="AH65" s="53">
        <f>'Temporary Relocation Numbers'!AH65*Assumptions!C$21</f>
        <v>1992900226.618011</v>
      </c>
      <c r="AI65" s="53">
        <f>'Temporary Relocation Numbers'!AI65*Assumptions!D$21</f>
        <v>3814550321.8115392</v>
      </c>
      <c r="AJ65" s="53">
        <f>'Temporary Relocation Numbers'!AJ65*Assumptions!E$21</f>
        <v>3011486568.6449828</v>
      </c>
      <c r="AK65" s="53">
        <f>'Temporary Relocation Numbers'!AK65*Assumptions!F$21</f>
        <v>1392130276.2281218</v>
      </c>
      <c r="AL65" s="53">
        <f>'Temporary Relocation Numbers'!AL65*Assumptions!G$21</f>
        <v>855519903.02715766</v>
      </c>
      <c r="AM65" s="53">
        <f>'Temporary Relocation Numbers'!AM65*Assumptions!H$21</f>
        <v>450884242.62639296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6828394.1717253085</v>
      </c>
      <c r="I66" s="52">
        <f>'Temporary Relocation Numbers'!I66*Assumptions!D$21</f>
        <v>7947834.1254263753</v>
      </c>
      <c r="J66" s="52">
        <f>'Temporary Relocation Numbers'!J66*Assumptions!E$21</f>
        <v>5468026.2399057578</v>
      </c>
      <c r="K66" s="52">
        <f>'Temporary Relocation Numbers'!K66*Assumptions!F$21</f>
        <v>5055167.4748722389</v>
      </c>
      <c r="L66" s="52">
        <f>'Temporary Relocation Numbers'!L66*Assumptions!G$21</f>
        <v>4055416.0048915688</v>
      </c>
      <c r="M66" s="52">
        <f>'Temporary Relocation Numbers'!M66*Assumptions!H$21</f>
        <v>1716805.4496163328</v>
      </c>
      <c r="N66" s="53">
        <f>'Temporary Relocation Numbers'!N66*Assumptions!C$21</f>
        <v>2170395386.3812675</v>
      </c>
      <c r="O66" s="53">
        <f>'Temporary Relocation Numbers'!O66*Assumptions!D$21</f>
        <v>4235189967.1379476</v>
      </c>
      <c r="P66" s="53">
        <f>'Temporary Relocation Numbers'!P66*Assumptions!E$21</f>
        <v>3379056900.3021226</v>
      </c>
      <c r="Q66" s="53">
        <f>'Temporary Relocation Numbers'!Q66*Assumptions!F$21</f>
        <v>1415110882.9521389</v>
      </c>
      <c r="R66" s="53">
        <f>'Temporary Relocation Numbers'!R66*Assumptions!G$21</f>
        <v>885492600.29827178</v>
      </c>
      <c r="S66" s="53">
        <f>'Temporary Relocation Numbers'!S66*Assumptions!H$21</f>
        <v>499815068.68949264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6357068.8482129378</v>
      </c>
      <c r="AC66" s="52">
        <f>'Temporary Relocation Numbers'!AC66*Assumptions!D$21</f>
        <v>7257898.3425486488</v>
      </c>
      <c r="AD66" s="52">
        <f>'Temporary Relocation Numbers'!AD66*Assumptions!E$21</f>
        <v>4940918.0249626199</v>
      </c>
      <c r="AE66" s="52">
        <f>'Temporary Relocation Numbers'!AE66*Assumptions!F$21</f>
        <v>5042159.6056974307</v>
      </c>
      <c r="AF66" s="52">
        <f>'Temporary Relocation Numbers'!AF66*Assumptions!G$21</f>
        <v>3972576.0957988519</v>
      </c>
      <c r="AG66" s="52">
        <f>'Temporary Relocation Numbers'!AG66*Assumptions!H$21</f>
        <v>1570248.6504628276</v>
      </c>
      <c r="AH66" s="53">
        <f>'Temporary Relocation Numbers'!AH66*Assumptions!C$21</f>
        <v>2020585301.9148874</v>
      </c>
      <c r="AI66" s="53">
        <f>'Temporary Relocation Numbers'!AI66*Assumptions!D$21</f>
        <v>3867541490.898963</v>
      </c>
      <c r="AJ66" s="53">
        <f>'Temporary Relocation Numbers'!AJ66*Assumptions!E$21</f>
        <v>3053321694.8067942</v>
      </c>
      <c r="AK66" s="53">
        <f>'Temporary Relocation Numbers'!AK66*Assumptions!F$21</f>
        <v>1411469544.1983216</v>
      </c>
      <c r="AL66" s="53">
        <f>'Temporary Relocation Numbers'!AL66*Assumptions!G$21</f>
        <v>867404659.03096294</v>
      </c>
      <c r="AM66" s="53">
        <f>'Temporary Relocation Numbers'!AM66*Assumptions!H$21</f>
        <v>457147859.86149687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6869592.266176641</v>
      </c>
      <c r="I67" s="52">
        <f>'Temporary Relocation Numbers'!I67*Assumptions!D$21</f>
        <v>7995786.1933281785</v>
      </c>
      <c r="J67" s="52">
        <f>'Temporary Relocation Numbers'!J67*Assumptions!E$21</f>
        <v>5501016.7580025028</v>
      </c>
      <c r="K67" s="52">
        <f>'Temporary Relocation Numbers'!K67*Assumptions!F$21</f>
        <v>5085667.0713893026</v>
      </c>
      <c r="L67" s="52">
        <f>'Temporary Relocation Numbers'!L67*Assumptions!G$21</f>
        <v>4079883.7505148058</v>
      </c>
      <c r="M67" s="52">
        <f>'Temporary Relocation Numbers'!M67*Assumptions!H$21</f>
        <v>1727163.5383981327</v>
      </c>
      <c r="N67" s="53">
        <f>'Temporary Relocation Numbers'!N67*Assumptions!C$21</f>
        <v>2200546198.1948276</v>
      </c>
      <c r="O67" s="53">
        <f>'Temporary Relocation Numbers'!O67*Assumptions!D$21</f>
        <v>4294024599.9864616</v>
      </c>
      <c r="P67" s="53">
        <f>'Temporary Relocation Numbers'!P67*Assumptions!E$21</f>
        <v>3425998259.1658583</v>
      </c>
      <c r="Q67" s="53">
        <f>'Temporary Relocation Numbers'!Q67*Assumptions!F$21</f>
        <v>1434769394.1132543</v>
      </c>
      <c r="R67" s="53">
        <f>'Temporary Relocation Numbers'!R67*Assumptions!G$21</f>
        <v>897793732.58108914</v>
      </c>
      <c r="S67" s="53">
        <f>'Temporary Relocation Numbers'!S67*Assumptions!H$21</f>
        <v>506758425.72581792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6395423.2718527978</v>
      </c>
      <c r="AC67" s="52">
        <f>'Temporary Relocation Numbers'!AC67*Assumptions!D$21</f>
        <v>7301687.7861447185</v>
      </c>
      <c r="AD67" s="52">
        <f>'Temporary Relocation Numbers'!AD67*Assumptions!E$21</f>
        <v>4970728.3145196559</v>
      </c>
      <c r="AE67" s="52">
        <f>'Temporary Relocation Numbers'!AE67*Assumptions!F$21</f>
        <v>5072580.7211822923</v>
      </c>
      <c r="AF67" s="52">
        <f>'Temporary Relocation Numbers'!AF67*Assumptions!G$21</f>
        <v>3996544.0392265352</v>
      </c>
      <c r="AG67" s="52">
        <f>'Temporary Relocation Numbers'!AG67*Assumptions!H$21</f>
        <v>1579722.5107273273</v>
      </c>
      <c r="AH67" s="53">
        <f>'Temporary Relocation Numbers'!AH67*Assumptions!C$21</f>
        <v>2048654974.1845367</v>
      </c>
      <c r="AI67" s="53">
        <f>'Temporary Relocation Numbers'!AI67*Assumptions!D$21</f>
        <v>3921268805.4725761</v>
      </c>
      <c r="AJ67" s="53">
        <f>'Temporary Relocation Numbers'!AJ67*Assumptions!E$21</f>
        <v>3095737988.3559031</v>
      </c>
      <c r="AK67" s="53">
        <f>'Temporary Relocation Numbers'!AK67*Assumptions!F$21</f>
        <v>1431077470.4198425</v>
      </c>
      <c r="AL67" s="53">
        <f>'Temporary Relocation Numbers'!AL67*Assumptions!G$21</f>
        <v>879454516.30800617</v>
      </c>
      <c r="AM67" s="53">
        <f>'Temporary Relocation Numbers'!AM67*Assumptions!H$21</f>
        <v>463498490.34115177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6911038.9231660673</v>
      </c>
      <c r="I68" s="52">
        <f>'Temporary Relocation Numbers'!I68*Assumptions!D$21</f>
        <v>8044027.572856239</v>
      </c>
      <c r="J68" s="52">
        <f>'Temporary Relocation Numbers'!J68*Assumptions!E$21</f>
        <v>5534206.3194535645</v>
      </c>
      <c r="K68" s="52">
        <f>'Temporary Relocation Numbers'!K68*Assumptions!F$21</f>
        <v>5116350.6826580698</v>
      </c>
      <c r="L68" s="52">
        <f>'Temporary Relocation Numbers'!L68*Assumptions!G$21</f>
        <v>4104499.1186199691</v>
      </c>
      <c r="M68" s="52">
        <f>'Temporary Relocation Numbers'!M68*Assumptions!H$21</f>
        <v>1737584.1211586394</v>
      </c>
      <c r="N68" s="53">
        <f>'Temporary Relocation Numbers'!N68*Assumptions!C$21</f>
        <v>2231115860.6282878</v>
      </c>
      <c r="O68" s="53">
        <f>'Temporary Relocation Numbers'!O68*Assumptions!D$21</f>
        <v>4353676554.8557758</v>
      </c>
      <c r="P68" s="53">
        <f>'Temporary Relocation Numbers'!P68*Assumptions!E$21</f>
        <v>3473591720.4466252</v>
      </c>
      <c r="Q68" s="53">
        <f>'Temporary Relocation Numbers'!Q68*Assumptions!F$21</f>
        <v>1454700998.4048989</v>
      </c>
      <c r="R68" s="53">
        <f>'Temporary Relocation Numbers'!R68*Assumptions!G$21</f>
        <v>910265750.37485063</v>
      </c>
      <c r="S68" s="53">
        <f>'Temporary Relocation Numbers'!S68*Assumptions!H$21</f>
        <v>513798238.85151285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6434009.1011684295</v>
      </c>
      <c r="AC68" s="52">
        <f>'Temporary Relocation Numbers'!AC68*Assumptions!D$21</f>
        <v>7345741.4267961802</v>
      </c>
      <c r="AD68" s="52">
        <f>'Temporary Relocation Numbers'!AD68*Assumptions!E$21</f>
        <v>5000718.4599979967</v>
      </c>
      <c r="AE68" s="52">
        <f>'Temporary Relocation Numbers'!AE68*Assumptions!F$21</f>
        <v>5103185.377915293</v>
      </c>
      <c r="AF68" s="52">
        <f>'Temporary Relocation Numbers'!AF68*Assumptions!G$21</f>
        <v>4020656.5896543851</v>
      </c>
      <c r="AG68" s="52">
        <f>'Temporary Relocation Numbers'!AG68*Assumptions!H$21</f>
        <v>1589253.5301100875</v>
      </c>
      <c r="AH68" s="53">
        <f>'Temporary Relocation Numbers'!AH68*Assumptions!C$21</f>
        <v>2077114586.1912398</v>
      </c>
      <c r="AI68" s="53">
        <f>'Temporary Relocation Numbers'!AI68*Assumptions!D$21</f>
        <v>3975742491.9566364</v>
      </c>
      <c r="AJ68" s="53">
        <f>'Temporary Relocation Numbers'!AJ68*Assumptions!E$21</f>
        <v>3138743522.7837253</v>
      </c>
      <c r="AK68" s="53">
        <f>'Temporary Relocation Numbers'!AK68*Assumptions!F$21</f>
        <v>1450957787.0533912</v>
      </c>
      <c r="AL68" s="53">
        <f>'Temporary Relocation Numbers'!AL68*Assumptions!G$21</f>
        <v>891671768.42076445</v>
      </c>
      <c r="AM68" s="53">
        <f>'Temporary Relocation Numbers'!AM68*Assumptions!H$21</f>
        <v>469937342.84048629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6952735.6423584661</v>
      </c>
      <c r="I69" s="52">
        <f>'Temporary Relocation Numbers'!I69*Assumptions!D$21</f>
        <v>8092560.0095289638</v>
      </c>
      <c r="J69" s="52">
        <f>'Temporary Relocation Numbers'!J69*Assumptions!E$21</f>
        <v>5567596.1251572398</v>
      </c>
      <c r="K69" s="52">
        <f>'Temporary Relocation Numbers'!K69*Assumptions!F$21</f>
        <v>5147219.4189040074</v>
      </c>
      <c r="L69" s="52">
        <f>'Temporary Relocation Numbers'!L69*Assumptions!G$21</f>
        <v>4129262.9998652129</v>
      </c>
      <c r="M69" s="52">
        <f>'Temporary Relocation Numbers'!M69*Assumptions!H$21</f>
        <v>1748067.574945922</v>
      </c>
      <c r="N69" s="53">
        <f>'Temporary Relocation Numbers'!N69*Assumptions!C$21</f>
        <v>2262110192.2925339</v>
      </c>
      <c r="O69" s="53">
        <f>'Temporary Relocation Numbers'!O69*Assumptions!D$21</f>
        <v>4414157185.8625641</v>
      </c>
      <c r="P69" s="53">
        <f>'Temporary Relocation Numbers'!P69*Assumptions!E$21</f>
        <v>3521846343.0547862</v>
      </c>
      <c r="Q69" s="53">
        <f>'Temporary Relocation Numbers'!Q69*Assumptions!F$21</f>
        <v>1474909489.5964658</v>
      </c>
      <c r="R69" s="53">
        <f>'Temporary Relocation Numbers'!R69*Assumptions!G$21</f>
        <v>922911027.59580922</v>
      </c>
      <c r="S69" s="53">
        <f>'Temporary Relocation Numbers'!S69*Assumptions!H$21</f>
        <v>520935848.02030998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6472827.7323113512</v>
      </c>
      <c r="AC69" s="52">
        <f>'Temporary Relocation Numbers'!AC69*Assumptions!D$21</f>
        <v>7390060.8584964396</v>
      </c>
      <c r="AD69" s="52">
        <f>'Temporary Relocation Numbers'!AD69*Assumptions!E$21</f>
        <v>5030889.5465314304</v>
      </c>
      <c r="AE69" s="52">
        <f>'Temporary Relocation Numbers'!AE69*Assumptions!F$21</f>
        <v>5133974.6832650891</v>
      </c>
      <c r="AF69" s="52">
        <f>'Temporary Relocation Numbers'!AF69*Assumptions!G$21</f>
        <v>4044914.6195471003</v>
      </c>
      <c r="AG69" s="52">
        <f>'Temporary Relocation Numbers'!AG69*Assumptions!H$21</f>
        <v>1598842.0534720961</v>
      </c>
      <c r="AH69" s="53">
        <f>'Temporary Relocation Numbers'!AH69*Assumptions!C$21</f>
        <v>2105969554.9201732</v>
      </c>
      <c r="AI69" s="53">
        <f>'Temporary Relocation Numbers'!AI69*Assumptions!D$21</f>
        <v>4030972918.8393703</v>
      </c>
      <c r="AJ69" s="53">
        <f>'Temporary Relocation Numbers'!AJ69*Assumptions!E$21</f>
        <v>3182346483.7374282</v>
      </c>
      <c r="AK69" s="53">
        <f>'Temporary Relocation Numbers'!AK69*Assumptions!F$21</f>
        <v>1471114278.1062982</v>
      </c>
      <c r="AL69" s="53">
        <f>'Temporary Relocation Numbers'!AL69*Assumptions!G$21</f>
        <v>904058740.79354632</v>
      </c>
      <c r="AM69" s="53">
        <f>'Temporary Relocation Numbers'!AM69*Assumptions!H$21</f>
        <v>476465642.92675394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6994683.9324667174</v>
      </c>
      <c r="I70" s="52">
        <f>'Temporary Relocation Numbers'!I70*Assumptions!D$21</f>
        <v>8141385.259396079</v>
      </c>
      <c r="J70" s="52">
        <f>'Temporary Relocation Numbers'!J70*Assumptions!E$21</f>
        <v>5601187.3832572605</v>
      </c>
      <c r="K70" s="52">
        <f>'Temporary Relocation Numbers'!K70*Assumptions!F$21</f>
        <v>5178274.3970509656</v>
      </c>
      <c r="L70" s="52">
        <f>'Temporary Relocation Numbers'!L70*Assumptions!G$21</f>
        <v>4154176.290282344</v>
      </c>
      <c r="M70" s="52">
        <f>'Temporary Relocation Numbers'!M70*Assumptions!H$21</f>
        <v>1758614.2790829123</v>
      </c>
      <c r="N70" s="53">
        <f>'Temporary Relocation Numbers'!N70*Assumptions!C$21</f>
        <v>2293535092.6297326</v>
      </c>
      <c r="O70" s="53">
        <f>'Temporary Relocation Numbers'!O70*Assumptions!D$21</f>
        <v>4475478004.8532076</v>
      </c>
      <c r="P70" s="53">
        <f>'Temporary Relocation Numbers'!P70*Assumptions!E$21</f>
        <v>3570771311.7457509</v>
      </c>
      <c r="Q70" s="53">
        <f>'Temporary Relocation Numbers'!Q70*Assumptions!F$21</f>
        <v>1495398714.1598301</v>
      </c>
      <c r="R70" s="53">
        <f>'Temporary Relocation Numbers'!R70*Assumptions!G$21</f>
        <v>935731971.13831079</v>
      </c>
      <c r="S70" s="53">
        <f>'Temporary Relocation Numbers'!S70*Assumptions!H$21</f>
        <v>528172611.80038112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6511880.5698565505</v>
      </c>
      <c r="AC70" s="52">
        <f>'Temporary Relocation Numbers'!AC70*Assumptions!D$21</f>
        <v>7434647.6848560115</v>
      </c>
      <c r="AD70" s="52">
        <f>'Temporary Relocation Numbers'!AD70*Assumptions!E$21</f>
        <v>5061242.6658007372</v>
      </c>
      <c r="AE70" s="52">
        <f>'Temporary Relocation Numbers'!AE70*Assumptions!F$21</f>
        <v>5164949.7512814766</v>
      </c>
      <c r="AF70" s="52">
        <f>'Temporary Relocation Numbers'!AF70*Assumptions!G$21</f>
        <v>4069319.0066332612</v>
      </c>
      <c r="AG70" s="52">
        <f>'Temporary Relocation Numbers'!AG70*Assumptions!H$21</f>
        <v>1608488.4277550066</v>
      </c>
      <c r="AH70" s="53">
        <f>'Temporary Relocation Numbers'!AH70*Assumptions!C$21</f>
        <v>2135225372.6084661</v>
      </c>
      <c r="AI70" s="53">
        <f>'Temporary Relocation Numbers'!AI70*Assumptions!D$21</f>
        <v>4086970598.6465144</v>
      </c>
      <c r="AJ70" s="53">
        <f>'Temporary Relocation Numbers'!AJ70*Assumptions!E$21</f>
        <v>3226555170.5779805</v>
      </c>
      <c r="AK70" s="53">
        <f>'Temporary Relocation Numbers'!AK70*Assumptions!F$21</f>
        <v>1491550780.152765</v>
      </c>
      <c r="AL70" s="53">
        <f>'Temporary Relocation Numbers'!AL70*Assumptions!G$21</f>
        <v>916617791.15511084</v>
      </c>
      <c r="AM70" s="53">
        <f>'Temporary Relocation Numbers'!AM70*Assumptions!H$21</f>
        <v>483084633.1926074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9231270.5691132713</v>
      </c>
      <c r="I71" s="52">
        <f>'Temporary Relocation Numbers'!I71*Assumptions!D$21</f>
        <v>10744635.620779458</v>
      </c>
      <c r="J71" s="52">
        <f>'Temporary Relocation Numbers'!J71*Assumptions!E$21</f>
        <v>7392196.2367950566</v>
      </c>
      <c r="K71" s="52">
        <f>'Temporary Relocation Numbers'!K71*Assumptions!F$21</f>
        <v>6834054.6194532132</v>
      </c>
      <c r="L71" s="52">
        <f>'Temporary Relocation Numbers'!L71*Assumptions!G$21</f>
        <v>5482495.806478532</v>
      </c>
      <c r="M71" s="52">
        <f>'Temporary Relocation Numbers'!M71*Assumptions!H$21</f>
        <v>2320940.3589441865</v>
      </c>
      <c r="N71" s="53">
        <f>'Temporary Relocation Numbers'!N71*Assumptions!C$21</f>
        <v>3050549173.3334985</v>
      </c>
      <c r="O71" s="53">
        <f>'Temporary Relocation Numbers'!O71*Assumptions!D$21</f>
        <v>5952673570.0927382</v>
      </c>
      <c r="P71" s="53">
        <f>'Temporary Relocation Numbers'!P71*Assumptions!E$21</f>
        <v>4749355485.4307613</v>
      </c>
      <c r="Q71" s="53">
        <f>'Temporary Relocation Numbers'!Q71*Assumptions!F$21</f>
        <v>1988976460.8108828</v>
      </c>
      <c r="R71" s="53">
        <f>'Temporary Relocation Numbers'!R71*Assumptions!G$21</f>
        <v>1244583699.7177906</v>
      </c>
      <c r="S71" s="53">
        <f>'Temporary Relocation Numbers'!S71*Assumptions!H$21</f>
        <v>702503541.14165771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8594088.3154241573</v>
      </c>
      <c r="AC71" s="52">
        <f>'Temporary Relocation Numbers'!AC71*Assumptions!D$21</f>
        <v>9811915.0239765272</v>
      </c>
      <c r="AD71" s="52">
        <f>'Temporary Relocation Numbers'!AD71*Assumptions!E$21</f>
        <v>6679601.3822843386</v>
      </c>
      <c r="AE71" s="52">
        <f>'Temporary Relocation Numbers'!AE71*Assumptions!F$21</f>
        <v>6816469.3487643134</v>
      </c>
      <c r="AF71" s="52">
        <f>'Temporary Relocation Numbers'!AF71*Assumptions!G$21</f>
        <v>5370504.9641920514</v>
      </c>
      <c r="AG71" s="52">
        <f>'Temporary Relocation Numbers'!AG71*Assumptions!H$21</f>
        <v>2122810.9843496089</v>
      </c>
      <c r="AH71" s="53">
        <f>'Temporary Relocation Numbers'!AH71*Assumptions!C$21</f>
        <v>2839987064.6073523</v>
      </c>
      <c r="AI71" s="53">
        <f>'Temporary Relocation Numbers'!AI71*Assumptions!D$21</f>
        <v>5435933734.4362965</v>
      </c>
      <c r="AJ71" s="53">
        <f>'Temporary Relocation Numbers'!AJ71*Assumptions!E$21</f>
        <v>4291525880.7032323</v>
      </c>
      <c r="AK71" s="53">
        <f>'Temporary Relocation Numbers'!AK71*Assumptions!F$21</f>
        <v>1983858461.1159945</v>
      </c>
      <c r="AL71" s="53">
        <f>'Temporary Relocation Numbers'!AL71*Assumptions!G$21</f>
        <v>1219160611.0831008</v>
      </c>
      <c r="AM71" s="53">
        <f>'Temporary Relocation Numbers'!AM71*Assumptions!H$21</f>
        <v>642533629.92851937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9286966.0587478504</v>
      </c>
      <c r="I72" s="52">
        <f>'Temporary Relocation Numbers'!I72*Assumptions!D$21</f>
        <v>10809461.771997117</v>
      </c>
      <c r="J72" s="52">
        <f>'Temporary Relocation Numbers'!J72*Assumptions!E$21</f>
        <v>7436795.9466400612</v>
      </c>
      <c r="K72" s="52">
        <f>'Temporary Relocation Numbers'!K72*Assumptions!F$21</f>
        <v>6875286.865368898</v>
      </c>
      <c r="L72" s="52">
        <f>'Temporary Relocation Numbers'!L72*Assumptions!G$21</f>
        <v>5515573.624540003</v>
      </c>
      <c r="M72" s="52">
        <f>'Temporary Relocation Numbers'!M72*Assumptions!H$21</f>
        <v>2334943.4053001842</v>
      </c>
      <c r="N72" s="53">
        <f>'Temporary Relocation Numbers'!N72*Assumptions!C$21</f>
        <v>3092926951.4242182</v>
      </c>
      <c r="O72" s="53">
        <f>'Temporary Relocation Numbers'!O72*Assumptions!D$21</f>
        <v>6035367231.2226858</v>
      </c>
      <c r="P72" s="53">
        <f>'Temporary Relocation Numbers'!P72*Assumptions!E$21</f>
        <v>4815332829.6397696</v>
      </c>
      <c r="Q72" s="53">
        <f>'Temporary Relocation Numbers'!Q72*Assumptions!F$21</f>
        <v>2016607027.7332981</v>
      </c>
      <c r="R72" s="53">
        <f>'Temporary Relocation Numbers'!R72*Assumptions!G$21</f>
        <v>1261873272.4619446</v>
      </c>
      <c r="S72" s="53">
        <f>'Temporary Relocation Numbers'!S72*Assumptions!H$21</f>
        <v>712262616.46969593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8645939.461277457</v>
      </c>
      <c r="AC72" s="52">
        <f>'Temporary Relocation Numbers'!AC72*Assumptions!D$21</f>
        <v>9871113.7450433448</v>
      </c>
      <c r="AD72" s="52">
        <f>'Temporary Relocation Numbers'!AD72*Assumptions!E$21</f>
        <v>6719901.75770556</v>
      </c>
      <c r="AE72" s="52">
        <f>'Temporary Relocation Numbers'!AE72*Assumptions!F$21</f>
        <v>6857595.4965807106</v>
      </c>
      <c r="AF72" s="52">
        <f>'Temporary Relocation Numbers'!AF72*Assumptions!G$21</f>
        <v>5402907.1022646166</v>
      </c>
      <c r="AG72" s="52">
        <f>'Temporary Relocation Numbers'!AG72*Assumptions!H$21</f>
        <v>2135618.6467715735</v>
      </c>
      <c r="AH72" s="53">
        <f>'Temporary Relocation Numbers'!AH72*Assumptions!C$21</f>
        <v>2879439745.0153623</v>
      </c>
      <c r="AI72" s="53">
        <f>'Temporary Relocation Numbers'!AI72*Assumptions!D$21</f>
        <v>5511448922.169548</v>
      </c>
      <c r="AJ72" s="53">
        <f>'Temporary Relocation Numbers'!AJ72*Assumptions!E$21</f>
        <v>4351143123.7337036</v>
      </c>
      <c r="AK72" s="53">
        <f>'Temporary Relocation Numbers'!AK72*Assumptions!F$21</f>
        <v>2011417929.5433471</v>
      </c>
      <c r="AL72" s="53">
        <f>'Temporary Relocation Numbers'!AL72*Assumptions!G$21</f>
        <v>1236097010.0387578</v>
      </c>
      <c r="AM72" s="53">
        <f>'Temporary Relocation Numbers'!AM72*Assumptions!H$21</f>
        <v>651459612.11656594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9342997.5787850041</v>
      </c>
      <c r="I73" s="52">
        <f>'Temporary Relocation Numbers'!I73*Assumptions!D$21</f>
        <v>10874679.042097721</v>
      </c>
      <c r="J73" s="52">
        <f>'Temporary Relocation Numbers'!J73*Assumptions!E$21</f>
        <v>7481664.7421606276</v>
      </c>
      <c r="K73" s="52">
        <f>'Temporary Relocation Numbers'!K73*Assumptions!F$21</f>
        <v>6916767.879870425</v>
      </c>
      <c r="L73" s="52">
        <f>'Temporary Relocation Numbers'!L73*Assumptions!G$21</f>
        <v>5548851.0126670664</v>
      </c>
      <c r="M73" s="52">
        <f>'Temporary Relocation Numbers'!M73*Assumptions!H$21</f>
        <v>2349030.9369409904</v>
      </c>
      <c r="N73" s="53">
        <f>'Temporary Relocation Numbers'!N73*Assumptions!C$21</f>
        <v>3135893435.3425989</v>
      </c>
      <c r="O73" s="53">
        <f>'Temporary Relocation Numbers'!O73*Assumptions!D$21</f>
        <v>6119209660.4667501</v>
      </c>
      <c r="P73" s="53">
        <f>'Temporary Relocation Numbers'!P73*Assumptions!E$21</f>
        <v>4882226721.3597441</v>
      </c>
      <c r="Q73" s="53">
        <f>'Temporary Relocation Numbers'!Q73*Assumptions!F$21</f>
        <v>2044621434.4062057</v>
      </c>
      <c r="R73" s="53">
        <f>'Temporary Relocation Numbers'!R73*Assumptions!G$21</f>
        <v>1279403029.394388</v>
      </c>
      <c r="S73" s="53">
        <f>'Temporary Relocation Numbers'!S73*Assumptions!H$21</f>
        <v>722157263.42930686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8698103.4432603847</v>
      </c>
      <c r="AC73" s="52">
        <f>'Temporary Relocation Numbers'!AC73*Assumptions!D$21</f>
        <v>9930669.6327353679</v>
      </c>
      <c r="AD73" s="52">
        <f>'Temporary Relocation Numbers'!AD73*Assumptions!E$21</f>
        <v>6760445.279411437</v>
      </c>
      <c r="AE73" s="52">
        <f>'Temporary Relocation Numbers'!AE73*Assumptions!F$21</f>
        <v>6898969.7728559468</v>
      </c>
      <c r="AF73" s="52">
        <f>'Temporary Relocation Numbers'!AF73*Assumptions!G$21</f>
        <v>5435504.7337886663</v>
      </c>
      <c r="AG73" s="52">
        <f>'Temporary Relocation Numbers'!AG73*Assumptions!H$21</f>
        <v>2148503.5823082537</v>
      </c>
      <c r="AH73" s="53">
        <f>'Temporary Relocation Numbers'!AH73*Assumptions!C$21</f>
        <v>2919440496.2265019</v>
      </c>
      <c r="AI73" s="53">
        <f>'Temporary Relocation Numbers'!AI73*Assumptions!D$21</f>
        <v>5588013155.7258329</v>
      </c>
      <c r="AJ73" s="53">
        <f>'Temporary Relocation Numbers'!AJ73*Assumptions!E$21</f>
        <v>4411588560.6899118</v>
      </c>
      <c r="AK73" s="53">
        <f>'Temporary Relocation Numbers'!AK73*Assumptions!F$21</f>
        <v>2039360250.0314109</v>
      </c>
      <c r="AL73" s="53">
        <f>'Temporary Relocation Numbers'!AL73*Assumptions!G$21</f>
        <v>1253268686.9446516</v>
      </c>
      <c r="AM73" s="53">
        <f>'Temporary Relocation Numbers'!AM73*Assumptions!H$21</f>
        <v>660509592.72945797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9399367.1566138901</v>
      </c>
      <c r="I74" s="52">
        <f>'Temporary Relocation Numbers'!I74*Assumptions!D$21</f>
        <v>10940289.790838528</v>
      </c>
      <c r="J74" s="52">
        <f>'Temporary Relocation Numbers'!J74*Assumptions!E$21</f>
        <v>7526804.2468449129</v>
      </c>
      <c r="K74" s="52">
        <f>'Temporary Relocation Numbers'!K74*Assumptions!F$21</f>
        <v>6958499.1638658317</v>
      </c>
      <c r="L74" s="52">
        <f>'Temporary Relocation Numbers'!L74*Assumptions!G$21</f>
        <v>5582329.1749358503</v>
      </c>
      <c r="M74" s="52">
        <f>'Temporary Relocation Numbers'!M74*Assumptions!H$21</f>
        <v>2363203.4635959286</v>
      </c>
      <c r="N74" s="53">
        <f>'Temporary Relocation Numbers'!N74*Assumptions!C$21</f>
        <v>3179456803.3029575</v>
      </c>
      <c r="O74" s="53">
        <f>'Temporary Relocation Numbers'!O74*Assumptions!D$21</f>
        <v>6204216816.3417301</v>
      </c>
      <c r="P74" s="53">
        <f>'Temporary Relocation Numbers'!P74*Assumptions!E$21</f>
        <v>4950049893.1331997</v>
      </c>
      <c r="Q74" s="53">
        <f>'Temporary Relocation Numbers'!Q74*Assumptions!F$21</f>
        <v>2073025013.0746703</v>
      </c>
      <c r="R74" s="53">
        <f>'Temporary Relocation Numbers'!R74*Assumptions!G$21</f>
        <v>1297176307.1183534</v>
      </c>
      <c r="S74" s="53">
        <f>'Temporary Relocation Numbers'!S74*Assumptions!H$21</f>
        <v>732189365.36155236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8750582.1488229223</v>
      </c>
      <c r="AC74" s="52">
        <f>'Temporary Relocation Numbers'!AC74*Assumptions!D$21</f>
        <v>9990584.8419639897</v>
      </c>
      <c r="AD74" s="52">
        <f>'Temporary Relocation Numbers'!AD74*Assumptions!E$21</f>
        <v>6801233.4143886976</v>
      </c>
      <c r="AE74" s="52">
        <f>'Temporary Relocation Numbers'!AE74*Assumptions!F$21</f>
        <v>6940593.6746359449</v>
      </c>
      <c r="AF74" s="52">
        <f>'Temporary Relocation Numbers'!AF74*Assumptions!G$21</f>
        <v>5468299.0382446898</v>
      </c>
      <c r="AG74" s="52">
        <f>'Temporary Relocation Numbers'!AG74*Assumptions!H$21</f>
        <v>2161466.2571754246</v>
      </c>
      <c r="AH74" s="53">
        <f>'Temporary Relocation Numbers'!AH74*Assumptions!C$21</f>
        <v>2959996931.9593349</v>
      </c>
      <c r="AI74" s="53">
        <f>'Temporary Relocation Numbers'!AI74*Assumptions!D$21</f>
        <v>5665641008.2946234</v>
      </c>
      <c r="AJ74" s="53">
        <f>'Temporary Relocation Numbers'!AJ74*Assumptions!E$21</f>
        <v>4472873696.71943</v>
      </c>
      <c r="AK74" s="53">
        <f>'Temporary Relocation Numbers'!AK74*Assumptions!F$21</f>
        <v>2067690741.1044092</v>
      </c>
      <c r="AL74" s="53">
        <f>'Temporary Relocation Numbers'!AL74*Assumptions!G$21</f>
        <v>1270678910.2472811</v>
      </c>
      <c r="AM74" s="53">
        <f>'Temporary Relocation Numbers'!AM74*Assumptions!H$21</f>
        <v>669685294.33498025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9456076.831855597</v>
      </c>
      <c r="I75" s="52">
        <f>'Temporary Relocation Numbers'!I75*Assumptions!D$21</f>
        <v>11006296.392214037</v>
      </c>
      <c r="J75" s="52">
        <f>'Temporary Relocation Numbers'!J75*Assumptions!E$21</f>
        <v>7572216.0939761493</v>
      </c>
      <c r="K75" s="52">
        <f>'Temporary Relocation Numbers'!K75*Assumptions!F$21</f>
        <v>7000482.2273186604</v>
      </c>
      <c r="L75" s="52">
        <f>'Temporary Relocation Numbers'!L75*Assumptions!G$21</f>
        <v>5616009.3226870941</v>
      </c>
      <c r="M75" s="52">
        <f>'Temporary Relocation Numbers'!M75*Assumptions!H$21</f>
        <v>2377461.4980696971</v>
      </c>
      <c r="N75" s="53">
        <f>'Temporary Relocation Numbers'!N75*Assumptions!C$21</f>
        <v>3223625347.1301546</v>
      </c>
      <c r="O75" s="53">
        <f>'Temporary Relocation Numbers'!O75*Assumptions!D$21</f>
        <v>6290404879.0577736</v>
      </c>
      <c r="P75" s="53">
        <f>'Temporary Relocation Numbers'!P75*Assumptions!E$21</f>
        <v>5018815254.3812389</v>
      </c>
      <c r="Q75" s="53">
        <f>'Temporary Relocation Numbers'!Q75*Assumptions!F$21</f>
        <v>2101823170.0585127</v>
      </c>
      <c r="R75" s="53">
        <f>'Temporary Relocation Numbers'!R75*Assumptions!G$21</f>
        <v>1315196488.5886726</v>
      </c>
      <c r="S75" s="53">
        <f>'Temporary Relocation Numbers'!S75*Assumptions!H$21</f>
        <v>742360831.77058899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8803377.4768026862</v>
      </c>
      <c r="AC75" s="52">
        <f>'Temporary Relocation Numbers'!AC75*Assumptions!D$21</f>
        <v>10050861.540641928</v>
      </c>
      <c r="AD75" s="52">
        <f>'Temporary Relocation Numbers'!AD75*Assumptions!E$21</f>
        <v>6842267.6384749087</v>
      </c>
      <c r="AE75" s="52">
        <f>'Temporary Relocation Numbers'!AE75*Assumptions!F$21</f>
        <v>6982468.7079988373</v>
      </c>
      <c r="AF75" s="52">
        <f>'Temporary Relocation Numbers'!AF75*Assumptions!G$21</f>
        <v>5501291.2022293918</v>
      </c>
      <c r="AG75" s="52">
        <f>'Temporary Relocation Numbers'!AG75*Assumptions!H$21</f>
        <v>2174507.1404017047</v>
      </c>
      <c r="AH75" s="53">
        <f>'Temporary Relocation Numbers'!AH75*Assumptions!C$21</f>
        <v>3001116771.7010789</v>
      </c>
      <c r="AI75" s="53">
        <f>'Temporary Relocation Numbers'!AI75*Assumptions!D$21</f>
        <v>5744347255.513979</v>
      </c>
      <c r="AJ75" s="53">
        <f>'Temporary Relocation Numbers'!AJ75*Assumptions!E$21</f>
        <v>4535010196.7976322</v>
      </c>
      <c r="AK75" s="53">
        <f>'Temporary Relocation Numbers'!AK75*Assumptions!F$21</f>
        <v>2096414795.1707153</v>
      </c>
      <c r="AL75" s="53">
        <f>'Temporary Relocation Numbers'!AL75*Assumptions!G$21</f>
        <v>1288330993.7979209</v>
      </c>
      <c r="AM75" s="53">
        <f>'Temporary Relocation Numbers'!AM75*Assumptions!H$21</f>
        <v>678988463.4305743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9513128.6564369854</v>
      </c>
      <c r="I76" s="52">
        <f>'Temporary Relocation Numbers'!I76*Assumptions!D$21</f>
        <v>11072701.234541886</v>
      </c>
      <c r="J76" s="52">
        <f>'Temporary Relocation Numbers'!J76*Assumptions!E$21</f>
        <v>7617901.9266917361</v>
      </c>
      <c r="K76" s="52">
        <f>'Temporary Relocation Numbers'!K76*Assumptions!F$21</f>
        <v>7042718.589302592</v>
      </c>
      <c r="L76" s="52">
        <f>'Temporary Relocation Numbers'!L76*Assumptions!G$21</f>
        <v>5649892.6745699821</v>
      </c>
      <c r="M76" s="52">
        <f>'Temporary Relocation Numbers'!M76*Assumptions!H$21</f>
        <v>2391805.5562609266</v>
      </c>
      <c r="N76" s="53">
        <f>'Temporary Relocation Numbers'!N76*Assumptions!C$21</f>
        <v>3268407473.8378572</v>
      </c>
      <c r="O76" s="53">
        <f>'Temporary Relocation Numbers'!O76*Assumptions!D$21</f>
        <v>6377790253.5981207</v>
      </c>
      <c r="P76" s="53">
        <f>'Temporary Relocation Numbers'!P76*Assumptions!E$21</f>
        <v>5088535893.8607454</v>
      </c>
      <c r="Q76" s="53">
        <f>'Temporary Relocation Numbers'!Q76*Assumptions!F$21</f>
        <v>2131021386.781353</v>
      </c>
      <c r="R76" s="53">
        <f>'Temporary Relocation Numbers'!R76*Assumptions!G$21</f>
        <v>1333467003.7556841</v>
      </c>
      <c r="S76" s="53">
        <f>'Temporary Relocation Numbers'!S76*Assumptions!H$21</f>
        <v>752673598.68712389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8856491.3374936543</v>
      </c>
      <c r="AC76" s="52">
        <f>'Temporary Relocation Numbers'!AC76*Assumptions!D$21</f>
        <v>10111501.909761688</v>
      </c>
      <c r="AD76" s="52">
        <f>'Temporary Relocation Numbers'!AD76*Assumptions!E$21</f>
        <v>6883549.4364118837</v>
      </c>
      <c r="AE76" s="52">
        <f>'Temporary Relocation Numbers'!AE76*Assumptions!F$21</f>
        <v>7024596.3881094493</v>
      </c>
      <c r="AF76" s="52">
        <f>'Temporary Relocation Numbers'!AF76*Assumptions!G$21</f>
        <v>5534482.4194986289</v>
      </c>
      <c r="AG76" s="52">
        <f>'Temporary Relocation Numbers'!AG76*Assumptions!H$21</f>
        <v>2187626.7038455256</v>
      </c>
      <c r="AH76" s="53">
        <f>'Temporary Relocation Numbers'!AH76*Assumptions!C$21</f>
        <v>3042807842.1769257</v>
      </c>
      <c r="AI76" s="53">
        <f>'Temporary Relocation Numbers'!AI76*Assumptions!D$21</f>
        <v>5824146878.2829485</v>
      </c>
      <c r="AJ76" s="53">
        <f>'Temporary Relocation Numbers'!AJ76*Assumptions!E$21</f>
        <v>4598009887.9480057</v>
      </c>
      <c r="AK76" s="53">
        <f>'Temporary Relocation Numbers'!AK76*Assumptions!F$21</f>
        <v>2125537879.5492454</v>
      </c>
      <c r="AL76" s="53">
        <f>'Temporary Relocation Numbers'!AL76*Assumptions!G$21</f>
        <v>1306228297.4833763</v>
      </c>
      <c r="AM76" s="53">
        <f>'Temporary Relocation Numbers'!AM76*Assumptions!H$21</f>
        <v>688420870.77576613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9570524.6946648937</v>
      </c>
      <c r="I77" s="52">
        <f>'Temporary Relocation Numbers'!I77*Assumptions!D$21</f>
        <v>11139506.720549263</v>
      </c>
      <c r="J77" s="52">
        <f>'Temporary Relocation Numbers'!J77*Assumptions!E$21</f>
        <v>7663863.3980427003</v>
      </c>
      <c r="K77" s="52">
        <f>'Temporary Relocation Numbers'!K77*Assumptions!F$21</f>
        <v>7085209.7780564083</v>
      </c>
      <c r="L77" s="52">
        <f>'Temporary Relocation Numbers'!L77*Assumptions!G$21</f>
        <v>5683980.4565862361</v>
      </c>
      <c r="M77" s="52">
        <f>'Temporary Relocation Numbers'!M77*Assumptions!H$21</f>
        <v>2406236.1571808453</v>
      </c>
      <c r="N77" s="53">
        <f>'Temporary Relocation Numbers'!N77*Assumptions!C$21</f>
        <v>3313811707.228723</v>
      </c>
      <c r="O77" s="53">
        <f>'Temporary Relocation Numbers'!O77*Assumptions!D$21</f>
        <v>6466389572.841608</v>
      </c>
      <c r="P77" s="53">
        <f>'Temporary Relocation Numbers'!P77*Assumptions!E$21</f>
        <v>5159225082.1556673</v>
      </c>
      <c r="Q77" s="53">
        <f>'Temporary Relocation Numbers'!Q77*Assumptions!F$21</f>
        <v>2160625220.8139353</v>
      </c>
      <c r="R77" s="53">
        <f>'Temporary Relocation Numbers'!R77*Assumptions!G$21</f>
        <v>1351991330.218091</v>
      </c>
      <c r="S77" s="53">
        <f>'Temporary Relocation Numbers'!S77*Assumptions!H$21</f>
        <v>763129629.03691554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8909925.6527152825</v>
      </c>
      <c r="AC77" s="52">
        <f>'Temporary Relocation Numbers'!AC77*Assumptions!D$21</f>
        <v>10172508.14347446</v>
      </c>
      <c r="AD77" s="52">
        <f>'Temporary Relocation Numbers'!AD77*Assumptions!E$21</f>
        <v>6925080.301899408</v>
      </c>
      <c r="AE77" s="52">
        <f>'Temporary Relocation Numbers'!AE77*Assumptions!F$21</f>
        <v>7066978.2392741283</v>
      </c>
      <c r="AF77" s="52">
        <f>'Temporary Relocation Numbers'!AF77*Assumptions!G$21</f>
        <v>5567873.8910106113</v>
      </c>
      <c r="AG77" s="52">
        <f>'Temporary Relocation Numbers'!AG77*Assumptions!H$21</f>
        <v>2200825.4222122068</v>
      </c>
      <c r="AH77" s="53">
        <f>'Temporary Relocation Numbers'!AH77*Assumptions!C$21</f>
        <v>3085078078.8397784</v>
      </c>
      <c r="AI77" s="53">
        <f>'Temporary Relocation Numbers'!AI77*Assumptions!D$21</f>
        <v>5905055065.6130114</v>
      </c>
      <c r="AJ77" s="53">
        <f>'Temporary Relocation Numbers'!AJ77*Assumptions!E$21</f>
        <v>4661884761.4933052</v>
      </c>
      <c r="AK77" s="53">
        <f>'Temporary Relocation Numbers'!AK77*Assumptions!F$21</f>
        <v>2155065537.5100989</v>
      </c>
      <c r="AL77" s="53">
        <f>'Temporary Relocation Numbers'!AL77*Assumptions!G$21</f>
        <v>1324374227.8655045</v>
      </c>
      <c r="AM77" s="53">
        <f>'Temporary Relocation Numbers'!AM77*Assumptions!H$21</f>
        <v>697984311.72921121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9628267.0233008526</v>
      </c>
      <c r="I78" s="52">
        <f>'Temporary Relocation Numbers'!I78*Assumptions!D$21</f>
        <v>11206715.26745986</v>
      </c>
      <c r="J78" s="52">
        <f>'Temporary Relocation Numbers'!J78*Assumptions!E$21</f>
        <v>7710102.1710535008</v>
      </c>
      <c r="K78" s="52">
        <f>'Temporary Relocation Numbers'!K78*Assumptions!F$21</f>
        <v>7127957.3310392974</v>
      </c>
      <c r="L78" s="52">
        <f>'Temporary Relocation Numbers'!L78*Assumptions!G$21</f>
        <v>5718273.9021344744</v>
      </c>
      <c r="M78" s="52">
        <f>'Temporary Relocation Numbers'!M78*Assumptions!H$21</f>
        <v>2420753.8229720541</v>
      </c>
      <c r="N78" s="53">
        <f>'Temporary Relocation Numbers'!N78*Assumptions!C$21</f>
        <v>3359846689.5168176</v>
      </c>
      <c r="O78" s="53">
        <f>'Temporary Relocation Numbers'!O78*Assumptions!D$21</f>
        <v>6556219700.7285748</v>
      </c>
      <c r="P78" s="53">
        <f>'Temporary Relocation Numbers'!P78*Assumptions!E$21</f>
        <v>5230896274.2029505</v>
      </c>
      <c r="Q78" s="53">
        <f>'Temporary Relocation Numbers'!Q78*Assumptions!F$21</f>
        <v>2190640306.9319572</v>
      </c>
      <c r="R78" s="53">
        <f>'Temporary Relocation Numbers'!R78*Assumptions!G$21</f>
        <v>1370772993.8848825</v>
      </c>
      <c r="S78" s="53">
        <f>'Temporary Relocation Numbers'!S78*Assumptions!H$21</f>
        <v>773730913.01439667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8963682.3558820207</v>
      </c>
      <c r="AC78" s="52">
        <f>'Temporary Relocation Numbers'!AC78*Assumptions!D$21</f>
        <v>10233882.449169517</v>
      </c>
      <c r="AD78" s="52">
        <f>'Temporary Relocation Numbers'!AD78*Assumptions!E$21</f>
        <v>6966861.7376492778</v>
      </c>
      <c r="AE78" s="52">
        <f>'Temporary Relocation Numbers'!AE78*Assumptions!F$21</f>
        <v>7109615.7949958956</v>
      </c>
      <c r="AF78" s="52">
        <f>'Temporary Relocation Numbers'!AF78*Assumptions!G$21</f>
        <v>5601466.8249693429</v>
      </c>
      <c r="AG78" s="52">
        <f>'Temporary Relocation Numbers'!AG78*Assumptions!H$21</f>
        <v>2214103.7730711298</v>
      </c>
      <c r="AH78" s="53">
        <f>'Temporary Relocation Numbers'!AH78*Assumptions!C$21</f>
        <v>3127935527.3806753</v>
      </c>
      <c r="AI78" s="53">
        <f>'Temporary Relocation Numbers'!AI78*Assumptions!D$21</f>
        <v>5987087217.519145</v>
      </c>
      <c r="AJ78" s="53">
        <f>'Temporary Relocation Numbers'!AJ78*Assumptions!E$21</f>
        <v>4726646975.3379631</v>
      </c>
      <c r="AK78" s="53">
        <f>'Temporary Relocation Numbers'!AK78*Assumptions!F$21</f>
        <v>2185003389.3296652</v>
      </c>
      <c r="AL78" s="53">
        <f>'Temporary Relocation Numbers'!AL78*Assumptions!G$21</f>
        <v>1342772238.8296163</v>
      </c>
      <c r="AM78" s="53">
        <f>'Temporary Relocation Numbers'!AM78*Assumptions!H$21</f>
        <v>707680606.5904218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9686357.7316362187</v>
      </c>
      <c r="I79" s="52">
        <f>'Temporary Relocation Numbers'!I79*Assumptions!D$21</f>
        <v>11274329.307081319</v>
      </c>
      <c r="J79" s="52">
        <f>'Temporary Relocation Numbers'!J79*Assumptions!E$21</f>
        <v>7756619.9187822063</v>
      </c>
      <c r="K79" s="52">
        <f>'Temporary Relocation Numbers'!K79*Assumptions!F$21</f>
        <v>7170962.7949864725</v>
      </c>
      <c r="L79" s="52">
        <f>'Temporary Relocation Numbers'!L79*Assumptions!G$21</f>
        <v>5752774.2520548431</v>
      </c>
      <c r="M79" s="52">
        <f>'Temporary Relocation Numbers'!M79*Assumptions!H$21</f>
        <v>2435359.0789274275</v>
      </c>
      <c r="N79" s="53">
        <f>'Temporary Relocation Numbers'!N79*Assumptions!C$21</f>
        <v>3406521182.9725637</v>
      </c>
      <c r="O79" s="53">
        <f>'Temporary Relocation Numbers'!O79*Assumptions!D$21</f>
        <v>6647297735.4707146</v>
      </c>
      <c r="P79" s="53">
        <f>'Temporary Relocation Numbers'!P79*Assumptions!E$21</f>
        <v>5303563111.8535337</v>
      </c>
      <c r="Q79" s="53">
        <f>'Temporary Relocation Numbers'!Q79*Assumptions!F$21</f>
        <v>2221072358.1885853</v>
      </c>
      <c r="R79" s="53">
        <f>'Temporary Relocation Numbers'!R79*Assumptions!G$21</f>
        <v>1389815569.646455</v>
      </c>
      <c r="S79" s="53">
        <f>'Temporary Relocation Numbers'!S79*Assumptions!H$21</f>
        <v>784479468.46148825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9017763.392073296</v>
      </c>
      <c r="AC79" s="52">
        <f>'Temporary Relocation Numbers'!AC79*Assumptions!D$21</f>
        <v>10295627.047554085</v>
      </c>
      <c r="AD79" s="52">
        <f>'Temporary Relocation Numbers'!AD79*Assumptions!E$21</f>
        <v>7008895.2554396726</v>
      </c>
      <c r="AE79" s="52">
        <f>'Temporary Relocation Numbers'!AE79*Assumptions!F$21</f>
        <v>7152510.5980299339</v>
      </c>
      <c r="AF79" s="52">
        <f>'Temporary Relocation Numbers'!AF79*Assumptions!G$21</f>
        <v>5635262.4368683547</v>
      </c>
      <c r="AG79" s="52">
        <f>'Temporary Relocation Numbers'!AG79*Assumptions!H$21</f>
        <v>2227462.2368730209</v>
      </c>
      <c r="AH79" s="53">
        <f>'Temporary Relocation Numbers'!AH79*Assumptions!C$21</f>
        <v>3171388345.2602077</v>
      </c>
      <c r="AI79" s="53">
        <f>'Temporary Relocation Numbers'!AI79*Assumptions!D$21</f>
        <v>6070258947.9510632</v>
      </c>
      <c r="AJ79" s="53">
        <f>'Temporary Relocation Numbers'!AJ79*Assumptions!E$21</f>
        <v>4792308856.2822275</v>
      </c>
      <c r="AK79" s="53">
        <f>'Temporary Relocation Numbers'!AK79*Assumptions!F$21</f>
        <v>2215357133.360383</v>
      </c>
      <c r="AL79" s="53">
        <f>'Temporary Relocation Numbers'!AL79*Assumptions!G$21</f>
        <v>1361425832.2418869</v>
      </c>
      <c r="AM79" s="53">
        <f>'Temporary Relocation Numbers'!AM79*Assumptions!H$21</f>
        <v>717511600.94624245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9744798.9215677772</v>
      </c>
      <c r="I80" s="52">
        <f>'Temporary Relocation Numbers'!I80*Assumptions!D$21</f>
        <v>11342351.285893248</v>
      </c>
      <c r="J80" s="52">
        <f>'Temporary Relocation Numbers'!J80*Assumptions!E$21</f>
        <v>7803418.3243810367</v>
      </c>
      <c r="K80" s="52">
        <f>'Temporary Relocation Numbers'!K80*Assumptions!F$21</f>
        <v>7214227.7259651413</v>
      </c>
      <c r="L80" s="52">
        <f>'Temporary Relocation Numbers'!L80*Assumptions!G$21</f>
        <v>5787482.7546739094</v>
      </c>
      <c r="M80" s="52">
        <f>'Temporary Relocation Numbers'!M80*Assumptions!H$21</f>
        <v>2450052.4535091133</v>
      </c>
      <c r="N80" s="53">
        <f>'Temporary Relocation Numbers'!N80*Assumptions!C$21</f>
        <v>3453844071.590548</v>
      </c>
      <c r="O80" s="53">
        <f>'Temporary Relocation Numbers'!O80*Assumptions!D$21</f>
        <v>6739641012.8055592</v>
      </c>
      <c r="P80" s="53">
        <f>'Temporary Relocation Numbers'!P80*Assumptions!E$21</f>
        <v>5377239426.4689302</v>
      </c>
      <c r="Q80" s="53">
        <f>'Temporary Relocation Numbers'!Q80*Assumptions!F$21</f>
        <v>2251927167.0018759</v>
      </c>
      <c r="R80" s="53">
        <f>'Temporary Relocation Numbers'!R80*Assumptions!G$21</f>
        <v>1409122682.0550525</v>
      </c>
      <c r="S80" s="53">
        <f>'Temporary Relocation Numbers'!S80*Assumptions!H$21</f>
        <v>795377341.25167108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9072170.7181038819</v>
      </c>
      <c r="AC80" s="52">
        <f>'Temporary Relocation Numbers'!AC80*Assumptions!D$21</f>
        <v>10357744.172733704</v>
      </c>
      <c r="AD80" s="52">
        <f>'Temporary Relocation Numbers'!AD80*Assumptions!E$21</f>
        <v>7051182.3761698678</v>
      </c>
      <c r="AE80" s="52">
        <f>'Temporary Relocation Numbers'!AE80*Assumptions!F$21</f>
        <v>7195664.2004394066</v>
      </c>
      <c r="AF80" s="52">
        <f>'Temporary Relocation Numbers'!AF80*Assumptions!G$21</f>
        <v>5669261.9495346649</v>
      </c>
      <c r="AG80" s="52">
        <f>'Temporary Relocation Numbers'!AG80*Assumptions!H$21</f>
        <v>2240901.2969673332</v>
      </c>
      <c r="AH80" s="53">
        <f>'Temporary Relocation Numbers'!AH80*Assumptions!C$21</f>
        <v>3215444803.2612</v>
      </c>
      <c r="AI80" s="53">
        <f>'Temporary Relocation Numbers'!AI80*Assumptions!D$21</f>
        <v>6154586087.7651615</v>
      </c>
      <c r="AJ80" s="53">
        <f>'Temporary Relocation Numbers'!AJ80*Assumptions!E$21</f>
        <v>4858882902.3684273</v>
      </c>
      <c r="AK80" s="53">
        <f>'Temporary Relocation Numbers'!AK80*Assumptions!F$21</f>
        <v>2246132547.1153593</v>
      </c>
      <c r="AL80" s="53">
        <f>'Temporary Relocation Numbers'!AL80*Assumptions!G$21</f>
        <v>1380338558.6158969</v>
      </c>
      <c r="AM80" s="53">
        <f>'Temporary Relocation Numbers'!AM80*Assumptions!H$21</f>
        <v>727479166.02213645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12514318.372313956</v>
      </c>
      <c r="I81" s="52">
        <f>'Temporary Relocation Numbers'!I81*Assumptions!D$21</f>
        <v>14565902.921622993</v>
      </c>
      <c r="J81" s="52">
        <f>'Temporary Relocation Numbers'!J81*Assumptions!E$21</f>
        <v>10021187.926979</v>
      </c>
      <c r="K81" s="52">
        <f>'Temporary Relocation Numbers'!K81*Assumptions!F$21</f>
        <v>9264546.4826664217</v>
      </c>
      <c r="L81" s="52">
        <f>'Temporary Relocation Numbers'!L81*Assumptions!G$21</f>
        <v>7432313.6217790395</v>
      </c>
      <c r="M81" s="52">
        <f>'Temporary Relocation Numbers'!M81*Assumptions!H$21</f>
        <v>3146369.3277674303</v>
      </c>
      <c r="N81" s="53">
        <f>'Temporary Relocation Numbers'!N81*Assumptions!C$21</f>
        <v>4470090329.7887993</v>
      </c>
      <c r="O81" s="53">
        <f>'Temporary Relocation Numbers'!O81*Assumptions!D$21</f>
        <v>8722687965.3881626</v>
      </c>
      <c r="P81" s="53">
        <f>'Temporary Relocation Numbers'!P81*Assumptions!E$21</f>
        <v>6959418393.8212786</v>
      </c>
      <c r="Q81" s="53">
        <f>'Temporary Relocation Numbers'!Q81*Assumptions!F$21</f>
        <v>2914525856.9730625</v>
      </c>
      <c r="R81" s="53">
        <f>'Temporary Relocation Numbers'!R81*Assumptions!G$21</f>
        <v>1823737709.0505433</v>
      </c>
      <c r="S81" s="53">
        <f>'Temporary Relocation Numbers'!S81*Assumptions!H$21</f>
        <v>1029406217.5264624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11650525.948058318</v>
      </c>
      <c r="AC81" s="52">
        <f>'Temporary Relocation Numbers'!AC81*Assumptions!D$21</f>
        <v>13301465.657714719</v>
      </c>
      <c r="AD81" s="52">
        <f>'Temporary Relocation Numbers'!AD81*Assumptions!E$21</f>
        <v>9055162.8480849639</v>
      </c>
      <c r="AE81" s="52">
        <f>'Temporary Relocation Numbers'!AE81*Assumptions!F$21</f>
        <v>9240707.1125150844</v>
      </c>
      <c r="AF81" s="52">
        <f>'Temporary Relocation Numbers'!AF81*Assumptions!G$21</f>
        <v>7280493.8863846688</v>
      </c>
      <c r="AG81" s="52">
        <f>'Temporary Relocation Numbers'!AG81*Assumptions!H$21</f>
        <v>2877776.3909641313</v>
      </c>
      <c r="AH81" s="53">
        <f>'Temporary Relocation Numbers'!AH81*Assumptions!C$21</f>
        <v>4161545345.7365851</v>
      </c>
      <c r="AI81" s="53">
        <f>'Temporary Relocation Numbers'!AI81*Assumptions!D$21</f>
        <v>7965488651.0560513</v>
      </c>
      <c r="AJ81" s="53">
        <f>'Temporary Relocation Numbers'!AJ81*Assumptions!E$21</f>
        <v>6288542570.3225269</v>
      </c>
      <c r="AK81" s="53">
        <f>'Temporary Relocation Numbers'!AK81*Assumptions!F$21</f>
        <v>2907026249.6420374</v>
      </c>
      <c r="AL81" s="53">
        <f>'Temporary Relocation Numbers'!AL81*Assumptions!G$21</f>
        <v>1786484251.9836287</v>
      </c>
      <c r="AM81" s="53">
        <f>'Temporary Relocation Numbers'!AM81*Assumptions!H$21</f>
        <v>941529935.27030468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12589821.639602106</v>
      </c>
      <c r="I82" s="52">
        <f>'Temporary Relocation Numbers'!I82*Assumptions!D$21</f>
        <v>14653784.11729544</v>
      </c>
      <c r="J82" s="52">
        <f>'Temporary Relocation Numbers'!J82*Assumptions!E$21</f>
        <v>10081649.264791008</v>
      </c>
      <c r="K82" s="52">
        <f>'Temporary Relocation Numbers'!K82*Assumptions!F$21</f>
        <v>9320442.7375461012</v>
      </c>
      <c r="L82" s="52">
        <f>'Temporary Relocation Numbers'!L82*Assumptions!G$21</f>
        <v>7477155.3738632798</v>
      </c>
      <c r="M82" s="52">
        <f>'Temporary Relocation Numbers'!M82*Assumptions!H$21</f>
        <v>3165352.4762917026</v>
      </c>
      <c r="N82" s="53">
        <f>'Temporary Relocation Numbers'!N82*Assumptions!C$21</f>
        <v>4532188163.7451229</v>
      </c>
      <c r="O82" s="53">
        <f>'Temporary Relocation Numbers'!O82*Assumptions!D$21</f>
        <v>8843862256.9495354</v>
      </c>
      <c r="P82" s="53">
        <f>'Temporary Relocation Numbers'!P82*Assumptions!E$21</f>
        <v>7056097605.1947336</v>
      </c>
      <c r="Q82" s="53">
        <f>'Temporary Relocation Numbers'!Q82*Assumptions!F$21</f>
        <v>2955014019.2640185</v>
      </c>
      <c r="R82" s="53">
        <f>'Temporary Relocation Numbers'!R82*Assumptions!G$21</f>
        <v>1849072803.6641362</v>
      </c>
      <c r="S82" s="53">
        <f>'Temporary Relocation Numbers'!S82*Assumptions!H$21</f>
        <v>1043706576.5021127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11720817.653010456</v>
      </c>
      <c r="AC82" s="52">
        <f>'Temporary Relocation Numbers'!AC82*Assumptions!D$21</f>
        <v>13381718.060362592</v>
      </c>
      <c r="AD82" s="52">
        <f>'Temporary Relocation Numbers'!AD82*Assumptions!E$21</f>
        <v>9109795.8181370385</v>
      </c>
      <c r="AE82" s="52">
        <f>'Temporary Relocation Numbers'!AE82*Assumptions!F$21</f>
        <v>9296459.5361222159</v>
      </c>
      <c r="AF82" s="52">
        <f>'Temporary Relocation Numbers'!AF82*Assumptions!G$21</f>
        <v>7324419.6568133291</v>
      </c>
      <c r="AG82" s="52">
        <f>'Temporary Relocation Numbers'!AG82*Assumptions!H$21</f>
        <v>2895139.0241957745</v>
      </c>
      <c r="AH82" s="53">
        <f>'Temporary Relocation Numbers'!AH82*Assumptions!C$21</f>
        <v>4219356918.3929853</v>
      </c>
      <c r="AI82" s="53">
        <f>'Temporary Relocation Numbers'!AI82*Assumptions!D$21</f>
        <v>8076144041.6950188</v>
      </c>
      <c r="AJ82" s="53">
        <f>'Temporary Relocation Numbers'!AJ82*Assumptions!E$21</f>
        <v>6375902073.9452639</v>
      </c>
      <c r="AK82" s="53">
        <f>'Temporary Relocation Numbers'!AK82*Assumptions!F$21</f>
        <v>2947410228.4967718</v>
      </c>
      <c r="AL82" s="53">
        <f>'Temporary Relocation Numbers'!AL82*Assumptions!G$21</f>
        <v>1811301827.0795901</v>
      </c>
      <c r="AM82" s="53">
        <f>'Temporary Relocation Numbers'!AM82*Assumptions!H$21</f>
        <v>954609529.92540514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12665780.444555324</v>
      </c>
      <c r="I83" s="52">
        <f>'Temporary Relocation Numbers'!I83*Assumptions!D$21</f>
        <v>14742195.53101165</v>
      </c>
      <c r="J83" s="52">
        <f>'Temporary Relocation Numbers'!J83*Assumptions!E$21</f>
        <v>10142475.387037424</v>
      </c>
      <c r="K83" s="52">
        <f>'Temporary Relocation Numbers'!K83*Assumptions!F$21</f>
        <v>9376676.2341154162</v>
      </c>
      <c r="L83" s="52">
        <f>'Temporary Relocation Numbers'!L83*Assumptions!G$21</f>
        <v>7522267.6719487142</v>
      </c>
      <c r="M83" s="52">
        <f>'Temporary Relocation Numbers'!M83*Assumptions!H$21</f>
        <v>3184450.1568020051</v>
      </c>
      <c r="N83" s="53">
        <f>'Temporary Relocation Numbers'!N83*Assumptions!C$21</f>
        <v>4595148651.629571</v>
      </c>
      <c r="O83" s="53">
        <f>'Temporary Relocation Numbers'!O83*Assumptions!D$21</f>
        <v>8966719883.8535957</v>
      </c>
      <c r="P83" s="53">
        <f>'Temporary Relocation Numbers'!P83*Assumptions!E$21</f>
        <v>7154119869.87852</v>
      </c>
      <c r="Q83" s="53">
        <f>'Temporary Relocation Numbers'!Q83*Assumptions!F$21</f>
        <v>2996064637.1193256</v>
      </c>
      <c r="R83" s="53">
        <f>'Temporary Relocation Numbers'!R83*Assumptions!G$21</f>
        <v>1874759849.6662941</v>
      </c>
      <c r="S83" s="53">
        <f>'Temporary Relocation Numbers'!S83*Assumptions!H$21</f>
        <v>1058205593.9503382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11791533.452446148</v>
      </c>
      <c r="AC83" s="52">
        <f>'Temporary Relocation Numbers'!AC83*Assumptions!D$21</f>
        <v>13462454.653873075</v>
      </c>
      <c r="AD83" s="52">
        <f>'Temporary Relocation Numbers'!AD83*Assumptions!E$21</f>
        <v>9164758.4080387764</v>
      </c>
      <c r="AE83" s="52">
        <f>'Temporary Relocation Numbers'!AE83*Assumptions!F$21</f>
        <v>9352548.3336345274</v>
      </c>
      <c r="AF83" s="52">
        <f>'Temporary Relocation Numbers'!AF83*Assumptions!G$21</f>
        <v>7368610.4468049342</v>
      </c>
      <c r="AG83" s="52">
        <f>'Temporary Relocation Numbers'!AG83*Assumptions!H$21</f>
        <v>2912606.4122769199</v>
      </c>
      <c r="AH83" s="53">
        <f>'Temporary Relocation Numbers'!AH83*Assumptions!C$21</f>
        <v>4277971600.8692589</v>
      </c>
      <c r="AI83" s="53">
        <f>'Temporary Relocation Numbers'!AI83*Assumptions!D$21</f>
        <v>8188336640.6602888</v>
      </c>
      <c r="AJ83" s="53">
        <f>'Temporary Relocation Numbers'!AJ83*Assumptions!E$21</f>
        <v>6464475162.8761854</v>
      </c>
      <c r="AK83" s="53">
        <f>'Temporary Relocation Numbers'!AK83*Assumptions!F$21</f>
        <v>2988355215.6149635</v>
      </c>
      <c r="AL83" s="53">
        <f>'Temporary Relocation Numbers'!AL83*Assumptions!G$21</f>
        <v>1836464164.2594943</v>
      </c>
      <c r="AM83" s="53">
        <f>'Temporary Relocation Numbers'!AM83*Assumptions!H$21</f>
        <v>967870824.37563002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12742197.535591945</v>
      </c>
      <c r="I84" s="52">
        <f>'Temporary Relocation Numbers'!I84*Assumptions!D$21</f>
        <v>14831140.361762861</v>
      </c>
      <c r="J84" s="52">
        <f>'Temporary Relocation Numbers'!J84*Assumptions!E$21</f>
        <v>10203668.494590547</v>
      </c>
      <c r="K84" s="52">
        <f>'Temporary Relocation Numbers'!K84*Assumptions!F$21</f>
        <v>9433249.0070716459</v>
      </c>
      <c r="L84" s="52">
        <f>'Temporary Relocation Numbers'!L84*Assumptions!G$21</f>
        <v>7567652.1483341539</v>
      </c>
      <c r="M84" s="52">
        <f>'Temporary Relocation Numbers'!M84*Assumptions!H$21</f>
        <v>3203663.0603099391</v>
      </c>
      <c r="N84" s="53">
        <f>'Temporary Relocation Numbers'!N84*Assumptions!C$21</f>
        <v>4658983777.302969</v>
      </c>
      <c r="O84" s="53">
        <f>'Temporary Relocation Numbers'!O84*Assumptions!D$21</f>
        <v>9091284230.7460461</v>
      </c>
      <c r="P84" s="53">
        <f>'Temporary Relocation Numbers'!P84*Assumptions!E$21</f>
        <v>7253503845.3706532</v>
      </c>
      <c r="Q84" s="53">
        <f>'Temporary Relocation Numbers'!Q84*Assumptions!F$21</f>
        <v>3037685524.0885243</v>
      </c>
      <c r="R84" s="53">
        <f>'Temporary Relocation Numbers'!R84*Assumptions!G$21</f>
        <v>1900803736.3136721</v>
      </c>
      <c r="S84" s="53">
        <f>'Temporary Relocation Numbers'!S84*Assumptions!H$21</f>
        <v>1072906029.6052668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11862675.905076003</v>
      </c>
      <c r="AC84" s="52">
        <f>'Temporary Relocation Numbers'!AC84*Assumptions!D$21</f>
        <v>13543678.359539282</v>
      </c>
      <c r="AD84" s="52">
        <f>'Temporary Relocation Numbers'!AD84*Assumptions!E$21</f>
        <v>9220052.6065022238</v>
      </c>
      <c r="AE84" s="52">
        <f>'Temporary Relocation Numbers'!AE84*Assumptions!F$21</f>
        <v>9408975.5345136449</v>
      </c>
      <c r="AF84" s="52">
        <f>'Temporary Relocation Numbers'!AF84*Assumptions!G$21</f>
        <v>7413067.8553153509</v>
      </c>
      <c r="AG84" s="52">
        <f>'Temporary Relocation Numbers'!AG84*Assumptions!H$21</f>
        <v>2930179.1872302769</v>
      </c>
      <c r="AH84" s="53">
        <f>'Temporary Relocation Numbers'!AH84*Assumptions!C$21</f>
        <v>4337400549.8482819</v>
      </c>
      <c r="AI84" s="53">
        <f>'Temporary Relocation Numbers'!AI84*Assumptions!D$21</f>
        <v>8302087802.6226492</v>
      </c>
      <c r="AJ84" s="53">
        <f>'Temporary Relocation Numbers'!AJ84*Assumptions!E$21</f>
        <v>6554278696.0629578</v>
      </c>
      <c r="AK84" s="53">
        <f>'Temporary Relocation Numbers'!AK84*Assumptions!F$21</f>
        <v>3029869004.4404655</v>
      </c>
      <c r="AL84" s="53">
        <f>'Temporary Relocation Numbers'!AL84*Assumptions!G$21</f>
        <v>1861976052.9072373</v>
      </c>
      <c r="AM84" s="53">
        <f>'Temporary Relocation Numbers'!AM84*Assumptions!H$21</f>
        <v>981316342.76766813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12819075.677712467</v>
      </c>
      <c r="I85" s="52">
        <f>'Temporary Relocation Numbers'!I85*Assumptions!D$21</f>
        <v>14920621.827840922</v>
      </c>
      <c r="J85" s="52">
        <f>'Temporary Relocation Numbers'!J85*Assumptions!E$21</f>
        <v>10265230.801601306</v>
      </c>
      <c r="K85" s="52">
        <f>'Temporary Relocation Numbers'!K85*Assumptions!F$21</f>
        <v>9490163.103388099</v>
      </c>
      <c r="L85" s="52">
        <f>'Temporary Relocation Numbers'!L85*Assumptions!G$21</f>
        <v>7613310.4451666474</v>
      </c>
      <c r="M85" s="52">
        <f>'Temporary Relocation Numbers'!M85*Assumptions!H$21</f>
        <v>3222991.8819962158</v>
      </c>
      <c r="N85" s="53">
        <f>'Temporary Relocation Numbers'!N85*Assumptions!C$21</f>
        <v>4723705691.1041679</v>
      </c>
      <c r="O85" s="53">
        <f>'Temporary Relocation Numbers'!O85*Assumptions!D$21</f>
        <v>9217579007.1286259</v>
      </c>
      <c r="P85" s="53">
        <f>'Temporary Relocation Numbers'!P85*Assumptions!E$21</f>
        <v>7354268448.3563519</v>
      </c>
      <c r="Q85" s="53">
        <f>'Temporary Relocation Numbers'!Q85*Assumptions!F$21</f>
        <v>3079884602.2658296</v>
      </c>
      <c r="R85" s="53">
        <f>'Temporary Relocation Numbers'!R85*Assumptions!G$21</f>
        <v>1927209420.7837534</v>
      </c>
      <c r="S85" s="53">
        <f>'Temporary Relocation Numbers'!S85*Assumptions!H$21</f>
        <v>1087810681.5388472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11934247.585048217</v>
      </c>
      <c r="AC85" s="52">
        <f>'Temporary Relocation Numbers'!AC85*Assumptions!D$21</f>
        <v>13625392.116279511</v>
      </c>
      <c r="AD85" s="52">
        <f>'Temporary Relocation Numbers'!AD85*Assumptions!E$21</f>
        <v>9275680.4142380152</v>
      </c>
      <c r="AE85" s="52">
        <f>'Temporary Relocation Numbers'!AE85*Assumptions!F$21</f>
        <v>9465743.1804656386</v>
      </c>
      <c r="AF85" s="52">
        <f>'Temporary Relocation Numbers'!AF85*Assumptions!G$21</f>
        <v>7457793.4909475222</v>
      </c>
      <c r="AG85" s="52">
        <f>'Temporary Relocation Numbers'!AG85*Assumptions!H$21</f>
        <v>2947857.9848917685</v>
      </c>
      <c r="AH85" s="53">
        <f>'Temporary Relocation Numbers'!AH85*Assumptions!C$21</f>
        <v>4397655076.9999218</v>
      </c>
      <c r="AI85" s="53">
        <f>'Temporary Relocation Numbers'!AI85*Assumptions!D$21</f>
        <v>8417419178.9088278</v>
      </c>
      <c r="AJ85" s="53">
        <f>'Temporary Relocation Numbers'!AJ85*Assumptions!E$21</f>
        <v>6645329766.6552629</v>
      </c>
      <c r="AK85" s="53">
        <f>'Temporary Relocation Numbers'!AK85*Assumptions!F$21</f>
        <v>3071959496.6824965</v>
      </c>
      <c r="AL85" s="53">
        <f>'Temporary Relocation Numbers'!AL85*Assumptions!G$21</f>
        <v>1887842348.9401283</v>
      </c>
      <c r="AM85" s="53">
        <f>'Temporary Relocation Numbers'!AM85*Assumptions!H$21</f>
        <v>994948644.31328189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12896417.652599623</v>
      </c>
      <c r="I86" s="52">
        <f>'Temporary Relocation Numbers'!I86*Assumptions!D$21</f>
        <v>15010643.166954787</v>
      </c>
      <c r="J86" s="52">
        <f>'Temporary Relocation Numbers'!J86*Assumptions!E$21</f>
        <v>10327164.535579385</v>
      </c>
      <c r="K86" s="52">
        <f>'Temporary Relocation Numbers'!K86*Assumptions!F$21</f>
        <v>9547420.5823881943</v>
      </c>
      <c r="L86" s="52">
        <f>'Temporary Relocation Numbers'!L86*Assumptions!G$21</f>
        <v>7659244.2145008892</v>
      </c>
      <c r="M86" s="52">
        <f>'Temporary Relocation Numbers'!M86*Assumptions!H$21</f>
        <v>3242437.3212358211</v>
      </c>
      <c r="N86" s="53">
        <f>'Temporary Relocation Numbers'!N86*Assumptions!C$21</f>
        <v>4789326712.1627264</v>
      </c>
      <c r="O86" s="53">
        <f>'Temporary Relocation Numbers'!O86*Assumptions!D$21</f>
        <v>9345628251.8719654</v>
      </c>
      <c r="P86" s="53">
        <f>'Temporary Relocation Numbers'!P86*Assumptions!E$21</f>
        <v>7456432858.3086309</v>
      </c>
      <c r="Q86" s="53">
        <f>'Temporary Relocation Numbers'!Q86*Assumptions!F$21</f>
        <v>3122669903.7980189</v>
      </c>
      <c r="R86" s="53">
        <f>'Temporary Relocation Numbers'!R86*Assumptions!G$21</f>
        <v>1953981929.1183996</v>
      </c>
      <c r="S86" s="53">
        <f>'Temporary Relocation Numbers'!S86*Assumptions!H$21</f>
        <v>1102922386.6934283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12006251.08204174</v>
      </c>
      <c r="AC86" s="52">
        <f>'Temporary Relocation Numbers'!AC86*Assumptions!D$21</f>
        <v>13707598.880743591</v>
      </c>
      <c r="AD86" s="52">
        <f>'Temporary Relocation Numbers'!AD86*Assumptions!E$21</f>
        <v>9331643.8440277763</v>
      </c>
      <c r="AE86" s="52">
        <f>'Temporary Relocation Numbers'!AE86*Assumptions!F$21</f>
        <v>9522853.3255149182</v>
      </c>
      <c r="AF86" s="52">
        <f>'Temporary Relocation Numbers'!AF86*Assumptions!G$21</f>
        <v>7502788.9720096476</v>
      </c>
      <c r="AG86" s="52">
        <f>'Temporary Relocation Numbers'!AG86*Assumptions!H$21</f>
        <v>2965643.4449335407</v>
      </c>
      <c r="AH86" s="53">
        <f>'Temporary Relocation Numbers'!AH86*Assumptions!C$21</f>
        <v>4458746651.1340914</v>
      </c>
      <c r="AI86" s="53">
        <f>'Temporary Relocation Numbers'!AI86*Assumptions!D$21</f>
        <v>8534352721.6225691</v>
      </c>
      <c r="AJ86" s="53">
        <f>'Temporary Relocation Numbers'!AJ86*Assumptions!E$21</f>
        <v>6737645705.2582912</v>
      </c>
      <c r="AK86" s="53">
        <f>'Temporary Relocation Numbers'!AK86*Assumptions!F$21</f>
        <v>3114634703.8196526</v>
      </c>
      <c r="AL86" s="53">
        <f>'Temporary Relocation Numbers'!AL86*Assumptions!G$21</f>
        <v>1914067975.7331641</v>
      </c>
      <c r="AM86" s="53">
        <f>'Temporary Relocation Numbers'!AM86*Assumptions!H$21</f>
        <v>1008770323.7764246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12974226.258719001</v>
      </c>
      <c r="I87" s="52">
        <f>'Temporary Relocation Numbers'!I87*Assumptions!D$21</f>
        <v>15101207.636347625</v>
      </c>
      <c r="J87" s="52">
        <f>'Temporary Relocation Numbers'!J87*Assumptions!E$21</f>
        <v>10389471.937473813</v>
      </c>
      <c r="K87" s="52">
        <f>'Temporary Relocation Numbers'!K87*Assumptions!F$21</f>
        <v>9605023.5158199705</v>
      </c>
      <c r="L87" s="52">
        <f>'Temporary Relocation Numbers'!L87*Assumptions!G$21</f>
        <v>7705455.1183589902</v>
      </c>
      <c r="M87" s="52">
        <f>'Temporary Relocation Numbers'!M87*Assumptions!H$21</f>
        <v>3262000.0816233126</v>
      </c>
      <c r="N87" s="53">
        <f>'Temporary Relocation Numbers'!N87*Assumptions!C$21</f>
        <v>4855859330.7437277</v>
      </c>
      <c r="O87" s="53">
        <f>'Temporary Relocation Numbers'!O87*Assumptions!D$21</f>
        <v>9475456337.7911358</v>
      </c>
      <c r="P87" s="53">
        <f>'Temporary Relocation Numbers'!P87*Assumptions!E$21</f>
        <v>7560016521.1389065</v>
      </c>
      <c r="Q87" s="53">
        <f>'Temporary Relocation Numbers'!Q87*Assumptions!F$21</f>
        <v>3166049572.4132657</v>
      </c>
      <c r="R87" s="53">
        <f>'Temporary Relocation Numbers'!R87*Assumptions!G$21</f>
        <v>1981126357.1805012</v>
      </c>
      <c r="S87" s="53">
        <f>'Temporary Relocation Numbers'!S87*Assumptions!H$21</f>
        <v>1118244021.4217441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12078689.001359951</v>
      </c>
      <c r="AC87" s="52">
        <f>'Temporary Relocation Numbers'!AC87*Assumptions!D$21</f>
        <v>13790301.627419852</v>
      </c>
      <c r="AD87" s="52">
        <f>'Temporary Relocation Numbers'!AD87*Assumptions!E$21</f>
        <v>9387944.9207969457</v>
      </c>
      <c r="AE87" s="52">
        <f>'Temporary Relocation Numbers'!AE87*Assumptions!F$21</f>
        <v>9580308.0360785313</v>
      </c>
      <c r="AF87" s="52">
        <f>'Temporary Relocation Numbers'!AF87*Assumptions!G$21</f>
        <v>7548055.9265737506</v>
      </c>
      <c r="AG87" s="52">
        <f>'Temporary Relocation Numbers'!AG87*Assumptions!H$21</f>
        <v>2983536.2108871029</v>
      </c>
      <c r="AH87" s="53">
        <f>'Temporary Relocation Numbers'!AH87*Assumptions!C$21</f>
        <v>4520686900.3837109</v>
      </c>
      <c r="AI87" s="53">
        <f>'Temporary Relocation Numbers'!AI87*Assumptions!D$21</f>
        <v>8652910687.8230114</v>
      </c>
      <c r="AJ87" s="53">
        <f>'Temporary Relocation Numbers'!AJ87*Assumptions!E$21</f>
        <v>6831244083.2314329</v>
      </c>
      <c r="AK87" s="53">
        <f>'Temporary Relocation Numbers'!AK87*Assumptions!F$21</f>
        <v>3157902748.6248088</v>
      </c>
      <c r="AL87" s="53">
        <f>'Temporary Relocation Numbers'!AL87*Assumptions!G$21</f>
        <v>1940657925.0561366</v>
      </c>
      <c r="AM87" s="53">
        <f>'Temporary Relocation Numbers'!AM87*Assumptions!H$21</f>
        <v>1022784011.967127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13052504.31142032</v>
      </c>
      <c r="I88" s="52">
        <f>'Temporary Relocation Numbers'!I88*Assumptions!D$21</f>
        <v>15192318.512914708</v>
      </c>
      <c r="J88" s="52">
        <f>'Temporary Relocation Numbers'!J88*Assumptions!E$21</f>
        <v>10452155.261754049</v>
      </c>
      <c r="K88" s="52">
        <f>'Temporary Relocation Numbers'!K88*Assumptions!F$21</f>
        <v>9662973.9879310504</v>
      </c>
      <c r="L88" s="52">
        <f>'Temporary Relocation Numbers'!L88*Assumptions!G$21</f>
        <v>7751944.8287906386</v>
      </c>
      <c r="M88" s="52">
        <f>'Temporary Relocation Numbers'!M88*Assumptions!H$21</f>
        <v>3281680.8709982778</v>
      </c>
      <c r="N88" s="53">
        <f>'Temporary Relocation Numbers'!N88*Assumptions!C$21</f>
        <v>4923316210.6251764</v>
      </c>
      <c r="O88" s="53">
        <f>'Temporary Relocation Numbers'!O88*Assumptions!D$21</f>
        <v>9607087976.2847462</v>
      </c>
      <c r="P88" s="53">
        <f>'Temporary Relocation Numbers'!P88*Assumptions!E$21</f>
        <v>7665039152.898324</v>
      </c>
      <c r="Q88" s="53">
        <f>'Temporary Relocation Numbers'!Q88*Assumptions!F$21</f>
        <v>3210031864.9712095</v>
      </c>
      <c r="R88" s="53">
        <f>'Temporary Relocation Numbers'!R88*Assumptions!G$21</f>
        <v>2008647871.6239247</v>
      </c>
      <c r="S88" s="53">
        <f>'Temporary Relocation Numbers'!S88*Assumptions!H$21</f>
        <v>1133778502.0343943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12151563.964024937</v>
      </c>
      <c r="AC88" s="52">
        <f>'Temporary Relocation Numbers'!AC88*Assumptions!D$21</f>
        <v>13873503.348742755</v>
      </c>
      <c r="AD88" s="52">
        <f>'Temporary Relocation Numbers'!AD88*Assumptions!E$21</f>
        <v>9444585.6816880517</v>
      </c>
      <c r="AE88" s="52">
        <f>'Temporary Relocation Numbers'!AE88*Assumptions!F$21</f>
        <v>9638109.3910409547</v>
      </c>
      <c r="AF88" s="52">
        <f>'Temporary Relocation Numbers'!AF88*Assumptions!G$21</f>
        <v>7593595.9925345816</v>
      </c>
      <c r="AG88" s="52">
        <f>'Temporary Relocation Numbers'!AG88*Assumptions!H$21</f>
        <v>3001536.9301666175</v>
      </c>
      <c r="AH88" s="53">
        <f>'Temporary Relocation Numbers'!AH88*Assumptions!C$21</f>
        <v>4583487614.4180098</v>
      </c>
      <c r="AI88" s="53">
        <f>'Temporary Relocation Numbers'!AI88*Assumptions!D$21</f>
        <v>8773115643.7610531</v>
      </c>
      <c r="AJ88" s="53">
        <f>'Temporary Relocation Numbers'!AJ88*Assumptions!E$21</f>
        <v>6926142716.0328112</v>
      </c>
      <c r="AK88" s="53">
        <f>'Temporary Relocation Numbers'!AK88*Assumptions!F$21</f>
        <v>3201771866.711195</v>
      </c>
      <c r="AL88" s="53">
        <f>'Temporary Relocation Numbers'!AL88*Assumptions!G$21</f>
        <v>1967617258.0237663</v>
      </c>
      <c r="AM88" s="53">
        <f>'Temporary Relocation Numbers'!AM88*Assumptions!H$21</f>
        <v>1036992376.2422439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13131254.643039279</v>
      </c>
      <c r="I89" s="52">
        <f>'Temporary Relocation Numbers'!I89*Assumptions!D$21</f>
        <v>15283979.093321955</v>
      </c>
      <c r="J89" s="52">
        <f>'Temporary Relocation Numbers'!J89*Assumptions!E$21</f>
        <v>10515216.776491553</v>
      </c>
      <c r="K89" s="52">
        <f>'Temporary Relocation Numbers'!K89*Assumptions!F$21</f>
        <v>9721274.0955440495</v>
      </c>
      <c r="L89" s="52">
        <f>'Temporary Relocation Numbers'!L89*Assumptions!G$21</f>
        <v>7798715.0279335734</v>
      </c>
      <c r="M89" s="52">
        <f>'Temporary Relocation Numbers'!M89*Assumptions!H$21</f>
        <v>3301480.4014709541</v>
      </c>
      <c r="N89" s="53">
        <f>'Temporary Relocation Numbers'!N89*Assumptions!C$21</f>
        <v>4991710191.5084057</v>
      </c>
      <c r="O89" s="53">
        <f>'Temporary Relocation Numbers'!O89*Assumptions!D$21</f>
        <v>9740548222.0385056</v>
      </c>
      <c r="P89" s="53">
        <f>'Temporary Relocation Numbers'!P89*Assumptions!E$21</f>
        <v>7771520743.5304937</v>
      </c>
      <c r="Q89" s="53">
        <f>'Temporary Relocation Numbers'!Q89*Assumptions!F$21</f>
        <v>3254625153.0345635</v>
      </c>
      <c r="R89" s="53">
        <f>'Temporary Relocation Numbers'!R89*Assumptions!G$21</f>
        <v>2036551710.8769267</v>
      </c>
      <c r="S89" s="53">
        <f>'Temporary Relocation Numbers'!S89*Assumptions!H$21</f>
        <v>1149528785.3549342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12224878.606872337</v>
      </c>
      <c r="AC89" s="52">
        <f>'Temporary Relocation Numbers'!AC89*Assumptions!D$21</f>
        <v>13957207.055201165</v>
      </c>
      <c r="AD89" s="52">
        <f>'Temporary Relocation Numbers'!AD89*Assumptions!E$21</f>
        <v>9501568.1761344112</v>
      </c>
      <c r="AE89" s="52">
        <f>'Temporary Relocation Numbers'!AE89*Assumptions!F$21</f>
        <v>9696259.4818292912</v>
      </c>
      <c r="AF89" s="52">
        <f>'Temporary Relocation Numbers'!AF89*Assumptions!G$21</f>
        <v>7639410.8176688869</v>
      </c>
      <c r="AG89" s="52">
        <f>'Temporary Relocation Numbers'!AG89*Assumptions!H$21</f>
        <v>3019646.2540923213</v>
      </c>
      <c r="AH89" s="53">
        <f>'Temporary Relocation Numbers'!AH89*Assumptions!C$21</f>
        <v>4647160746.6865568</v>
      </c>
      <c r="AI89" s="53">
        <f>'Temporary Relocation Numbers'!AI89*Assumptions!D$21</f>
        <v>8894990469.1746197</v>
      </c>
      <c r="AJ89" s="53">
        <f>'Temporary Relocation Numbers'!AJ89*Assumptions!E$21</f>
        <v>7022359666.6102562</v>
      </c>
      <c r="AK89" s="53">
        <f>'Temporary Relocation Numbers'!AK89*Assumptions!F$21</f>
        <v>3246250408.099966</v>
      </c>
      <c r="AL89" s="53">
        <f>'Temporary Relocation Numbers'!AL89*Assumptions!G$21</f>
        <v>1994951106.0590312</v>
      </c>
      <c r="AM89" s="53">
        <f>'Temporary Relocation Numbers'!AM89*Assumptions!H$21</f>
        <v>1051398121.0131569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13210480.103000058</v>
      </c>
      <c r="I90" s="52">
        <f>'Temporary Relocation Numbers'!I90*Assumptions!D$21</f>
        <v>15376192.694125228</v>
      </c>
      <c r="J90" s="52">
        <f>'Temporary Relocation Numbers'!J90*Assumptions!E$21</f>
        <v>10578658.763441857</v>
      </c>
      <c r="K90" s="52">
        <f>'Temporary Relocation Numbers'!K90*Assumptions!F$21</f>
        <v>9779925.9481324516</v>
      </c>
      <c r="L90" s="52">
        <f>'Temporary Relocation Numbers'!L90*Assumptions!G$21</f>
        <v>7845767.4080744609</v>
      </c>
      <c r="M90" s="52">
        <f>'Temporary Relocation Numbers'!M90*Assumptions!H$21</f>
        <v>3321399.3894479848</v>
      </c>
      <c r="N90" s="53">
        <f>'Temporary Relocation Numbers'!N90*Assumptions!C$21</f>
        <v>5061054291.4619789</v>
      </c>
      <c r="O90" s="53">
        <f>'Temporary Relocation Numbers'!O90*Assumptions!D$21</f>
        <v>9875862477.7941132</v>
      </c>
      <c r="P90" s="53">
        <f>'Temporary Relocation Numbers'!P90*Assumptions!E$21</f>
        <v>7879481560.6763706</v>
      </c>
      <c r="Q90" s="53">
        <f>'Temporary Relocation Numbers'!Q90*Assumptions!F$21</f>
        <v>3299837924.4625549</v>
      </c>
      <c r="R90" s="53">
        <f>'Temporary Relocation Numbers'!R90*Assumptions!G$21</f>
        <v>2064843186.1392343</v>
      </c>
      <c r="S90" s="53">
        <f>'Temporary Relocation Numbers'!S90*Assumptions!H$21</f>
        <v>1165497869.2826762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12298635.582646741</v>
      </c>
      <c r="AC90" s="52">
        <f>'Temporary Relocation Numbers'!AC90*Assumptions!D$21</f>
        <v>14041415.775447274</v>
      </c>
      <c r="AD90" s="52">
        <f>'Temporary Relocation Numbers'!AD90*Assumptions!E$21</f>
        <v>9558894.4659342952</v>
      </c>
      <c r="AE90" s="52">
        <f>'Temporary Relocation Numbers'!AE90*Assumptions!F$21</f>
        <v>9754760.412488969</v>
      </c>
      <c r="AF90" s="52">
        <f>'Temporary Relocation Numbers'!AF90*Assumptions!G$21</f>
        <v>7685502.059695025</v>
      </c>
      <c r="AG90" s="52">
        <f>'Temporary Relocation Numbers'!AG90*Assumptions!H$21</f>
        <v>3037864.837914099</v>
      </c>
      <c r="AH90" s="53">
        <f>'Temporary Relocation Numbers'!AH90*Assumptions!C$21</f>
        <v>4711718416.6944752</v>
      </c>
      <c r="AI90" s="53">
        <f>'Temporary Relocation Numbers'!AI90*Assumptions!D$21</f>
        <v>9018558361.6435833</v>
      </c>
      <c r="AJ90" s="53">
        <f>'Temporary Relocation Numbers'!AJ90*Assumptions!E$21</f>
        <v>7119913248.8393993</v>
      </c>
      <c r="AK90" s="53">
        <f>'Temporary Relocation Numbers'!AK90*Assumptions!F$21</f>
        <v>3291346838.8095365</v>
      </c>
      <c r="AL90" s="53">
        <f>'Temporary Relocation Numbers'!AL90*Assumptions!G$21</f>
        <v>2022664671.8698795</v>
      </c>
      <c r="AM90" s="53">
        <f>'Temporary Relocation Numbers'!AM90*Assumptions!H$21</f>
        <v>1066003988.2605311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16519924.812373608</v>
      </c>
      <c r="I91" s="52">
        <f>'Temporary Relocation Numbers'!I91*Assumptions!D$21</f>
        <v>19228184.382930301</v>
      </c>
      <c r="J91" s="52">
        <f>'Temporary Relocation Numbers'!J91*Assumptions!E$21</f>
        <v>13228788.509217734</v>
      </c>
      <c r="K91" s="52">
        <f>'Temporary Relocation Numbers'!K91*Assumptions!F$21</f>
        <v>12229959.85566332</v>
      </c>
      <c r="L91" s="52">
        <f>'Temporary Relocation Numbers'!L91*Assumptions!G$21</f>
        <v>9811262.4723856263</v>
      </c>
      <c r="M91" s="52">
        <f>'Temporary Relocation Numbers'!M91*Assumptions!H$21</f>
        <v>4153465.1093478194</v>
      </c>
      <c r="N91" s="53">
        <f>'Temporary Relocation Numbers'!N91*Assumptions!C$21</f>
        <v>6378370114.6751184</v>
      </c>
      <c r="O91" s="53">
        <f>'Temporary Relocation Numbers'!O91*Assumptions!D$21</f>
        <v>12446399990.466602</v>
      </c>
      <c r="P91" s="53">
        <f>'Temporary Relocation Numbers'!P91*Assumptions!E$21</f>
        <v>9930391339.7130947</v>
      </c>
      <c r="Q91" s="53">
        <f>'Temporary Relocation Numbers'!Q91*Assumptions!F$21</f>
        <v>4158735786.7650042</v>
      </c>
      <c r="R91" s="53">
        <f>'Temporary Relocation Numbers'!R91*Assumptions!G$21</f>
        <v>2602290612.0923185</v>
      </c>
      <c r="S91" s="53">
        <f>'Temporary Relocation Numbers'!S91*Assumptions!H$21</f>
        <v>1468859322.5904136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15379648.092726551</v>
      </c>
      <c r="AC91" s="52">
        <f>'Temporary Relocation Numbers'!AC91*Assumptions!D$21</f>
        <v>17559023.673710961</v>
      </c>
      <c r="AD91" s="52">
        <f>'Temporary Relocation Numbers'!AD91*Assumptions!E$21</f>
        <v>11953556.31554885</v>
      </c>
      <c r="AE91" s="52">
        <f>'Temporary Relocation Numbers'!AE91*Assumptions!F$21</f>
        <v>12198489.935308265</v>
      </c>
      <c r="AF91" s="52">
        <f>'Temporary Relocation Numbers'!AF91*Assumptions!G$21</f>
        <v>9610847.9920174293</v>
      </c>
      <c r="AG91" s="52">
        <f>'Temporary Relocation Numbers'!AG91*Assumptions!H$21</f>
        <v>3798900.4427702469</v>
      </c>
      <c r="AH91" s="53">
        <f>'Temporary Relocation Numbers'!AH91*Assumptions!C$21</f>
        <v>5938107399.5803766</v>
      </c>
      <c r="AI91" s="53">
        <f>'Temporary Relocation Numbers'!AI91*Assumptions!D$21</f>
        <v>11365952589.839546</v>
      </c>
      <c r="AJ91" s="53">
        <f>'Temporary Relocation Numbers'!AJ91*Assumptions!E$21</f>
        <v>8973118893.8418083</v>
      </c>
      <c r="AK91" s="53">
        <f>'Temporary Relocation Numbers'!AK91*Assumptions!F$21</f>
        <v>4148034600.0455236</v>
      </c>
      <c r="AL91" s="53">
        <f>'Temporary Relocation Numbers'!AL91*Assumptions!G$21</f>
        <v>2549133669.0121174</v>
      </c>
      <c r="AM91" s="53">
        <f>'Temporary Relocation Numbers'!AM91*Assumptions!H$21</f>
        <v>1343468690.3707039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16619595.306728961</v>
      </c>
      <c r="I92" s="52">
        <f>'Temporary Relocation Numbers'!I92*Assumptions!D$21</f>
        <v>19344194.756147444</v>
      </c>
      <c r="J92" s="52">
        <f>'Temporary Relocation Numbers'!J92*Assumptions!E$21</f>
        <v>13308602.425165372</v>
      </c>
      <c r="K92" s="52">
        <f>'Temporary Relocation Numbers'!K92*Assumptions!F$21</f>
        <v>12303747.488391956</v>
      </c>
      <c r="L92" s="52">
        <f>'Temporary Relocation Numbers'!L92*Assumptions!G$21</f>
        <v>9870457.2563800663</v>
      </c>
      <c r="M92" s="52">
        <f>'Temporary Relocation Numbers'!M92*Assumptions!H$21</f>
        <v>4178524.4195709708</v>
      </c>
      <c r="N92" s="53">
        <f>'Temporary Relocation Numbers'!N92*Assumptions!C$21</f>
        <v>6466977489.2629547</v>
      </c>
      <c r="O92" s="53">
        <f>'Temporary Relocation Numbers'!O92*Assumptions!D$21</f>
        <v>12619303538.92767</v>
      </c>
      <c r="P92" s="53">
        <f>'Temporary Relocation Numbers'!P92*Assumptions!E$21</f>
        <v>10068342867.991034</v>
      </c>
      <c r="Q92" s="53">
        <f>'Temporary Relocation Numbers'!Q92*Assumptions!F$21</f>
        <v>4216508329.4435663</v>
      </c>
      <c r="R92" s="53">
        <f>'Temporary Relocation Numbers'!R92*Assumptions!G$21</f>
        <v>2638441248.5255299</v>
      </c>
      <c r="S92" s="53">
        <f>'Temporary Relocation Numbers'!S92*Assumptions!H$21</f>
        <v>1489264499.1282504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15472438.898122065</v>
      </c>
      <c r="AC92" s="52">
        <f>'Temporary Relocation Numbers'!AC92*Assumptions!D$21</f>
        <v>17664963.415558051</v>
      </c>
      <c r="AD92" s="52">
        <f>'Temporary Relocation Numbers'!AD92*Assumptions!E$21</f>
        <v>12025676.308878535</v>
      </c>
      <c r="AE92" s="52">
        <f>'Temporary Relocation Numbers'!AE92*Assumptions!F$21</f>
        <v>12272087.698981522</v>
      </c>
      <c r="AF92" s="52">
        <f>'Temporary Relocation Numbers'!AF92*Assumptions!G$21</f>
        <v>9668833.6052340884</v>
      </c>
      <c r="AG92" s="52">
        <f>'Temporary Relocation Numbers'!AG92*Assumptions!H$21</f>
        <v>3821820.5401337696</v>
      </c>
      <c r="AH92" s="53">
        <f>'Temporary Relocation Numbers'!AH92*Assumptions!C$21</f>
        <v>6020598709.6231833</v>
      </c>
      <c r="AI92" s="53">
        <f>'Temporary Relocation Numbers'!AI92*Assumptions!D$21</f>
        <v>11523846722.755793</v>
      </c>
      <c r="AJ92" s="53">
        <f>'Temporary Relocation Numbers'!AJ92*Assumptions!E$21</f>
        <v>9097772134.8349152</v>
      </c>
      <c r="AK92" s="53">
        <f>'Temporary Relocation Numbers'!AK92*Assumptions!F$21</f>
        <v>4205658483.4203548</v>
      </c>
      <c r="AL92" s="53">
        <f>'Temporary Relocation Numbers'!AL92*Assumptions!G$21</f>
        <v>2584545857.0513387</v>
      </c>
      <c r="AM92" s="53">
        <f>'Temporary Relocation Numbers'!AM92*Assumptions!H$21</f>
        <v>1362131958.7848125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16719867.148097575</v>
      </c>
      <c r="I93" s="52">
        <f>'Temporary Relocation Numbers'!I93*Assumptions!D$21</f>
        <v>19460905.060591888</v>
      </c>
      <c r="J93" s="52">
        <f>'Temporary Relocation Numbers'!J93*Assumptions!E$21</f>
        <v>13388897.886431737</v>
      </c>
      <c r="K93" s="52">
        <f>'Temporary Relocation Numbers'!K93*Assumptions!F$21</f>
        <v>12377980.307761263</v>
      </c>
      <c r="L93" s="52">
        <f>'Temporary Relocation Numbers'!L93*Assumptions!G$21</f>
        <v>9930009.1832459774</v>
      </c>
      <c r="M93" s="52">
        <f>'Temporary Relocation Numbers'!M93*Assumptions!H$21</f>
        <v>4203734.9213925423</v>
      </c>
      <c r="N93" s="53">
        <f>'Temporary Relocation Numbers'!N93*Assumptions!C$21</f>
        <v>6556815784.3979225</v>
      </c>
      <c r="O93" s="53">
        <f>'Temporary Relocation Numbers'!O93*Assumptions!D$21</f>
        <v>12794609037.920074</v>
      </c>
      <c r="P93" s="53">
        <f>'Temporary Relocation Numbers'!P93*Assumptions!E$21</f>
        <v>10208210798.503609</v>
      </c>
      <c r="Q93" s="53">
        <f>'Temporary Relocation Numbers'!Q93*Assumptions!F$21</f>
        <v>4275083439.74332</v>
      </c>
      <c r="R93" s="53">
        <f>'Temporary Relocation Numbers'!R93*Assumptions!G$21</f>
        <v>2675094084.2551813</v>
      </c>
      <c r="S93" s="53">
        <f>'Temporary Relocation Numbers'!S93*Assumptions!H$21</f>
        <v>1509953141.3616347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15565789.542956946</v>
      </c>
      <c r="AC93" s="52">
        <f>'Temporary Relocation Numbers'!AC93*Assumptions!D$21</f>
        <v>17771542.328985013</v>
      </c>
      <c r="AD93" s="52">
        <f>'Temporary Relocation Numbers'!AD93*Assumptions!E$21</f>
        <v>12098231.427396126</v>
      </c>
      <c r="AE93" s="52">
        <f>'Temporary Relocation Numbers'!AE93*Assumptions!F$21</f>
        <v>12346129.503748912</v>
      </c>
      <c r="AF93" s="52">
        <f>'Temporary Relocation Numbers'!AF93*Assumptions!G$21</f>
        <v>9727169.0659712665</v>
      </c>
      <c r="AG93" s="52">
        <f>'Temporary Relocation Numbers'!AG93*Assumptions!H$21</f>
        <v>3844878.9224750306</v>
      </c>
      <c r="AH93" s="53">
        <f>'Temporary Relocation Numbers'!AH93*Assumptions!C$21</f>
        <v>6104235976.7487211</v>
      </c>
      <c r="AI93" s="53">
        <f>'Temporary Relocation Numbers'!AI93*Assumptions!D$21</f>
        <v>11683934297.62178</v>
      </c>
      <c r="AJ93" s="53">
        <f>'Temporary Relocation Numbers'!AJ93*Assumptions!E$21</f>
        <v>9224157040.221859</v>
      </c>
      <c r="AK93" s="53">
        <f>'Temporary Relocation Numbers'!AK93*Assumptions!F$21</f>
        <v>4264082869.263308</v>
      </c>
      <c r="AL93" s="53">
        <f>'Temporary Relocation Numbers'!AL93*Assumptions!G$21</f>
        <v>2620449985.9710917</v>
      </c>
      <c r="AM93" s="53">
        <f>'Temporary Relocation Numbers'!AM93*Assumptions!H$21</f>
        <v>1381054494.5643559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16820743.964616645</v>
      </c>
      <c r="I94" s="52">
        <f>'Temporary Relocation Numbers'!I94*Assumptions!D$21</f>
        <v>19578319.519193962</v>
      </c>
      <c r="J94" s="52">
        <f>'Temporary Relocation Numbers'!J94*Assumptions!E$21</f>
        <v>13469677.798348432</v>
      </c>
      <c r="K94" s="52">
        <f>'Temporary Relocation Numbers'!K94*Assumptions!F$21</f>
        <v>12452660.999738228</v>
      </c>
      <c r="L94" s="52">
        <f>'Temporary Relocation Numbers'!L94*Assumptions!G$21</f>
        <v>9989920.4077514317</v>
      </c>
      <c r="M94" s="52">
        <f>'Temporary Relocation Numbers'!M94*Assumptions!H$21</f>
        <v>4229097.527004418</v>
      </c>
      <c r="N94" s="53">
        <f>'Temporary Relocation Numbers'!N94*Assumptions!C$21</f>
        <v>6647902099.8462667</v>
      </c>
      <c r="O94" s="53">
        <f>'Temporary Relocation Numbers'!O94*Assumptions!D$21</f>
        <v>12972349854.985481</v>
      </c>
      <c r="P94" s="53">
        <f>'Temporary Relocation Numbers'!P94*Assumptions!E$21</f>
        <v>10350021753.627321</v>
      </c>
      <c r="Q94" s="53">
        <f>'Temporary Relocation Numbers'!Q94*Assumptions!F$21</f>
        <v>4334472266.8149977</v>
      </c>
      <c r="R94" s="53">
        <f>'Temporary Relocation Numbers'!R94*Assumptions!G$21</f>
        <v>2712256095.7596478</v>
      </c>
      <c r="S94" s="53">
        <f>'Temporary Relocation Numbers'!S94*Assumptions!H$21</f>
        <v>1530929187.1540992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15659703.404938683</v>
      </c>
      <c r="AC94" s="52">
        <f>'Temporary Relocation Numbers'!AC94*Assumptions!D$21</f>
        <v>17878764.270337943</v>
      </c>
      <c r="AD94" s="52">
        <f>'Temporary Relocation Numbers'!AD94*Assumptions!E$21</f>
        <v>12171224.29636432</v>
      </c>
      <c r="AE94" s="52">
        <f>'Temporary Relocation Numbers'!AE94*Assumptions!F$21</f>
        <v>12420618.028665941</v>
      </c>
      <c r="AF94" s="52">
        <f>'Temporary Relocation Numbers'!AF94*Assumptions!G$21</f>
        <v>9785856.4849816281</v>
      </c>
      <c r="AG94" s="52">
        <f>'Temporary Relocation Numbers'!AG94*Assumptions!H$21</f>
        <v>3868076.4241157481</v>
      </c>
      <c r="AH94" s="53">
        <f>'Temporary Relocation Numbers'!AH94*Assumptions!C$21</f>
        <v>6189035120.4233551</v>
      </c>
      <c r="AI94" s="53">
        <f>'Temporary Relocation Numbers'!AI94*Assumptions!D$21</f>
        <v>11846245785.408781</v>
      </c>
      <c r="AJ94" s="53">
        <f>'Temporary Relocation Numbers'!AJ94*Assumptions!E$21</f>
        <v>9352297666.0283642</v>
      </c>
      <c r="AK94" s="53">
        <f>'Temporary Relocation Numbers'!AK94*Assumptions!F$21</f>
        <v>4323318878.0363178</v>
      </c>
      <c r="AL94" s="53">
        <f>'Temporary Relocation Numbers'!AL94*Assumptions!G$21</f>
        <v>2656852889.741353</v>
      </c>
      <c r="AM94" s="53">
        <f>'Temporary Relocation Numbers'!AM94*Assumptions!H$21</f>
        <v>1400239899.4132423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16922229.406313237</v>
      </c>
      <c r="I95" s="52">
        <f>'Temporary Relocation Numbers'!I95*Assumptions!D$21</f>
        <v>19696442.38036241</v>
      </c>
      <c r="J95" s="52">
        <f>'Temporary Relocation Numbers'!J95*Assumptions!E$21</f>
        <v>13550945.083775977</v>
      </c>
      <c r="K95" s="52">
        <f>'Temporary Relocation Numbers'!K95*Assumptions!F$21</f>
        <v>12527792.266495198</v>
      </c>
      <c r="L95" s="52">
        <f>'Temporary Relocation Numbers'!L95*Assumptions!G$21</f>
        <v>10050193.097664975</v>
      </c>
      <c r="M95" s="52">
        <f>'Temporary Relocation Numbers'!M95*Assumptions!H$21</f>
        <v>4254613.1541020563</v>
      </c>
      <c r="N95" s="53">
        <f>'Temporary Relocation Numbers'!N95*Assumptions!C$21</f>
        <v>6740253772.9216652</v>
      </c>
      <c r="O95" s="53">
        <f>'Temporary Relocation Numbers'!O95*Assumptions!D$21</f>
        <v>13152559821.20249</v>
      </c>
      <c r="P95" s="53">
        <f>'Temporary Relocation Numbers'!P95*Assumptions!E$21</f>
        <v>10493802725.572792</v>
      </c>
      <c r="Q95" s="53">
        <f>'Temporary Relocation Numbers'!Q95*Assumptions!F$21</f>
        <v>4394686114.6916866</v>
      </c>
      <c r="R95" s="53">
        <f>'Temporary Relocation Numbers'!R95*Assumptions!G$21</f>
        <v>2749934356.4335136</v>
      </c>
      <c r="S95" s="53">
        <f>'Temporary Relocation Numbers'!S95*Assumptions!H$21</f>
        <v>1552196629.0733938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15754183.882153651</v>
      </c>
      <c r="AC95" s="52">
        <f>'Temporary Relocation Numbers'!AC95*Assumptions!D$21</f>
        <v>17986633.119229596</v>
      </c>
      <c r="AD95" s="52">
        <f>'Temporary Relocation Numbers'!AD95*Assumptions!E$21</f>
        <v>12244657.556884971</v>
      </c>
      <c r="AE95" s="52">
        <f>'Temporary Relocation Numbers'!AE95*Assumptions!F$21</f>
        <v>12495555.968951777</v>
      </c>
      <c r="AF95" s="52">
        <f>'Temporary Relocation Numbers'!AF95*Assumptions!G$21</f>
        <v>9844897.9857527539</v>
      </c>
      <c r="AG95" s="52">
        <f>'Temporary Relocation Numbers'!AG95*Assumptions!H$21</f>
        <v>3891413.8844114002</v>
      </c>
      <c r="AH95" s="53">
        <f>'Temporary Relocation Numbers'!AH95*Assumptions!C$21</f>
        <v>6275012281.2643223</v>
      </c>
      <c r="AI95" s="53">
        <f>'Temporary Relocation Numbers'!AI95*Assumptions!D$21</f>
        <v>12010812080.386284</v>
      </c>
      <c r="AJ95" s="53">
        <f>'Temporary Relocation Numbers'!AJ95*Assumptions!E$21</f>
        <v>9482218402.4629192</v>
      </c>
      <c r="AK95" s="53">
        <f>'Temporary Relocation Numbers'!AK95*Assumptions!F$21</f>
        <v>4383377784.6851273</v>
      </c>
      <c r="AL95" s="53">
        <f>'Temporary Relocation Numbers'!AL95*Assumptions!G$21</f>
        <v>2693761497.2686048</v>
      </c>
      <c r="AM95" s="53">
        <f>'Temporary Relocation Numbers'!AM95*Assumptions!H$21</f>
        <v>1419691825.0697179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17024327.145236276</v>
      </c>
      <c r="I96" s="52">
        <f>'Temporary Relocation Numbers'!I96*Assumptions!D$21</f>
        <v>19815277.918138109</v>
      </c>
      <c r="J96" s="52">
        <f>'Temporary Relocation Numbers'!J96*Assumptions!E$21</f>
        <v>13632702.683209516</v>
      </c>
      <c r="K96" s="52">
        <f>'Temporary Relocation Numbers'!K96*Assumptions!F$21</f>
        <v>12603376.826507697</v>
      </c>
      <c r="L96" s="52">
        <f>'Temporary Relocation Numbers'!L96*Assumptions!G$21</f>
        <v>10110829.433834055</v>
      </c>
      <c r="M96" s="52">
        <f>'Temporary Relocation Numbers'!M96*Assumptions!H$21</f>
        <v>4280282.7259176932</v>
      </c>
      <c r="N96" s="53">
        <f>'Temporary Relocation Numbers'!N96*Assumptions!C$21</f>
        <v>6833888381.785182</v>
      </c>
      <c r="O96" s="53">
        <f>'Temporary Relocation Numbers'!O96*Assumptions!D$21</f>
        <v>13335273237.626057</v>
      </c>
      <c r="P96" s="53">
        <f>'Temporary Relocation Numbers'!P96*Assumptions!E$21</f>
        <v>10639581081.522438</v>
      </c>
      <c r="Q96" s="53">
        <f>'Temporary Relocation Numbers'!Q96*Assumptions!F$21</f>
        <v>4455736444.4404325</v>
      </c>
      <c r="R96" s="53">
        <f>'Temporary Relocation Numbers'!R96*Assumptions!G$21</f>
        <v>2788136037.9339108</v>
      </c>
      <c r="S96" s="53">
        <f>'Temporary Relocation Numbers'!S96*Assumptions!H$21</f>
        <v>1573759515.1514301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15849234.393190078</v>
      </c>
      <c r="AC96" s="52">
        <f>'Temporary Relocation Numbers'!AC96*Assumptions!D$21</f>
        <v>18095152.778679818</v>
      </c>
      <c r="AD96" s="52">
        <f>'Temporary Relocation Numbers'!AD96*Assumptions!E$21</f>
        <v>12318533.865994601</v>
      </c>
      <c r="AE96" s="52">
        <f>'Temporary Relocation Numbers'!AE96*Assumptions!F$21</f>
        <v>12570946.036086803</v>
      </c>
      <c r="AF96" s="52">
        <f>'Temporary Relocation Numbers'!AF96*Assumptions!G$21</f>
        <v>9904295.7045839597</v>
      </c>
      <c r="AG96" s="52">
        <f>'Temporary Relocation Numbers'!AG96*Assumptions!H$21</f>
        <v>3914892.1477815863</v>
      </c>
      <c r="AH96" s="53">
        <f>'Temporary Relocation Numbers'!AH96*Assumptions!C$21</f>
        <v>6362183824.1119261</v>
      </c>
      <c r="AI96" s="53">
        <f>'Temporary Relocation Numbers'!AI96*Assumptions!D$21</f>
        <v>12177664506.002405</v>
      </c>
      <c r="AJ96" s="53">
        <f>'Temporary Relocation Numbers'!AJ96*Assumptions!E$21</f>
        <v>9613943978.5591736</v>
      </c>
      <c r="AK96" s="53">
        <f>'Temporary Relocation Numbers'!AK96*Assumptions!F$21</f>
        <v>4444271020.7853642</v>
      </c>
      <c r="AL96" s="53">
        <f>'Temporary Relocation Numbers'!AL96*Assumptions!G$21</f>
        <v>2731182833.7146688</v>
      </c>
      <c r="AM96" s="53">
        <f>'Temporary Relocation Numbers'!AM96*Assumptions!H$21</f>
        <v>1439413974.0014365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17127040.87558946</v>
      </c>
      <c r="I97" s="52">
        <f>'Temporary Relocation Numbers'!I97*Assumptions!D$21</f>
        <v>19934830.432348717</v>
      </c>
      <c r="J97" s="52">
        <f>'Temporary Relocation Numbers'!J97*Assumptions!E$21</f>
        <v>13714953.554885237</v>
      </c>
      <c r="K97" s="52">
        <f>'Temporary Relocation Numbers'!K97*Assumptions!F$21</f>
        <v>12679417.414652741</v>
      </c>
      <c r="L97" s="52">
        <f>'Temporary Relocation Numbers'!L97*Assumptions!G$21</f>
        <v>10171831.610263946</v>
      </c>
      <c r="M97" s="52">
        <f>'Temporary Relocation Numbers'!M97*Assumptions!H$21</f>
        <v>4306107.1712537492</v>
      </c>
      <c r="N97" s="53">
        <f>'Temporary Relocation Numbers'!N97*Assumptions!C$21</f>
        <v>6928823748.7911062</v>
      </c>
      <c r="O97" s="53">
        <f>'Temporary Relocation Numbers'!O97*Assumptions!D$21</f>
        <v>13520524881.816298</v>
      </c>
      <c r="P97" s="53">
        <f>'Temporary Relocation Numbers'!P97*Assumptions!E$21</f>
        <v>10787384568.839535</v>
      </c>
      <c r="Q97" s="53">
        <f>'Temporary Relocation Numbers'!Q97*Assumptions!F$21</f>
        <v>4517634876.3437243</v>
      </c>
      <c r="R97" s="53">
        <f>'Temporary Relocation Numbers'!R97*Assumptions!G$21</f>
        <v>2826868411.5455732</v>
      </c>
      <c r="S97" s="53">
        <f>'Temporary Relocation Numbers'!S97*Assumptions!H$21</f>
        <v>1595621949.654778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15944858.377261721</v>
      </c>
      <c r="AC97" s="52">
        <f>'Temporary Relocation Numbers'!AC97*Assumptions!D$21</f>
        <v>18204327.175256718</v>
      </c>
      <c r="AD97" s="52">
        <f>'Temporary Relocation Numbers'!AD97*Assumptions!E$21</f>
        <v>12392855.896760579</v>
      </c>
      <c r="AE97" s="52">
        <f>'Temporary Relocation Numbers'!AE97*Assumptions!F$21</f>
        <v>12646790.957910709</v>
      </c>
      <c r="AF97" s="52">
        <f>'Temporary Relocation Numbers'!AF97*Assumptions!G$21</f>
        <v>9964051.7906636074</v>
      </c>
      <c r="AG97" s="52">
        <f>'Temporary Relocation Numbers'!AG97*Assumptions!H$21</f>
        <v>3938512.0637405883</v>
      </c>
      <c r="AH97" s="53">
        <f>'Temporary Relocation Numbers'!AH97*Assumptions!C$21</f>
        <v>6450566341.1444092</v>
      </c>
      <c r="AI97" s="53">
        <f>'Temporary Relocation Numbers'!AI97*Assumptions!D$21</f>
        <v>12346834820.84597</v>
      </c>
      <c r="AJ97" s="53">
        <f>'Temporary Relocation Numbers'!AJ97*Assumptions!E$21</f>
        <v>9747499466.8828678</v>
      </c>
      <c r="AK97" s="53">
        <f>'Temporary Relocation Numbers'!AK97*Assumptions!F$21</f>
        <v>4506010176.7184095</v>
      </c>
      <c r="AL97" s="53">
        <f>'Temporary Relocation Numbers'!AL97*Assumptions!G$21</f>
        <v>2769124021.8338771</v>
      </c>
      <c r="AM97" s="53">
        <f>'Temporary Relocation Numbers'!AM97*Assumptions!H$21</f>
        <v>1459410100.1101847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17230374.313864902</v>
      </c>
      <c r="I98" s="52">
        <f>'Temporary Relocation Numbers'!I98*Assumptions!D$21</f>
        <v>20055104.248764284</v>
      </c>
      <c r="J98" s="52">
        <f>'Temporary Relocation Numbers'!J98*Assumptions!E$21</f>
        <v>13797700.674887398</v>
      </c>
      <c r="K98" s="52">
        <f>'Temporary Relocation Numbers'!K98*Assumptions!F$21</f>
        <v>12755916.782307841</v>
      </c>
      <c r="L98" s="52">
        <f>'Temporary Relocation Numbers'!L98*Assumptions!G$21</f>
        <v>10233201.834197111</v>
      </c>
      <c r="M98" s="52">
        <f>'Temporary Relocation Numbers'!M98*Assumptions!H$21</f>
        <v>4332087.4245164366</v>
      </c>
      <c r="N98" s="53">
        <f>'Temporary Relocation Numbers'!N98*Assumptions!C$21</f>
        <v>7025077943.8792391</v>
      </c>
      <c r="O98" s="53">
        <f>'Temporary Relocation Numbers'!O98*Assumptions!D$21</f>
        <v>13708350014.458088</v>
      </c>
      <c r="P98" s="53">
        <f>'Temporary Relocation Numbers'!P98*Assumptions!E$21</f>
        <v>10937241320.349627</v>
      </c>
      <c r="Q98" s="53">
        <f>'Temporary Relocation Numbers'!Q98*Assumptions!F$21</f>
        <v>4580393192.1113033</v>
      </c>
      <c r="R98" s="53">
        <f>'Temporary Relocation Numbers'!R98*Assumptions!G$21</f>
        <v>2866138849.5648489</v>
      </c>
      <c r="S98" s="53">
        <f>'Temporary Relocation Numbers'!S98*Assumptions!H$21</f>
        <v>1617788093.8658741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16041059.294332325</v>
      </c>
      <c r="AC98" s="52">
        <f>'Temporary Relocation Numbers'!AC98*Assumptions!D$21</f>
        <v>18314160.259218786</v>
      </c>
      <c r="AD98" s="52">
        <f>'Temporary Relocation Numbers'!AD98*Assumptions!E$21</f>
        <v>12467626.33837782</v>
      </c>
      <c r="AE98" s="52">
        <f>'Temporary Relocation Numbers'!AE98*Assumptions!F$21</f>
        <v>12723093.478721194</v>
      </c>
      <c r="AF98" s="52">
        <f>'Temporary Relocation Numbers'!AF98*Assumptions!G$21</f>
        <v>10024168.406146867</v>
      </c>
      <c r="AG98" s="52">
        <f>'Temporary Relocation Numbers'!AG98*Assumptions!H$21</f>
        <v>3962274.4869281026</v>
      </c>
      <c r="AH98" s="53">
        <f>'Temporary Relocation Numbers'!AH98*Assumptions!C$21</f>
        <v>6540176655.0361137</v>
      </c>
      <c r="AI98" s="53">
        <f>'Temporary Relocation Numbers'!AI98*Assumptions!D$21</f>
        <v>12518355224.691425</v>
      </c>
      <c r="AJ98" s="53">
        <f>'Temporary Relocation Numbers'!AJ98*Assumptions!E$21</f>
        <v>9882910288.3041077</v>
      </c>
      <c r="AK98" s="53">
        <f>'Temporary Relocation Numbers'!AK98*Assumptions!F$21</f>
        <v>4568607003.877511</v>
      </c>
      <c r="AL98" s="53">
        <f>'Temporary Relocation Numbers'!AL98*Assumptions!G$21</f>
        <v>2807592283.328815</v>
      </c>
      <c r="AM98" s="53">
        <f>'Temporary Relocation Numbers'!AM98*Assumptions!H$21</f>
        <v>1479684009.4463978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17334331.198977627</v>
      </c>
      <c r="I99" s="52">
        <f>'Temporary Relocation Numbers'!I99*Assumptions!D$21</f>
        <v>20176103.719253719</v>
      </c>
      <c r="J99" s="52">
        <f>'Temporary Relocation Numbers'!J99*Assumptions!E$21</f>
        <v>13880947.037256017</v>
      </c>
      <c r="K99" s="52">
        <f>'Temporary Relocation Numbers'!K99*Assumptions!F$21</f>
        <v>12832877.697450513</v>
      </c>
      <c r="L99" s="52">
        <f>'Temporary Relocation Numbers'!L99*Assumptions!G$21</f>
        <v>10294942.326193092</v>
      </c>
      <c r="M99" s="52">
        <f>'Temporary Relocation Numbers'!M99*Assumptions!H$21</f>
        <v>4358224.4257495617</v>
      </c>
      <c r="N99" s="53">
        <f>'Temporary Relocation Numbers'!N99*Assumptions!C$21</f>
        <v>7122669288.0143032</v>
      </c>
      <c r="O99" s="53">
        <f>'Temporary Relocation Numbers'!O99*Assumptions!D$21</f>
        <v>13898784386.072498</v>
      </c>
      <c r="P99" s="53">
        <f>'Temporary Relocation Numbers'!P99*Assumptions!E$21</f>
        <v>11089179859.69529</v>
      </c>
      <c r="Q99" s="53">
        <f>'Temporary Relocation Numbers'!Q99*Assumptions!F$21</f>
        <v>4644023337.1226778</v>
      </c>
      <c r="R99" s="53">
        <f>'Temporary Relocation Numbers'!R99*Assumptions!G$21</f>
        <v>2905954826.7029333</v>
      </c>
      <c r="S99" s="53">
        <f>'Temporary Relocation Numbers'!S99*Assumptions!H$21</f>
        <v>1640262166.8750761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16137840.625240818</v>
      </c>
      <c r="AC99" s="52">
        <f>'Temporary Relocation Numbers'!AC99*Assumptions!D$21</f>
        <v>18424656.00465779</v>
      </c>
      <c r="AD99" s="52">
        <f>'Temporary Relocation Numbers'!AD99*Assumptions!E$21</f>
        <v>12542847.896266095</v>
      </c>
      <c r="AE99" s="52">
        <f>'Temporary Relocation Numbers'!AE99*Assumptions!F$21</f>
        <v>12799856.359373273</v>
      </c>
      <c r="AF99" s="52">
        <f>'Temporary Relocation Numbers'!AF99*Assumptions!G$21</f>
        <v>10084647.726233944</v>
      </c>
      <c r="AG99" s="52">
        <f>'Temporary Relocation Numbers'!AG99*Assumptions!H$21</f>
        <v>3986180.2771401713</v>
      </c>
      <c r="AH99" s="53">
        <f>'Temporary Relocation Numbers'!AH99*Assumptions!C$21</f>
        <v>6631031822.1594667</v>
      </c>
      <c r="AI99" s="53">
        <f>'Temporary Relocation Numbers'!AI99*Assumptions!D$21</f>
        <v>12692258364.627722</v>
      </c>
      <c r="AJ99" s="53">
        <f>'Temporary Relocation Numbers'!AJ99*Assumptions!E$21</f>
        <v>10020202216.835968</v>
      </c>
      <c r="AK99" s="53">
        <f>'Temporary Relocation Numbers'!AK99*Assumptions!F$21</f>
        <v>4632073416.9045353</v>
      </c>
      <c r="AL99" s="53">
        <f>'Temporary Relocation Numbers'!AL99*Assumptions!G$21</f>
        <v>2846594940.2248883</v>
      </c>
      <c r="AM99" s="53">
        <f>'Temporary Relocation Numbers'!AM99*Assumptions!H$21</f>
        <v>1500239560.9336033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17438915.292400829</v>
      </c>
      <c r="I100" s="52">
        <f>'Temporary Relocation Numbers'!I100*Assumptions!D$21</f>
        <v>20297833.221942298</v>
      </c>
      <c r="J100" s="52">
        <f>'Temporary Relocation Numbers'!J100*Assumptions!E$21</f>
        <v>13964695.654095212</v>
      </c>
      <c r="K100" s="52">
        <f>'Temporary Relocation Numbers'!K100*Assumptions!F$21</f>
        <v>12910302.944758456</v>
      </c>
      <c r="L100" s="52">
        <f>'Temporary Relocation Numbers'!L100*Assumptions!G$21</f>
        <v>10357055.320208836</v>
      </c>
      <c r="M100" s="52">
        <f>'Temporary Relocation Numbers'!M100*Assumptions!H$21</f>
        <v>4384519.1206685537</v>
      </c>
      <c r="N100" s="53">
        <f>'Temporary Relocation Numbers'!N100*Assumptions!C$21</f>
        <v>7221616356.6731625</v>
      </c>
      <c r="O100" s="53">
        <f>'Temporary Relocation Numbers'!O100*Assumptions!D$21</f>
        <v>14091864243.821556</v>
      </c>
      <c r="P100" s="53">
        <f>'Temporary Relocation Numbers'!P100*Assumptions!E$21</f>
        <v>11243229106.76536</v>
      </c>
      <c r="Q100" s="53">
        <f>'Temporary Relocation Numbers'!Q100*Assumptions!F$21</f>
        <v>4708537422.7008009</v>
      </c>
      <c r="R100" s="53">
        <f>'Temporary Relocation Numbers'!R100*Assumptions!G$21</f>
        <v>2946323921.5086083</v>
      </c>
      <c r="S100" s="53">
        <f>'Temporary Relocation Numbers'!S100*Assumptions!H$21</f>
        <v>1663048446.3837183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16235205.871827226</v>
      </c>
      <c r="AC100" s="52">
        <f>'Temporary Relocation Numbers'!AC100*Assumptions!D$21</f>
        <v>18535818.409642596</v>
      </c>
      <c r="AD100" s="52">
        <f>'Temporary Relocation Numbers'!AD100*Assumptions!E$21</f>
        <v>12618523.292167928</v>
      </c>
      <c r="AE100" s="52">
        <f>'Temporary Relocation Numbers'!AE100*Assumptions!F$21</f>
        <v>12877082.377379155</v>
      </c>
      <c r="AF100" s="52">
        <f>'Temporary Relocation Numbers'!AF100*Assumptions!G$21</f>
        <v>10145491.939248795</v>
      </c>
      <c r="AG100" s="52">
        <f>'Temporary Relocation Numbers'!AG100*Assumptions!H$21</f>
        <v>4010230.2993602799</v>
      </c>
      <c r="AH100" s="53">
        <f>'Temporary Relocation Numbers'!AH100*Assumptions!C$21</f>
        <v>6723149135.8315182</v>
      </c>
      <c r="AI100" s="53">
        <f>'Temporary Relocation Numbers'!AI100*Assumptions!D$21</f>
        <v>12868577341.272354</v>
      </c>
      <c r="AJ100" s="53">
        <f>'Temporary Relocation Numbers'!AJ100*Assumptions!E$21</f>
        <v>10159401384.540319</v>
      </c>
      <c r="AK100" s="53">
        <f>'Temporary Relocation Numbers'!AK100*Assumptions!F$21</f>
        <v>4696421495.9577875</v>
      </c>
      <c r="AL100" s="53">
        <f>'Temporary Relocation Numbers'!AL100*Assumptions!G$21</f>
        <v>2886139416.263999</v>
      </c>
      <c r="AM100" s="53">
        <f>'Temporary Relocation Numbers'!AM100*Assumptions!H$21</f>
        <v>1521080667.1029189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21346823.861269504</v>
      </c>
      <c r="I101" s="52">
        <f>'Temporary Relocation Numbers'!I101*Assumptions!D$21</f>
        <v>24846400.323020022</v>
      </c>
      <c r="J101" s="52">
        <f>'Temporary Relocation Numbers'!J101*Assumptions!E$21</f>
        <v>17094061.953159843</v>
      </c>
      <c r="K101" s="52">
        <f>'Temporary Relocation Numbers'!K101*Assumptions!F$21</f>
        <v>15803389.048943918</v>
      </c>
      <c r="L101" s="52">
        <f>'Temporary Relocation Numbers'!L101*Assumptions!G$21</f>
        <v>12677980.937166689</v>
      </c>
      <c r="M101" s="52">
        <f>'Temporary Relocation Numbers'!M101*Assumptions!H$21</f>
        <v>5367051.5520002004</v>
      </c>
      <c r="N101" s="53">
        <f>'Temporary Relocation Numbers'!N101*Assumptions!C$21</f>
        <v>8908969386.5743446</v>
      </c>
      <c r="O101" s="53">
        <f>'Temporary Relocation Numbers'!O101*Assumptions!D$21</f>
        <v>17384471972.394165</v>
      </c>
      <c r="P101" s="53">
        <f>'Temporary Relocation Numbers'!P101*Assumptions!E$21</f>
        <v>13870244412.229927</v>
      </c>
      <c r="Q101" s="53">
        <f>'Temporary Relocation Numbers'!Q101*Assumptions!F$21</f>
        <v>5808701775.6930103</v>
      </c>
      <c r="R101" s="53">
        <f>'Temporary Relocation Numbers'!R101*Assumptions!G$21</f>
        <v>3634741631.684247</v>
      </c>
      <c r="S101" s="53">
        <f>'Temporary Relocation Numbers'!S101*Assumptions!H$21</f>
        <v>2051624866.9914105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19873373.675274711</v>
      </c>
      <c r="AC101" s="52">
        <f>'Temporary Relocation Numbers'!AC101*Assumptions!D$21</f>
        <v>22689533.384426657</v>
      </c>
      <c r="AD101" s="52">
        <f>'Temporary Relocation Numbers'!AD101*Assumptions!E$21</f>
        <v>15446224.125224911</v>
      </c>
      <c r="AE101" s="52">
        <f>'Temporary Relocation Numbers'!AE101*Assumptions!F$21</f>
        <v>15762724.042633213</v>
      </c>
      <c r="AF101" s="52">
        <f>'Temporary Relocation Numbers'!AF101*Assumptions!G$21</f>
        <v>12419008.050772963</v>
      </c>
      <c r="AG101" s="52">
        <f>'Temporary Relocation Numbers'!AG101*Assumptions!H$21</f>
        <v>4908887.8756623976</v>
      </c>
      <c r="AH101" s="53">
        <f>'Temporary Relocation Numbers'!AH101*Assumptions!C$21</f>
        <v>8294033755.6355114</v>
      </c>
      <c r="AI101" s="53">
        <f>'Temporary Relocation Numbers'!AI101*Assumptions!D$21</f>
        <v>15875360296.067347</v>
      </c>
      <c r="AJ101" s="53">
        <f>'Temporary Relocation Numbers'!AJ101*Assumptions!E$21</f>
        <v>12533176985.669523</v>
      </c>
      <c r="AK101" s="53">
        <f>'Temporary Relocation Numbers'!AK101*Assumptions!F$21</f>
        <v>5793754925.1387405</v>
      </c>
      <c r="AL101" s="53">
        <f>'Temporary Relocation Numbers'!AL101*Assumptions!G$21</f>
        <v>3560494830.374332</v>
      </c>
      <c r="AM101" s="53">
        <f>'Temporary Relocation Numbers'!AM101*Assumptions!H$21</f>
        <v>1876485876.3520293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21475616.728751313</v>
      </c>
      <c r="I102" s="52">
        <f>'Temporary Relocation Numbers'!I102*Assumptions!D$21</f>
        <v>24996307.36141596</v>
      </c>
      <c r="J102" s="52">
        <f>'Temporary Relocation Numbers'!J102*Assumptions!E$21</f>
        <v>17197196.418041691</v>
      </c>
      <c r="K102" s="52">
        <f>'Temporary Relocation Numbers'!K102*Assumptions!F$21</f>
        <v>15898736.431991236</v>
      </c>
      <c r="L102" s="52">
        <f>'Temporary Relocation Numbers'!L102*Assumptions!G$21</f>
        <v>12754471.638049824</v>
      </c>
      <c r="M102" s="52">
        <f>'Temporary Relocation Numbers'!M102*Assumptions!H$21</f>
        <v>5399432.8544270638</v>
      </c>
      <c r="N102" s="53">
        <f>'Temporary Relocation Numbers'!N102*Assumptions!C$21</f>
        <v>9032731472.0970325</v>
      </c>
      <c r="O102" s="53">
        <f>'Temporary Relocation Numbers'!O102*Assumptions!D$21</f>
        <v>17625974486.731743</v>
      </c>
      <c r="P102" s="53">
        <f>'Temporary Relocation Numbers'!P102*Assumptions!E$21</f>
        <v>14062927796.882015</v>
      </c>
      <c r="Q102" s="53">
        <f>'Temporary Relocation Numbers'!Q102*Assumptions!F$21</f>
        <v>5889395401.9414606</v>
      </c>
      <c r="R102" s="53">
        <f>'Temporary Relocation Numbers'!R102*Assumptions!G$21</f>
        <v>3685234925.033227</v>
      </c>
      <c r="S102" s="53">
        <f>'Temporary Relocation Numbers'!S102*Assumptions!H$21</f>
        <v>2080125736.3098869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19993276.701542709</v>
      </c>
      <c r="AC102" s="52">
        <f>'Temporary Relocation Numbers'!AC102*Assumptions!D$21</f>
        <v>22826427.288896747</v>
      </c>
      <c r="AD102" s="52">
        <f>'Temporary Relocation Numbers'!AD102*Assumptions!E$21</f>
        <v>15539416.607150232</v>
      </c>
      <c r="AE102" s="52">
        <f>'Temporary Relocation Numbers'!AE102*Assumptions!F$21</f>
        <v>15857826.079449965</v>
      </c>
      <c r="AF102" s="52">
        <f>'Temporary Relocation Numbers'!AF102*Assumptions!G$21</f>
        <v>12493936.277498096</v>
      </c>
      <c r="AG102" s="52">
        <f>'Temporary Relocation Numbers'!AG102*Assumptions!H$21</f>
        <v>4938504.9161065407</v>
      </c>
      <c r="AH102" s="53">
        <f>'Temporary Relocation Numbers'!AH102*Assumptions!C$21</f>
        <v>8409253246.2917414</v>
      </c>
      <c r="AI102" s="53">
        <f>'Temporary Relocation Numbers'!AI102*Assumptions!D$21</f>
        <v>16095898454.120308</v>
      </c>
      <c r="AJ102" s="53">
        <f>'Temporary Relocation Numbers'!AJ102*Assumptions!E$21</f>
        <v>12707286027.317926</v>
      </c>
      <c r="AK102" s="53">
        <f>'Temporary Relocation Numbers'!AK102*Assumptions!F$21</f>
        <v>5874240911.9491882</v>
      </c>
      <c r="AL102" s="53">
        <f>'Temporary Relocation Numbers'!AL102*Assumptions!G$21</f>
        <v>3609956698.136941</v>
      </c>
      <c r="AM102" s="53">
        <f>'Temporary Relocation Numbers'!AM102*Assumptions!H$21</f>
        <v>1902553740.7069311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21605186.648726828</v>
      </c>
      <c r="I103" s="52">
        <f>'Temporary Relocation Numbers'!I103*Assumptions!D$21</f>
        <v>25147118.841496352</v>
      </c>
      <c r="J103" s="52">
        <f>'Temporary Relocation Numbers'!J103*Assumptions!E$21</f>
        <v>17300953.12928462</v>
      </c>
      <c r="K103" s="52">
        <f>'Temporary Relocation Numbers'!K103*Assumptions!F$21</f>
        <v>15994659.079206623</v>
      </c>
      <c r="L103" s="52">
        <f>'Temporary Relocation Numbers'!L103*Assumptions!G$21</f>
        <v>12831423.834130863</v>
      </c>
      <c r="M103" s="52">
        <f>'Temporary Relocation Numbers'!M103*Assumptions!H$21</f>
        <v>5432009.524596666</v>
      </c>
      <c r="N103" s="53">
        <f>'Temporary Relocation Numbers'!N103*Assumptions!C$21</f>
        <v>9158212842.2135162</v>
      </c>
      <c r="O103" s="53">
        <f>'Temporary Relocation Numbers'!O103*Assumptions!D$21</f>
        <v>17870831918.292229</v>
      </c>
      <c r="P103" s="53">
        <f>'Temporary Relocation Numbers'!P103*Assumptions!E$21</f>
        <v>14258287910.625355</v>
      </c>
      <c r="Q103" s="53">
        <f>'Temporary Relocation Numbers'!Q103*Assumptions!F$21</f>
        <v>5971210012.1151609</v>
      </c>
      <c r="R103" s="53">
        <f>'Temporary Relocation Numbers'!R103*Assumptions!G$21</f>
        <v>3736429663.7479525</v>
      </c>
      <c r="S103" s="53">
        <f>'Temporary Relocation Numbers'!S103*Assumptions!H$21</f>
        <v>2109022535.4910676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20113903.1447777</v>
      </c>
      <c r="AC103" s="52">
        <f>'Temporary Relocation Numbers'!AC103*Assumptions!D$21</f>
        <v>22964147.122254994</v>
      </c>
      <c r="AD103" s="52">
        <f>'Temporary Relocation Numbers'!AD103*Assumptions!E$21</f>
        <v>15633171.351970164</v>
      </c>
      <c r="AE103" s="52">
        <f>'Temporary Relocation Numbers'!AE103*Assumptions!F$21</f>
        <v>15953501.900175015</v>
      </c>
      <c r="AF103" s="52">
        <f>'Temporary Relocation Numbers'!AF103*Assumptions!G$21</f>
        <v>12569316.572467104</v>
      </c>
      <c r="AG103" s="52">
        <f>'Temporary Relocation Numbers'!AG103*Assumptions!H$21</f>
        <v>4968300.6465323847</v>
      </c>
      <c r="AH103" s="53">
        <f>'Temporary Relocation Numbers'!AH103*Assumptions!C$21</f>
        <v>8526073349.0769033</v>
      </c>
      <c r="AI103" s="53">
        <f>'Temporary Relocation Numbers'!AI103*Assumptions!D$21</f>
        <v>16319500295.65827</v>
      </c>
      <c r="AJ103" s="53">
        <f>'Temporary Relocation Numbers'!AJ103*Assumptions!E$21</f>
        <v>12883813766.030802</v>
      </c>
      <c r="AK103" s="53">
        <f>'Temporary Relocation Numbers'!AK103*Assumptions!F$21</f>
        <v>5955844998.1885157</v>
      </c>
      <c r="AL103" s="53">
        <f>'Temporary Relocation Numbers'!AL103*Assumptions!G$21</f>
        <v>3660105682.8535471</v>
      </c>
      <c r="AM103" s="53">
        <f>'Temporary Relocation Numbers'!AM103*Assumptions!H$21</f>
        <v>1928983735.9793046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21735538.309426002</v>
      </c>
      <c r="I104" s="52">
        <f>'Temporary Relocation Numbers'!I104*Assumptions!D$21</f>
        <v>25298840.220074747</v>
      </c>
      <c r="J104" s="52">
        <f>'Temporary Relocation Numbers'!J104*Assumptions!E$21</f>
        <v>17405335.841118943</v>
      </c>
      <c r="K104" s="52">
        <f>'Temporary Relocation Numbers'!K104*Assumptions!F$21</f>
        <v>16091160.461360363</v>
      </c>
      <c r="L104" s="52">
        <f>'Temporary Relocation Numbers'!L104*Assumptions!G$21</f>
        <v>12908840.309772024</v>
      </c>
      <c r="M104" s="52">
        <f>'Temporary Relocation Numbers'!M104*Assumptions!H$21</f>
        <v>5464782.7412310429</v>
      </c>
      <c r="N104" s="53">
        <f>'Temporary Relocation Numbers'!N104*Assumptions!C$21</f>
        <v>9285437380.9711704</v>
      </c>
      <c r="O104" s="53">
        <f>'Temporary Relocation Numbers'!O104*Assumptions!D$21</f>
        <v>18119090873.089661</v>
      </c>
      <c r="P104" s="53">
        <f>'Temporary Relocation Numbers'!P104*Assumptions!E$21</f>
        <v>14456361938.184725</v>
      </c>
      <c r="Q104" s="53">
        <f>'Temporary Relocation Numbers'!Q104*Assumptions!F$21</f>
        <v>6054161178.757062</v>
      </c>
      <c r="R104" s="53">
        <f>'Temporary Relocation Numbers'!R104*Assumptions!G$21</f>
        <v>3788335592.2037344</v>
      </c>
      <c r="S104" s="53">
        <f>'Temporary Relocation Numbers'!S104*Assumptions!H$21</f>
        <v>2138320764.7340672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20235257.369607717</v>
      </c>
      <c r="AC104" s="52">
        <f>'Temporary Relocation Numbers'!AC104*Assumptions!D$21</f>
        <v>23102697.867619768</v>
      </c>
      <c r="AD104" s="52">
        <f>'Temporary Relocation Numbers'!AD104*Assumptions!E$21</f>
        <v>15727491.752013734</v>
      </c>
      <c r="AE104" s="52">
        <f>'Temporary Relocation Numbers'!AE104*Assumptions!F$21</f>
        <v>16049754.966647727</v>
      </c>
      <c r="AF104" s="52">
        <f>'Temporary Relocation Numbers'!AF104*Assumptions!G$21</f>
        <v>12645151.663166087</v>
      </c>
      <c r="AG104" s="52">
        <f>'Temporary Relocation Numbers'!AG104*Assumptions!H$21</f>
        <v>4998276.1450391952</v>
      </c>
      <c r="AH104" s="53">
        <f>'Temporary Relocation Numbers'!AH104*Assumptions!C$21</f>
        <v>8644516299.458046</v>
      </c>
      <c r="AI104" s="53">
        <f>'Temporary Relocation Numbers'!AI104*Assumptions!D$21</f>
        <v>16546208380.919231</v>
      </c>
      <c r="AJ104" s="53">
        <f>'Temporary Relocation Numbers'!AJ104*Assumptions!E$21</f>
        <v>13062793801.990152</v>
      </c>
      <c r="AK104" s="53">
        <f>'Temporary Relocation Numbers'!AK104*Assumptions!F$21</f>
        <v>6038582716.3286734</v>
      </c>
      <c r="AL104" s="53">
        <f>'Temporary Relocation Numbers'!AL104*Assumptions!G$21</f>
        <v>3710951329.8512831</v>
      </c>
      <c r="AM104" s="53">
        <f>'Temporary Relocation Numbers'!AM104*Assumptions!H$21</f>
        <v>1955780892.8383141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21866676.427364502</v>
      </c>
      <c r="I105" s="52">
        <f>'Temporary Relocation Numbers'!I105*Assumptions!D$21</f>
        <v>25451476.986887589</v>
      </c>
      <c r="J105" s="52">
        <f>'Temporary Relocation Numbers'!J105*Assumptions!E$21</f>
        <v>17510348.330425546</v>
      </c>
      <c r="K105" s="52">
        <f>'Temporary Relocation Numbers'!K105*Assumptions!F$21</f>
        <v>16188244.070163101</v>
      </c>
      <c r="L105" s="52">
        <f>'Temporary Relocation Numbers'!L105*Assumptions!G$21</f>
        <v>12986723.86613456</v>
      </c>
      <c r="M105" s="52">
        <f>'Temporary Relocation Numbers'!M105*Assumptions!H$21</f>
        <v>5497753.6901638815</v>
      </c>
      <c r="N105" s="53">
        <f>'Temporary Relocation Numbers'!N105*Assumptions!C$21</f>
        <v>9414429304.2110367</v>
      </c>
      <c r="O105" s="53">
        <f>'Temporary Relocation Numbers'!O105*Assumptions!D$21</f>
        <v>18370798604.581924</v>
      </c>
      <c r="P105" s="53">
        <f>'Temporary Relocation Numbers'!P105*Assumptions!E$21</f>
        <v>14657187580.849606</v>
      </c>
      <c r="Q105" s="53">
        <f>'Temporary Relocation Numbers'!Q105*Assumptions!F$21</f>
        <v>6138264690.7415781</v>
      </c>
      <c r="R105" s="53">
        <f>'Temporary Relocation Numbers'!R105*Assumptions!G$21</f>
        <v>3840962590.1433067</v>
      </c>
      <c r="S105" s="53">
        <f>'Temporary Relocation Numbers'!S105*Assumptions!H$21</f>
        <v>2168026000.6459532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20357343.766994104</v>
      </c>
      <c r="AC105" s="52">
        <f>'Temporary Relocation Numbers'!AC105*Assumptions!D$21</f>
        <v>23242084.538174305</v>
      </c>
      <c r="AD105" s="52">
        <f>'Temporary Relocation Numbers'!AD105*Assumptions!E$21</f>
        <v>15822381.220077107</v>
      </c>
      <c r="AE105" s="52">
        <f>'Temporary Relocation Numbers'!AE105*Assumptions!F$21</f>
        <v>16146588.761593934</v>
      </c>
      <c r="AF105" s="52">
        <f>'Temporary Relocation Numbers'!AF105*Assumptions!G$21</f>
        <v>12721444.293537032</v>
      </c>
      <c r="AG105" s="52">
        <f>'Temporary Relocation Numbers'!AG105*Assumptions!H$21</f>
        <v>5028432.4962307876</v>
      </c>
      <c r="AH105" s="53">
        <f>'Temporary Relocation Numbers'!AH105*Assumptions!C$21</f>
        <v>8764604641.7940369</v>
      </c>
      <c r="AI105" s="53">
        <f>'Temporary Relocation Numbers'!AI105*Assumptions!D$21</f>
        <v>16776065861.381731</v>
      </c>
      <c r="AJ105" s="53">
        <f>'Temporary Relocation Numbers'!AJ105*Assumptions!E$21</f>
        <v>13244260202.146769</v>
      </c>
      <c r="AK105" s="53">
        <f>'Temporary Relocation Numbers'!AK105*Assumptions!F$21</f>
        <v>6122469814.6164198</v>
      </c>
      <c r="AL105" s="53">
        <f>'Temporary Relocation Numbers'!AL105*Assumptions!G$21</f>
        <v>3762503317.059557</v>
      </c>
      <c r="AM105" s="53">
        <f>'Temporary Relocation Numbers'!AM105*Assumptions!H$21</f>
        <v>1982950311.8384354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21998605.747514408</v>
      </c>
      <c r="I106" s="52">
        <f>'Temporary Relocation Numbers'!I106*Assumptions!D$21</f>
        <v>25605034.664792813</v>
      </c>
      <c r="J106" s="52">
        <f>'Temporary Relocation Numbers'!J106*Assumptions!E$21</f>
        <v>17615994.39687258</v>
      </c>
      <c r="K106" s="52">
        <f>'Temporary Relocation Numbers'!K106*Assumptions!F$21</f>
        <v>16285913.418392204</v>
      </c>
      <c r="L106" s="52">
        <f>'Temporary Relocation Numbers'!L106*Assumptions!G$21</f>
        <v>13065077.321280105</v>
      </c>
      <c r="M106" s="52">
        <f>'Temporary Relocation Numbers'!M106*Assumptions!H$21</f>
        <v>5530923.5643834174</v>
      </c>
      <c r="N106" s="53">
        <f>'Temporary Relocation Numbers'!N106*Assumptions!C$21</f>
        <v>9545213164.1770287</v>
      </c>
      <c r="O106" s="53">
        <f>'Temporary Relocation Numbers'!O106*Assumptions!D$21</f>
        <v>18626003022.664967</v>
      </c>
      <c r="P106" s="53">
        <f>'Temporary Relocation Numbers'!P106*Assumptions!E$21</f>
        <v>14860803063.650217</v>
      </c>
      <c r="Q106" s="53">
        <f>'Temporary Relocation Numbers'!Q106*Assumptions!F$21</f>
        <v>6223536556.2798395</v>
      </c>
      <c r="R106" s="53">
        <f>'Temporary Relocation Numbers'!R106*Assumptions!G$21</f>
        <v>3894320674.5573273</v>
      </c>
      <c r="S106" s="53">
        <f>'Temporary Relocation Numbers'!S106*Assumptions!H$21</f>
        <v>2198143897.3031917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20480166.754390415</v>
      </c>
      <c r="AC106" s="52">
        <f>'Temporary Relocation Numbers'!AC106*Assumptions!D$21</f>
        <v>23382312.177348163</v>
      </c>
      <c r="AD106" s="52">
        <f>'Temporary Relocation Numbers'!AD106*Assumptions!E$21</f>
        <v>15917843.189547015</v>
      </c>
      <c r="AE106" s="52">
        <f>'Temporary Relocation Numbers'!AE106*Assumptions!F$21</f>
        <v>16244006.788751982</v>
      </c>
      <c r="AF106" s="52">
        <f>'Temporary Relocation Numbers'!AF106*Assumptions!G$21</f>
        <v>12798197.224077081</v>
      </c>
      <c r="AG106" s="52">
        <f>'Temporary Relocation Numbers'!AG106*Assumptions!H$21</f>
        <v>5058770.7912547737</v>
      </c>
      <c r="AH106" s="53">
        <f>'Temporary Relocation Numbers'!AH106*Assumptions!C$21</f>
        <v>8886361233.6266365</v>
      </c>
      <c r="AI106" s="53">
        <f>'Temporary Relocation Numbers'!AI106*Assumptions!D$21</f>
        <v>17009116487.978273</v>
      </c>
      <c r="AJ106" s="53">
        <f>'Temporary Relocation Numbers'!AJ106*Assumptions!E$21</f>
        <v>13428247506.704462</v>
      </c>
      <c r="AK106" s="53">
        <f>'Temporary Relocation Numbers'!AK106*Assumptions!F$21</f>
        <v>6207522260.0708303</v>
      </c>
      <c r="AL106" s="53">
        <f>'Temporary Relocation Numbers'!AL106*Assumptions!G$21</f>
        <v>3814771456.8521404</v>
      </c>
      <c r="AM106" s="53">
        <f>'Temporary Relocation Numbers'!AM106*Assumptions!H$21</f>
        <v>2010497164.3902943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22131331.04347587</v>
      </c>
      <c r="I107" s="52">
        <f>'Temporary Relocation Numbers'!I107*Assumptions!D$21</f>
        <v>25759518.809969697</v>
      </c>
      <c r="J107" s="52">
        <f>'Temporary Relocation Numbers'!J107*Assumptions!E$21</f>
        <v>17722277.863052912</v>
      </c>
      <c r="K107" s="52">
        <f>'Temporary Relocation Numbers'!K107*Assumptions!F$21</f>
        <v>16384172.040018849</v>
      </c>
      <c r="L107" s="52">
        <f>'Temporary Relocation Numbers'!L107*Assumptions!G$21</f>
        <v>13143903.510272659</v>
      </c>
      <c r="M107" s="52">
        <f>'Temporary Relocation Numbers'!M107*Assumptions!H$21</f>
        <v>5564293.5640755994</v>
      </c>
      <c r="N107" s="53">
        <f>'Temporary Relocation Numbers'!N107*Assumptions!C$21</f>
        <v>9677813854.189209</v>
      </c>
      <c r="O107" s="53">
        <f>'Temporary Relocation Numbers'!O107*Assumptions!D$21</f>
        <v>18884752702.791912</v>
      </c>
      <c r="P107" s="53">
        <f>'Temporary Relocation Numbers'!P107*Assumptions!E$21</f>
        <v>15067247142.633242</v>
      </c>
      <c r="Q107" s="53">
        <f>'Temporary Relocation Numbers'!Q107*Assumptions!F$21</f>
        <v>6309993005.966671</v>
      </c>
      <c r="R107" s="53">
        <f>'Temporary Relocation Numbers'!R107*Assumptions!G$21</f>
        <v>3948420001.5910068</v>
      </c>
      <c r="S107" s="53">
        <f>'Temporary Relocation Numbers'!S107*Assumptions!H$21</f>
        <v>2228680187.3278475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20603730.775902264</v>
      </c>
      <c r="AC107" s="52">
        <f>'Temporary Relocation Numbers'!AC107*Assumptions!D$21</f>
        <v>23523385.85899967</v>
      </c>
      <c r="AD107" s="52">
        <f>'Temporary Relocation Numbers'!AD107*Assumptions!E$21</f>
        <v>16013881.114525029</v>
      </c>
      <c r="AE107" s="52">
        <f>'Temporary Relocation Numbers'!AE107*Assumptions!F$21</f>
        <v>16342012.572999494</v>
      </c>
      <c r="AF107" s="52">
        <f>'Temporary Relocation Numbers'!AF107*Assumptions!G$21</f>
        <v>12875413.231938429</v>
      </c>
      <c r="AG107" s="52">
        <f>'Temporary Relocation Numbers'!AG107*Assumptions!H$21</f>
        <v>5089292.1278420407</v>
      </c>
      <c r="AH107" s="53">
        <f>'Temporary Relocation Numbers'!AH107*Assumptions!C$21</f>
        <v>9009809250.0312004</v>
      </c>
      <c r="AI107" s="53">
        <f>'Temporary Relocation Numbers'!AI107*Assumptions!D$21</f>
        <v>17245404619.422844</v>
      </c>
      <c r="AJ107" s="53">
        <f>'Temporary Relocation Numbers'!AJ107*Assumptions!E$21</f>
        <v>13614790735.694456</v>
      </c>
      <c r="AK107" s="53">
        <f>'Temporary Relocation Numbers'!AK107*Assumptions!F$21</f>
        <v>6293756241.5224466</v>
      </c>
      <c r="AL107" s="53">
        <f>'Temporary Relocation Numbers'!AL107*Assumptions!G$21</f>
        <v>3867765697.9148517</v>
      </c>
      <c r="AM107" s="53">
        <f>'Temporary Relocation Numbers'!AM107*Assumptions!H$21</f>
        <v>2038426693.7449877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22264857.117649831</v>
      </c>
      <c r="I108" s="52">
        <f>'Temporary Relocation Numbers'!I108*Assumptions!D$21</f>
        <v>25914935.012119889</v>
      </c>
      <c r="J108" s="52">
        <f>'Temporary Relocation Numbers'!J108*Assumptions!E$21</f>
        <v>17829202.574622445</v>
      </c>
      <c r="K108" s="52">
        <f>'Temporary Relocation Numbers'!K108*Assumptions!F$21</f>
        <v>16483023.490335912</v>
      </c>
      <c r="L108" s="52">
        <f>'Temporary Relocation Numbers'!L108*Assumptions!G$21</f>
        <v>13223205.285281144</v>
      </c>
      <c r="M108" s="52">
        <f>'Temporary Relocation Numbers'!M108*Assumptions!H$21</f>
        <v>5597864.8966675224</v>
      </c>
      <c r="N108" s="53">
        <f>'Temporary Relocation Numbers'!N108*Assumptions!C$21</f>
        <v>9812256613.3819618</v>
      </c>
      <c r="O108" s="53">
        <f>'Temporary Relocation Numbers'!O108*Assumptions!D$21</f>
        <v>19147096895.218918</v>
      </c>
      <c r="P108" s="53">
        <f>'Temporary Relocation Numbers'!P108*Assumptions!E$21</f>
        <v>15276559112.238638</v>
      </c>
      <c r="Q108" s="53">
        <f>'Temporary Relocation Numbers'!Q108*Assumptions!F$21</f>
        <v>6397650495.8699207</v>
      </c>
      <c r="R108" s="53">
        <f>'Temporary Relocation Numbers'!R108*Assumptions!G$21</f>
        <v>4003270868.4772263</v>
      </c>
      <c r="S108" s="53">
        <f>'Temporary Relocation Numbers'!S108*Assumptions!H$21</f>
        <v>2259640682.9787197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20728040.30244809</v>
      </c>
      <c r="AC108" s="52">
        <f>'Temporary Relocation Numbers'!AC108*Assumptions!D$21</f>
        <v>23665310.687599503</v>
      </c>
      <c r="AD108" s="52">
        <f>'Temporary Relocation Numbers'!AD108*Assumptions!E$21</f>
        <v>16110498.469952524</v>
      </c>
      <c r="AE108" s="52">
        <f>'Temporary Relocation Numbers'!AE108*Assumptions!F$21</f>
        <v>16440609.660480928</v>
      </c>
      <c r="AF108" s="52">
        <f>'Temporary Relocation Numbers'!AF108*Assumptions!G$21</f>
        <v>12953095.111028796</v>
      </c>
      <c r="AG108" s="52">
        <f>'Temporary Relocation Numbers'!AG108*Assumptions!H$21</f>
        <v>5119997.6103464719</v>
      </c>
      <c r="AH108" s="53">
        <f>'Temporary Relocation Numbers'!AH108*Assumptions!C$21</f>
        <v>9134972188.0278053</v>
      </c>
      <c r="AI108" s="53">
        <f>'Temporary Relocation Numbers'!AI108*Assumptions!D$21</f>
        <v>17484975230.654121</v>
      </c>
      <c r="AJ108" s="53">
        <f>'Temporary Relocation Numbers'!AJ108*Assumptions!E$21</f>
        <v>13803925395.641068</v>
      </c>
      <c r="AK108" s="53">
        <f>'Temporary Relocation Numbers'!AK108*Assumptions!F$21</f>
        <v>6381188172.6946516</v>
      </c>
      <c r="AL108" s="53">
        <f>'Temporary Relocation Numbers'!AL108*Assumptions!G$21</f>
        <v>3921496127.1391816</v>
      </c>
      <c r="AM108" s="53">
        <f>'Temporary Relocation Numbers'!AM108*Assumptions!H$21</f>
        <v>2066744215.9920816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22399188.801411819</v>
      </c>
      <c r="I109" s="52">
        <f>'Temporary Relocation Numbers'!I109*Assumptions!D$21</f>
        <v>26071288.894669656</v>
      </c>
      <c r="J109" s="52">
        <f>'Temporary Relocation Numbers'!J109*Assumptions!E$21</f>
        <v>17936772.400439288</v>
      </c>
      <c r="K109" s="52">
        <f>'Temporary Relocation Numbers'!K109*Assumptions!F$21</f>
        <v>16582471.346086575</v>
      </c>
      <c r="L109" s="52">
        <f>'Temporary Relocation Numbers'!L109*Assumptions!G$21</f>
        <v>13302985.515682627</v>
      </c>
      <c r="M109" s="52">
        <f>'Temporary Relocation Numbers'!M109*Assumptions!H$21</f>
        <v>5631638.7768711066</v>
      </c>
      <c r="N109" s="53">
        <f>'Temporary Relocation Numbers'!N109*Assumptions!C$21</f>
        <v>9948567031.5079918</v>
      </c>
      <c r="O109" s="53">
        <f>'Temporary Relocation Numbers'!O109*Assumptions!D$21</f>
        <v>19413085534.379398</v>
      </c>
      <c r="P109" s="53">
        <f>'Temporary Relocation Numbers'!P109*Assumptions!E$21</f>
        <v>15488778812.778908</v>
      </c>
      <c r="Q109" s="53">
        <f>'Temporary Relocation Numbers'!Q109*Assumptions!F$21</f>
        <v>6486525710.6627045</v>
      </c>
      <c r="R109" s="53">
        <f>'Temporary Relocation Numbers'!R109*Assumptions!G$21</f>
        <v>4058883715.4965014</v>
      </c>
      <c r="S109" s="53">
        <f>'Temporary Relocation Numbers'!S109*Assumptions!H$21</f>
        <v>2291031277.2576485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20853099.83192097</v>
      </c>
      <c r="AC109" s="52">
        <f>'Temporary Relocation Numbers'!AC109*Assumptions!D$21</f>
        <v>23808091.798415415</v>
      </c>
      <c r="AD109" s="52">
        <f>'Temporary Relocation Numbers'!AD109*Assumptions!E$21</f>
        <v>16207698.751736412</v>
      </c>
      <c r="AE109" s="52">
        <f>'Temporary Relocation Numbers'!AE109*Assumptions!F$21</f>
        <v>16539801.618735859</v>
      </c>
      <c r="AF109" s="52">
        <f>'Temporary Relocation Numbers'!AF109*Assumptions!G$21</f>
        <v>13031245.672112538</v>
      </c>
      <c r="AG109" s="52">
        <f>'Temporary Relocation Numbers'!AG109*Assumptions!H$21</f>
        <v>5150888.3497849014</v>
      </c>
      <c r="AH109" s="53">
        <f>'Temporary Relocation Numbers'!AH109*Assumptions!C$21</f>
        <v>9261873871.0536556</v>
      </c>
      <c r="AI109" s="53">
        <f>'Temporary Relocation Numbers'!AI109*Assumptions!D$21</f>
        <v>17727873921.395988</v>
      </c>
      <c r="AJ109" s="53">
        <f>'Temporary Relocation Numbers'!AJ109*Assumptions!E$21</f>
        <v>13995687486.32</v>
      </c>
      <c r="AK109" s="53">
        <f>'Temporary Relocation Numbers'!AK109*Assumptions!F$21</f>
        <v>6469834695.3278456</v>
      </c>
      <c r="AL109" s="53">
        <f>'Temporary Relocation Numbers'!AL109*Assumptions!G$21</f>
        <v>3975972971.5422249</v>
      </c>
      <c r="AM109" s="53">
        <f>'Temporary Relocation Numbers'!AM109*Assumptions!H$21</f>
        <v>2095455121.0714722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22534330.955286719</v>
      </c>
      <c r="I110" s="52">
        <f>'Temporary Relocation Numbers'!I110*Assumptions!D$21</f>
        <v>26228586.114973392</v>
      </c>
      <c r="J110" s="52">
        <f>'Temporary Relocation Numbers'!J110*Assumptions!E$21</f>
        <v>18044991.232703723</v>
      </c>
      <c r="K110" s="52">
        <f>'Temporary Relocation Numbers'!K110*Assumptions!F$21</f>
        <v>16682519.205593782</v>
      </c>
      <c r="L110" s="52">
        <f>'Temporary Relocation Numbers'!L110*Assumptions!G$21</f>
        <v>13383247.088166123</v>
      </c>
      <c r="M110" s="52">
        <f>'Temporary Relocation Numbers'!M110*Assumptions!H$21</f>
        <v>5665616.426727063</v>
      </c>
      <c r="N110" s="53">
        <f>'Temporary Relocation Numbers'!N110*Assumptions!C$21</f>
        <v>10086771053.809061</v>
      </c>
      <c r="O110" s="53">
        <f>'Temporary Relocation Numbers'!O110*Assumptions!D$21</f>
        <v>19682769248.388538</v>
      </c>
      <c r="P110" s="53">
        <f>'Temporary Relocation Numbers'!P110*Assumptions!E$21</f>
        <v>15703946638.022301</v>
      </c>
      <c r="Q110" s="53">
        <f>'Temporary Relocation Numbers'!Q110*Assumptions!F$21</f>
        <v>6576635566.7991409</v>
      </c>
      <c r="R110" s="53">
        <f>'Temporary Relocation Numbers'!R110*Assumptions!G$21</f>
        <v>4115269127.9641805</v>
      </c>
      <c r="S110" s="53">
        <f>'Temporary Relocation Numbers'!S110*Assumptions!H$21</f>
        <v>2322857945.0311856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20978913.889351323</v>
      </c>
      <c r="AC110" s="52">
        <f>'Temporary Relocation Numbers'!AC110*Assumptions!D$21</f>
        <v>23951734.357698031</v>
      </c>
      <c r="AD110" s="52">
        <f>'Temporary Relocation Numbers'!AD110*Assumptions!E$21</f>
        <v>16305485.476875637</v>
      </c>
      <c r="AE110" s="52">
        <f>'Temporary Relocation Numbers'!AE110*Assumptions!F$21</f>
        <v>16639592.036828088</v>
      </c>
      <c r="AF110" s="52">
        <f>'Temporary Relocation Numbers'!AF110*Assumptions!G$21</f>
        <v>13109867.742912324</v>
      </c>
      <c r="AG110" s="52">
        <f>'Temporary Relocation Numbers'!AG110*Assumptions!H$21</f>
        <v>5181965.4638773203</v>
      </c>
      <c r="AH110" s="53">
        <f>'Temporary Relocation Numbers'!AH110*Assumptions!C$21</f>
        <v>9390538453.4976254</v>
      </c>
      <c r="AI110" s="53">
        <f>'Temporary Relocation Numbers'!AI110*Assumptions!D$21</f>
        <v>17974146924.836945</v>
      </c>
      <c r="AJ110" s="53">
        <f>'Temporary Relocation Numbers'!AJ110*Assumptions!E$21</f>
        <v>14190113507.610529</v>
      </c>
      <c r="AK110" s="53">
        <f>'Temporary Relocation Numbers'!AK110*Assumptions!F$21</f>
        <v>6559712682.3470268</v>
      </c>
      <c r="AL110" s="53">
        <f>'Temporary Relocation Numbers'!AL110*Assumptions!G$21</f>
        <v>4031206600.2132869</v>
      </c>
      <c r="AM110" s="53">
        <f>'Temporary Relocation Numbers'!AM110*Assumptions!H$21</f>
        <v>2124564873.799304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27104563.78814733</v>
      </c>
      <c r="I111" s="52">
        <f>'Temporary Relocation Numbers'!I111*Assumptions!D$21</f>
        <v>31548058.242191836</v>
      </c>
      <c r="J111" s="52">
        <f>'Temporary Relocation Numbers'!J111*Assumptions!E$21</f>
        <v>21704732.077196661</v>
      </c>
      <c r="K111" s="52">
        <f>'Temporary Relocation Numbers'!K111*Assumptions!F$21</f>
        <v>20065934.367087413</v>
      </c>
      <c r="L111" s="52">
        <f>'Temporary Relocation Numbers'!L111*Assumptions!G$21</f>
        <v>16097530.257876705</v>
      </c>
      <c r="M111" s="52">
        <f>'Temporary Relocation Numbers'!M111*Assumptions!H$21</f>
        <v>6814671.4514003247</v>
      </c>
      <c r="N111" s="53">
        <f>'Temporary Relocation Numbers'!N111*Assumptions!C$21</f>
        <v>12227260710.820053</v>
      </c>
      <c r="O111" s="53">
        <f>'Temporary Relocation Numbers'!O111*Assumptions!D$21</f>
        <v>23859602823.053627</v>
      </c>
      <c r="P111" s="53">
        <f>'Temporary Relocation Numbers'!P111*Assumptions!E$21</f>
        <v>19036443744.739674</v>
      </c>
      <c r="Q111" s="53">
        <f>'Temporary Relocation Numbers'!Q111*Assumptions!F$21</f>
        <v>7972247733.8214321</v>
      </c>
      <c r="R111" s="53">
        <f>'Temporary Relocation Numbers'!R111*Assumptions!G$21</f>
        <v>4988560586.3737125</v>
      </c>
      <c r="S111" s="53">
        <f>'Temporary Relocation Numbers'!S111*Assumptions!H$21</f>
        <v>2815786096.1234488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25233689.469115097</v>
      </c>
      <c r="AC111" s="52">
        <f>'Temporary Relocation Numbers'!AC111*Assumptions!D$21</f>
        <v>28809433.615897041</v>
      </c>
      <c r="AD111" s="52">
        <f>'Temporary Relocation Numbers'!AD111*Assumptions!E$21</f>
        <v>19612433.672054518</v>
      </c>
      <c r="AE111" s="52">
        <f>'Temporary Relocation Numbers'!AE111*Assumptions!F$21</f>
        <v>20014301.053173497</v>
      </c>
      <c r="AF111" s="52">
        <f>'Temporary Relocation Numbers'!AF111*Assumptions!G$21</f>
        <v>15768706.299601827</v>
      </c>
      <c r="AG111" s="52">
        <f>'Temporary Relocation Numbers'!AG111*Assumptions!H$21</f>
        <v>6232930.2672590567</v>
      </c>
      <c r="AH111" s="53">
        <f>'Temporary Relocation Numbers'!AH111*Assumptions!C$21</f>
        <v>11383282248.935034</v>
      </c>
      <c r="AI111" s="53">
        <f>'Temporary Relocation Numbers'!AI111*Assumptions!D$21</f>
        <v>21788397826.435501</v>
      </c>
      <c r="AJ111" s="53">
        <f>'Temporary Relocation Numbers'!AJ111*Assumptions!E$21</f>
        <v>17201363691.918247</v>
      </c>
      <c r="AK111" s="53">
        <f>'Temporary Relocation Numbers'!AK111*Assumptions!F$21</f>
        <v>7951733684.3727779</v>
      </c>
      <c r="AL111" s="53">
        <f>'Temporary Relocation Numbers'!AL111*Assumptions!G$21</f>
        <v>4886659349.8593206</v>
      </c>
      <c r="AM111" s="53">
        <f>'Temporary Relocation Numbers'!AM111*Assumptions!H$21</f>
        <v>2575413724.6115732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27268095.117904201</v>
      </c>
      <c r="I112" s="52">
        <f>'Temporary Relocation Numbers'!I112*Assumptions!D$21</f>
        <v>31738398.730823819</v>
      </c>
      <c r="J112" s="52">
        <f>'Temporary Relocation Numbers'!J112*Assumptions!E$21</f>
        <v>21835684.330342777</v>
      </c>
      <c r="K112" s="52">
        <f>'Temporary Relocation Numbers'!K112*Assumptions!F$21</f>
        <v>20186999.179475158</v>
      </c>
      <c r="L112" s="52">
        <f>'Temporary Relocation Numbers'!L112*Assumptions!G$21</f>
        <v>16194652.297893569</v>
      </c>
      <c r="M112" s="52">
        <f>'Temporary Relocation Numbers'!M112*Assumptions!H$21</f>
        <v>6855786.7518720124</v>
      </c>
      <c r="N112" s="53">
        <f>'Temporary Relocation Numbers'!N112*Assumptions!C$21</f>
        <v>12397120008.808121</v>
      </c>
      <c r="O112" s="53">
        <f>'Temporary Relocation Numbers'!O112*Assumptions!D$21</f>
        <v>24191056897.817219</v>
      </c>
      <c r="P112" s="53">
        <f>'Temporary Relocation Numbers'!P112*Assumptions!E$21</f>
        <v>19300895206.693813</v>
      </c>
      <c r="Q112" s="53">
        <f>'Temporary Relocation Numbers'!Q112*Assumptions!F$21</f>
        <v>8082997020.6388435</v>
      </c>
      <c r="R112" s="53">
        <f>'Temporary Relocation Numbers'!R112*Assumptions!G$21</f>
        <v>5057860932.478426</v>
      </c>
      <c r="S112" s="53">
        <f>'Temporary Relocation Numbers'!S112*Assumptions!H$21</f>
        <v>2854902580.2554054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25385933.158621032</v>
      </c>
      <c r="AC112" s="52">
        <f>'Temporary Relocation Numbers'!AC112*Assumptions!D$21</f>
        <v>28983251.022647195</v>
      </c>
      <c r="AD112" s="52">
        <f>'Temporary Relocation Numbers'!AD112*Assumptions!E$21</f>
        <v>19730762.355859492</v>
      </c>
      <c r="AE112" s="52">
        <f>'Temporary Relocation Numbers'!AE112*Assumptions!F$21</f>
        <v>20135054.343688026</v>
      </c>
      <c r="AF112" s="52">
        <f>'Temporary Relocation Numbers'!AF112*Assumptions!G$21</f>
        <v>15863844.429470828</v>
      </c>
      <c r="AG112" s="52">
        <f>'Temporary Relocation Numbers'!AG112*Assumptions!H$21</f>
        <v>6270535.7193465196</v>
      </c>
      <c r="AH112" s="53">
        <f>'Temporary Relocation Numbers'!AH112*Assumptions!C$21</f>
        <v>11541417122.913233</v>
      </c>
      <c r="AI112" s="53">
        <f>'Temporary Relocation Numbers'!AI112*Assumptions!D$21</f>
        <v>22091079027.614769</v>
      </c>
      <c r="AJ112" s="53">
        <f>'Temporary Relocation Numbers'!AJ112*Assumptions!E$21</f>
        <v>17440322493.0961</v>
      </c>
      <c r="AK112" s="53">
        <f>'Temporary Relocation Numbers'!AK112*Assumptions!F$21</f>
        <v>8062197993.0482607</v>
      </c>
      <c r="AL112" s="53">
        <f>'Temporary Relocation Numbers'!AL112*Assumptions!G$21</f>
        <v>4954544099.0525246</v>
      </c>
      <c r="AM112" s="53">
        <f>'Temporary Relocation Numbers'!AM112*Assumptions!H$21</f>
        <v>2611190991.2976627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27432613.089468736</v>
      </c>
      <c r="I113" s="52">
        <f>'Temporary Relocation Numbers'!I113*Assumptions!D$21</f>
        <v>31929887.610311888</v>
      </c>
      <c r="J113" s="52">
        <f>'Temporary Relocation Numbers'!J113*Assumptions!E$21</f>
        <v>21967426.664312888</v>
      </c>
      <c r="K113" s="52">
        <f>'Temporary Relocation Numbers'!K113*Assumptions!F$21</f>
        <v>20308794.418292612</v>
      </c>
      <c r="L113" s="52">
        <f>'Temporary Relocation Numbers'!L113*Assumptions!G$21</f>
        <v>16292360.309205772</v>
      </c>
      <c r="M113" s="52">
        <f>'Temporary Relocation Numbers'!M113*Assumptions!H$21</f>
        <v>6897150.1153567014</v>
      </c>
      <c r="N113" s="53">
        <f>'Temporary Relocation Numbers'!N113*Assumptions!C$21</f>
        <v>12569338967.050058</v>
      </c>
      <c r="O113" s="53">
        <f>'Temporary Relocation Numbers'!O113*Assumptions!D$21</f>
        <v>24527115483.581768</v>
      </c>
      <c r="P113" s="53">
        <f>'Temporary Relocation Numbers'!P113*Assumptions!E$21</f>
        <v>19569020389.258144</v>
      </c>
      <c r="Q113" s="53">
        <f>'Temporary Relocation Numbers'!Q113*Assumptions!F$21</f>
        <v>8195284820.1743832</v>
      </c>
      <c r="R113" s="53">
        <f>'Temporary Relocation Numbers'!R113*Assumptions!G$21</f>
        <v>5128123988.7451334</v>
      </c>
      <c r="S113" s="53">
        <f>'Temporary Relocation Numbers'!S113*Assumptions!H$21</f>
        <v>2894562464.8015313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25539095.387646224</v>
      </c>
      <c r="AC113" s="52">
        <f>'Temporary Relocation Numbers'!AC113*Assumptions!D$21</f>
        <v>29158117.130711369</v>
      </c>
      <c r="AD113" s="52">
        <f>'Temporary Relocation Numbers'!AD113*Assumptions!E$21</f>
        <v>19849804.958071794</v>
      </c>
      <c r="AE113" s="52">
        <f>'Temporary Relocation Numbers'!AE113*Assumptions!F$21</f>
        <v>20256536.181111656</v>
      </c>
      <c r="AF113" s="52">
        <f>'Temporary Relocation Numbers'!AF113*Assumptions!G$21</f>
        <v>15959556.561010163</v>
      </c>
      <c r="AG113" s="52">
        <f>'Temporary Relocation Numbers'!AG113*Assumptions!H$21</f>
        <v>6308368.0583019629</v>
      </c>
      <c r="AH113" s="53">
        <f>'Temporary Relocation Numbers'!AH113*Assumptions!C$21</f>
        <v>11701748783.18042</v>
      </c>
      <c r="AI113" s="53">
        <f>'Temporary Relocation Numbers'!AI113*Assumptions!D$21</f>
        <v>22397965031.289253</v>
      </c>
      <c r="AJ113" s="53">
        <f>'Temporary Relocation Numbers'!AJ113*Assumptions!E$21</f>
        <v>17682600874.609741</v>
      </c>
      <c r="AK113" s="53">
        <f>'Temporary Relocation Numbers'!AK113*Assumptions!F$21</f>
        <v>8174196855.5676613</v>
      </c>
      <c r="AL113" s="53">
        <f>'Temporary Relocation Numbers'!AL113*Assumptions!G$21</f>
        <v>5023371893.1447268</v>
      </c>
      <c r="AM113" s="53">
        <f>'Temporary Relocation Numbers'!AM113*Assumptions!H$21</f>
        <v>2647465270.4828682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27598123.655596655</v>
      </c>
      <c r="I114" s="52">
        <f>'Temporary Relocation Numbers'!I114*Assumptions!D$21</f>
        <v>32122531.809300434</v>
      </c>
      <c r="J114" s="52">
        <f>'Temporary Relocation Numbers'!J114*Assumptions!E$21</f>
        <v>22099963.845941406</v>
      </c>
      <c r="K114" s="52">
        <f>'Temporary Relocation Numbers'!K114*Assumptions!F$21</f>
        <v>20431324.490458347</v>
      </c>
      <c r="L114" s="52">
        <f>'Temporary Relocation Numbers'!L114*Assumptions!G$21</f>
        <v>16390657.827183444</v>
      </c>
      <c r="M114" s="52">
        <f>'Temporary Relocation Numbers'!M114*Assumptions!H$21</f>
        <v>6938763.0385054694</v>
      </c>
      <c r="N114" s="53">
        <f>'Temporary Relocation Numbers'!N114*Assumptions!C$21</f>
        <v>12743950365.597227</v>
      </c>
      <c r="O114" s="53">
        <f>'Temporary Relocation Numbers'!O114*Assumptions!D$21</f>
        <v>24867842545.533325</v>
      </c>
      <c r="P114" s="53">
        <f>'Temporary Relocation Numbers'!P114*Assumptions!E$21</f>
        <v>19840870327.216217</v>
      </c>
      <c r="Q114" s="53">
        <f>'Temporary Relocation Numbers'!Q114*Assumptions!F$21</f>
        <v>8309132505.219265</v>
      </c>
      <c r="R114" s="53">
        <f>'Temporary Relocation Numbers'!R114*Assumptions!G$21</f>
        <v>5199363129.00107</v>
      </c>
      <c r="S114" s="53">
        <f>'Temporary Relocation Numbers'!S114*Assumptions!H$21</f>
        <v>2934773298.6000371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25693181.698061429</v>
      </c>
      <c r="AC114" s="52">
        <f>'Temporary Relocation Numbers'!AC114*Assumptions!D$21</f>
        <v>29334038.267272022</v>
      </c>
      <c r="AD114" s="52">
        <f>'Temporary Relocation Numbers'!AD114*Assumptions!E$21</f>
        <v>19969565.786011308</v>
      </c>
      <c r="AE114" s="52">
        <f>'Temporary Relocation Numbers'!AE114*Assumptions!F$21</f>
        <v>20378750.961023144</v>
      </c>
      <c r="AF114" s="52">
        <f>'Temporary Relocation Numbers'!AF114*Assumptions!G$21</f>
        <v>16055846.157373017</v>
      </c>
      <c r="AG114" s="52">
        <f>'Temporary Relocation Numbers'!AG114*Assumptions!H$21</f>
        <v>6346428.6530133588</v>
      </c>
      <c r="AH114" s="53">
        <f>'Temporary Relocation Numbers'!AH114*Assumptions!C$21</f>
        <v>11864307747.166918</v>
      </c>
      <c r="AI114" s="53">
        <f>'Temporary Relocation Numbers'!AI114*Assumptions!D$21</f>
        <v>22709114249.953526</v>
      </c>
      <c r="AJ114" s="53">
        <f>'Temporary Relocation Numbers'!AJ114*Assumptions!E$21</f>
        <v>17928244951.578392</v>
      </c>
      <c r="AK114" s="53">
        <f>'Temporary Relocation Numbers'!AK114*Assumptions!F$21</f>
        <v>8287751589.7260914</v>
      </c>
      <c r="AL114" s="53">
        <f>'Temporary Relocation Numbers'!AL114*Assumptions!G$21</f>
        <v>5093155832.7762327</v>
      </c>
      <c r="AM114" s="53">
        <f>'Temporary Relocation Numbers'!AM114*Assumptions!H$21</f>
        <v>2684243466.5913448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27764632.804958712</v>
      </c>
      <c r="I115" s="52">
        <f>'Temporary Relocation Numbers'!I115*Assumptions!D$21</f>
        <v>32316338.298236787</v>
      </c>
      <c r="J115" s="52">
        <f>'Temporary Relocation Numbers'!J115*Assumptions!E$21</f>
        <v>22233300.670822751</v>
      </c>
      <c r="K115" s="52">
        <f>'Temporary Relocation Numbers'!K115*Assumptions!F$21</f>
        <v>20554593.829479381</v>
      </c>
      <c r="L115" s="52">
        <f>'Temporary Relocation Numbers'!L115*Assumptions!G$21</f>
        <v>16489548.408526842</v>
      </c>
      <c r="M115" s="52">
        <f>'Temporary Relocation Numbers'!M115*Assumptions!H$21</f>
        <v>6980627.0269991979</v>
      </c>
      <c r="N115" s="53">
        <f>'Temporary Relocation Numbers'!N115*Assumptions!C$21</f>
        <v>12920987439.876637</v>
      </c>
      <c r="O115" s="53">
        <f>'Temporary Relocation Numbers'!O115*Assumptions!D$21</f>
        <v>25213302937.452854</v>
      </c>
      <c r="P115" s="53">
        <f>'Temporary Relocation Numbers'!P115*Assumptions!E$21</f>
        <v>20116496764.319252</v>
      </c>
      <c r="Q115" s="53">
        <f>'Temporary Relocation Numbers'!Q115*Assumptions!F$21</f>
        <v>8424561745.4723511</v>
      </c>
      <c r="R115" s="53">
        <f>'Temporary Relocation Numbers'!R115*Assumptions!G$21</f>
        <v>5271591912.8607006</v>
      </c>
      <c r="S115" s="53">
        <f>'Temporary Relocation Numbers'!S115*Assumptions!H$21</f>
        <v>2975542735.356482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25848197.665173434</v>
      </c>
      <c r="AC115" s="52">
        <f>'Temporary Relocation Numbers'!AC115*Assumptions!D$21</f>
        <v>29511020.797685724</v>
      </c>
      <c r="AD115" s="52">
        <f>'Temporary Relocation Numbers'!AD115*Assumptions!E$21</f>
        <v>20090049.17298549</v>
      </c>
      <c r="AE115" s="52">
        <f>'Temporary Relocation Numbers'!AE115*Assumptions!F$21</f>
        <v>20501703.10552131</v>
      </c>
      <c r="AF115" s="52">
        <f>'Temporary Relocation Numbers'!AF115*Assumptions!G$21</f>
        <v>16152716.702606995</v>
      </c>
      <c r="AG115" s="52">
        <f>'Temporary Relocation Numbers'!AG115*Assumptions!H$21</f>
        <v>6384718.8806276545</v>
      </c>
      <c r="AH115" s="53">
        <f>'Temporary Relocation Numbers'!AH115*Assumptions!C$21</f>
        <v>12029124956.246696</v>
      </c>
      <c r="AI115" s="53">
        <f>'Temporary Relocation Numbers'!AI115*Assumptions!D$21</f>
        <v>23024585907.559921</v>
      </c>
      <c r="AJ115" s="53">
        <f>'Temporary Relocation Numbers'!AJ115*Assumptions!E$21</f>
        <v>18177301479.745686</v>
      </c>
      <c r="AK115" s="53">
        <f>'Temporary Relocation Numbers'!AK115*Assumptions!F$21</f>
        <v>8402883809.4623241</v>
      </c>
      <c r="AL115" s="53">
        <f>'Temporary Relocation Numbers'!AL115*Assumptions!G$21</f>
        <v>5163909200.5795107</v>
      </c>
      <c r="AM115" s="53">
        <f>'Temporary Relocation Numbers'!AM115*Assumptions!H$21</f>
        <v>2721532579.9624858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27932146.562357437</v>
      </c>
      <c r="I116" s="52">
        <f>'Temporary Relocation Numbers'!I116*Assumptions!D$21</f>
        <v>32511314.089623421</v>
      </c>
      <c r="J116" s="52">
        <f>'Temporary Relocation Numbers'!J116*Assumptions!E$21</f>
        <v>22367441.963484835</v>
      </c>
      <c r="K116" s="52">
        <f>'Temporary Relocation Numbers'!K116*Assumptions!F$21</f>
        <v>20678606.895611692</v>
      </c>
      <c r="L116" s="52">
        <f>'Temporary Relocation Numbers'!L116*Assumptions!G$21</f>
        <v>16589035.631395036</v>
      </c>
      <c r="M116" s="52">
        <f>'Temporary Relocation Numbers'!M116*Assumptions!H$21</f>
        <v>7022743.5956030861</v>
      </c>
      <c r="N116" s="53">
        <f>'Temporary Relocation Numbers'!N116*Assumptions!C$21</f>
        <v>13100483887.016912</v>
      </c>
      <c r="O116" s="53">
        <f>'Temporary Relocation Numbers'!O116*Assumptions!D$21</f>
        <v>25563562414.060432</v>
      </c>
      <c r="P116" s="53">
        <f>'Temporary Relocation Numbers'!P116*Assumptions!E$21</f>
        <v>20395952163.13501</v>
      </c>
      <c r="Q116" s="53">
        <f>'Temporary Relocation Numbers'!Q116*Assumptions!F$21</f>
        <v>8541594511.6647625</v>
      </c>
      <c r="R116" s="53">
        <f>'Temporary Relocation Numbers'!R116*Assumptions!G$21</f>
        <v>5344824088.3066463</v>
      </c>
      <c r="S116" s="53">
        <f>'Temporary Relocation Numbers'!S116*Assumptions!H$21</f>
        <v>3016878535.100564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26004148.897926807</v>
      </c>
      <c r="AC116" s="52">
        <f>'Temporary Relocation Numbers'!AC116*Assumptions!D$21</f>
        <v>29689071.125713456</v>
      </c>
      <c r="AD116" s="52">
        <f>'Temporary Relocation Numbers'!AD116*Assumptions!E$21</f>
        <v>20211259.478446145</v>
      </c>
      <c r="AE116" s="52">
        <f>'Temporary Relocation Numbers'!AE116*Assumptions!F$21</f>
        <v>20625397.063385058</v>
      </c>
      <c r="AF116" s="52">
        <f>'Temporary Relocation Numbers'!AF116*Assumptions!G$21</f>
        <v>16250171.701780168</v>
      </c>
      <c r="AG116" s="52">
        <f>'Temporary Relocation Numbers'!AG116*Assumptions!H$21</f>
        <v>6423240.1266006092</v>
      </c>
      <c r="AH116" s="53">
        <f>'Temporary Relocation Numbers'!AH116*Assumptions!C$21</f>
        <v>12196231781.626698</v>
      </c>
      <c r="AI116" s="53">
        <f>'Temporary Relocation Numbers'!AI116*Assumptions!D$21</f>
        <v>23344440050.791138</v>
      </c>
      <c r="AJ116" s="53">
        <f>'Temporary Relocation Numbers'!AJ116*Assumptions!E$21</f>
        <v>18429817864.37915</v>
      </c>
      <c r="AK116" s="53">
        <f>'Temporary Relocation Numbers'!AK116*Assumptions!F$21</f>
        <v>8519615428.9727802</v>
      </c>
      <c r="AL116" s="53">
        <f>'Temporary Relocation Numbers'!AL116*Assumptions!G$21</f>
        <v>5235645463.7073879</v>
      </c>
      <c r="AM116" s="53">
        <f>'Temporary Relocation Numbers'!AM116*Assumptions!H$21</f>
        <v>2759339708.1833644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28100670.988945089</v>
      </c>
      <c r="I117" s="52">
        <f>'Temporary Relocation Numbers'!I117*Assumptions!D$21</f>
        <v>32707466.238271695</v>
      </c>
      <c r="J117" s="52">
        <f>'Temporary Relocation Numbers'!J117*Assumptions!E$21</f>
        <v>22502392.577563621</v>
      </c>
      <c r="K117" s="52">
        <f>'Temporary Relocation Numbers'!K117*Assumptions!F$21</f>
        <v>20803368.17602152</v>
      </c>
      <c r="L117" s="52">
        <f>'Temporary Relocation Numbers'!L117*Assumptions!G$21</f>
        <v>16689123.095535384</v>
      </c>
      <c r="M117" s="52">
        <f>'Temporary Relocation Numbers'!M117*Assumptions!H$21</f>
        <v>7065114.268221423</v>
      </c>
      <c r="N117" s="53">
        <f>'Temporary Relocation Numbers'!N117*Assumptions!C$21</f>
        <v>13282473872.262222</v>
      </c>
      <c r="O117" s="53">
        <f>'Temporary Relocation Numbers'!O117*Assumptions!D$21</f>
        <v>25918687643.531006</v>
      </c>
      <c r="P117" s="53">
        <f>'Temporary Relocation Numbers'!P117*Assumptions!E$21</f>
        <v>20679289715.033497</v>
      </c>
      <c r="Q117" s="53">
        <f>'Temporary Relocation Numbers'!Q117*Assumptions!F$21</f>
        <v>8660253079.741766</v>
      </c>
      <c r="R117" s="53">
        <f>'Temporary Relocation Numbers'!R117*Assumptions!G$21</f>
        <v>5419073594.3064737</v>
      </c>
      <c r="S117" s="53">
        <f>'Temporary Relocation Numbers'!S117*Assumptions!H$21</f>
        <v>3058788565.6631732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26161041.039106853</v>
      </c>
      <c r="AC117" s="52">
        <f>'Temporary Relocation Numbers'!AC117*Assumptions!D$21</f>
        <v>29868195.693752337</v>
      </c>
      <c r="AD117" s="52">
        <f>'Temporary Relocation Numbers'!AD117*Assumptions!E$21</f>
        <v>20333201.088147186</v>
      </c>
      <c r="AE117" s="52">
        <f>'Temporary Relocation Numbers'!AE117*Assumptions!F$21</f>
        <v>20749837.310234327</v>
      </c>
      <c r="AF117" s="52">
        <f>'Temporary Relocation Numbers'!AF117*Assumptions!G$21</f>
        <v>16348214.68110794</v>
      </c>
      <c r="AG117" s="52">
        <f>'Temporary Relocation Numbers'!AG117*Assumptions!H$21</f>
        <v>6461993.7847469151</v>
      </c>
      <c r="AH117" s="53">
        <f>'Temporary Relocation Numbers'!AH117*Assumptions!C$21</f>
        <v>12365660030.318054</v>
      </c>
      <c r="AI117" s="53">
        <f>'Temporary Relocation Numbers'!AI117*Assumptions!D$21</f>
        <v>23668737560.489536</v>
      </c>
      <c r="AJ117" s="53">
        <f>'Temporary Relocation Numbers'!AJ117*Assumptions!E$21</f>
        <v>18685842169.29327</v>
      </c>
      <c r="AK117" s="53">
        <f>'Temporary Relocation Numbers'!AK117*Assumptions!F$21</f>
        <v>8637968666.8826447</v>
      </c>
      <c r="AL117" s="53">
        <f>'Temporary Relocation Numbers'!AL117*Assumptions!G$21</f>
        <v>5308378276.3963976</v>
      </c>
      <c r="AM117" s="53">
        <f>'Temporary Relocation Numbers'!AM117*Assumptions!H$21</f>
        <v>2797672047.4396844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28270212.182442997</v>
      </c>
      <c r="I118" s="52">
        <f>'Temporary Relocation Numbers'!I118*Assumptions!D$21</f>
        <v>32904801.841557115</v>
      </c>
      <c r="J118" s="52">
        <f>'Temporary Relocation Numbers'!J118*Assumptions!E$21</f>
        <v>22638157.395978782</v>
      </c>
      <c r="K118" s="52">
        <f>'Temporary Relocation Numbers'!K118*Assumptions!F$21</f>
        <v>20928882.184947725</v>
      </c>
      <c r="L118" s="52">
        <f>'Temporary Relocation Numbers'!L118*Assumptions!G$21</f>
        <v>16789814.422413792</v>
      </c>
      <c r="M118" s="52">
        <f>'Temporary Relocation Numbers'!M118*Assumptions!H$21</f>
        <v>7107740.5779527649</v>
      </c>
      <c r="N118" s="53">
        <f>'Temporary Relocation Numbers'!N118*Assumptions!C$21</f>
        <v>13466992035.475248</v>
      </c>
      <c r="O118" s="53">
        <f>'Temporary Relocation Numbers'!O118*Assumptions!D$21</f>
        <v>26278746220.183941</v>
      </c>
      <c r="P118" s="53">
        <f>'Temporary Relocation Numbers'!P118*Assumptions!E$21</f>
        <v>20966563350.311359</v>
      </c>
      <c r="Q118" s="53">
        <f>'Temporary Relocation Numbers'!Q118*Assumptions!F$21</f>
        <v>8780560035.102766</v>
      </c>
      <c r="R118" s="53">
        <f>'Temporary Relocation Numbers'!R118*Assumptions!G$21</f>
        <v>5494354563.4658232</v>
      </c>
      <c r="S118" s="53">
        <f>'Temporary Relocation Numbers'!S118*Assumptions!H$21</f>
        <v>3101280804.1739388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26318879.765543766</v>
      </c>
      <c r="AC118" s="52">
        <f>'Temporary Relocation Numbers'!AC118*Assumptions!D$21</f>
        <v>30048400.98306872</v>
      </c>
      <c r="AD118" s="52">
        <f>'Temporary Relocation Numbers'!AD118*Assumptions!E$21</f>
        <v>20455878.414303329</v>
      </c>
      <c r="AE118" s="52">
        <f>'Temporary Relocation Numbers'!AE118*Assumptions!F$21</f>
        <v>20875028.348692033</v>
      </c>
      <c r="AF118" s="52">
        <f>'Temporary Relocation Numbers'!AF118*Assumptions!G$21</f>
        <v>16446849.188080575</v>
      </c>
      <c r="AG118" s="52">
        <f>'Temporary Relocation Numbers'!AG118*Assumptions!H$21</f>
        <v>6500981.2572906492</v>
      </c>
      <c r="AH118" s="53">
        <f>'Temporary Relocation Numbers'!AH118*Assumptions!C$21</f>
        <v>12537441951.190182</v>
      </c>
      <c r="AI118" s="53">
        <f>'Temporary Relocation Numbers'!AI118*Assumptions!D$21</f>
        <v>23997540163.245106</v>
      </c>
      <c r="AJ118" s="53">
        <f>'Temporary Relocation Numbers'!AJ118*Assumptions!E$21</f>
        <v>18945423125.997929</v>
      </c>
      <c r="AK118" s="53">
        <f>'Temporary Relocation Numbers'!AK118*Assumptions!F$21</f>
        <v>8757966050.474968</v>
      </c>
      <c r="AL118" s="53">
        <f>'Temporary Relocation Numbers'!AL118*Assumptions!G$21</f>
        <v>5382121482.5656986</v>
      </c>
      <c r="AM118" s="53">
        <f>'Temporary Relocation Numbers'!AM118*Assumptions!H$21</f>
        <v>2836536893.8854976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28440776.277362138</v>
      </c>
      <c r="I119" s="52">
        <f>'Temporary Relocation Numbers'!I119*Assumptions!D$21</f>
        <v>33103328.039676163</v>
      </c>
      <c r="J119" s="52">
        <f>'Temporary Relocation Numbers'!J119*Assumptions!E$21</f>
        <v>22774741.331110347</v>
      </c>
      <c r="K119" s="52">
        <f>'Temporary Relocation Numbers'!K119*Assumptions!F$21</f>
        <v>21055153.463865187</v>
      </c>
      <c r="L119" s="52">
        <f>'Temporary Relocation Numbers'!L119*Assumptions!G$21</f>
        <v>16891113.255345721</v>
      </c>
      <c r="M119" s="52">
        <f>'Temporary Relocation Numbers'!M119*Assumptions!H$21</f>
        <v>7150624.0671453774</v>
      </c>
      <c r="N119" s="53">
        <f>'Temporary Relocation Numbers'!N119*Assumptions!C$21</f>
        <v>13654073497.730524</v>
      </c>
      <c r="O119" s="53">
        <f>'Temporary Relocation Numbers'!O119*Assumptions!D$21</f>
        <v>26643806677.348888</v>
      </c>
      <c r="P119" s="53">
        <f>'Temporary Relocation Numbers'!P119*Assumptions!E$21</f>
        <v>21257827748.456951</v>
      </c>
      <c r="Q119" s="53">
        <f>'Temporary Relocation Numbers'!Q119*Assumptions!F$21</f>
        <v>8902538276.900198</v>
      </c>
      <c r="R119" s="53">
        <f>'Temporary Relocation Numbers'!R119*Assumptions!G$21</f>
        <v>5570681324.7184048</v>
      </c>
      <c r="S119" s="53">
        <f>'Temporary Relocation Numbers'!S119*Assumptions!H$21</f>
        <v>3144363338.579597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26477670.788318038</v>
      </c>
      <c r="AC119" s="52">
        <f>'Temporary Relocation Numbers'!AC119*Assumptions!D$21</f>
        <v>30229693.51403274</v>
      </c>
      <c r="AD119" s="52">
        <f>'Temporary Relocation Numbers'!AD119*Assumptions!E$21</f>
        <v>20579295.895749707</v>
      </c>
      <c r="AE119" s="52">
        <f>'Temporary Relocation Numbers'!AE119*Assumptions!F$21</f>
        <v>21000974.708547</v>
      </c>
      <c r="AF119" s="52">
        <f>'Temporary Relocation Numbers'!AF119*Assumptions!G$21</f>
        <v>16546078.791591611</v>
      </c>
      <c r="AG119" s="52">
        <f>'Temporary Relocation Numbers'!AG119*Assumptions!H$21</f>
        <v>6540203.9549159883</v>
      </c>
      <c r="AH119" s="53">
        <f>'Temporary Relocation Numbers'!AH119*Assumptions!C$21</f>
        <v>12711610241.10902</v>
      </c>
      <c r="AI119" s="53">
        <f>'Temporary Relocation Numbers'!AI119*Assumptions!D$21</f>
        <v>24330910443.144524</v>
      </c>
      <c r="AJ119" s="53">
        <f>'Temporary Relocation Numbers'!AJ119*Assumptions!E$21</f>
        <v>19208610142.973953</v>
      </c>
      <c r="AK119" s="53">
        <f>'Temporary Relocation Numbers'!AK119*Assumptions!F$21</f>
        <v>8879630419.9784832</v>
      </c>
      <c r="AL119" s="53">
        <f>'Temporary Relocation Numbers'!AL119*Assumptions!G$21</f>
        <v>5456889118.4521332</v>
      </c>
      <c r="AM119" s="53">
        <f>'Temporary Relocation Numbers'!AM119*Assumptions!H$21</f>
        <v>2875941645.0319486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28612369.44522519</v>
      </c>
      <c r="I120" s="52">
        <f>'Temporary Relocation Numbers'!I120*Assumptions!D$21</f>
        <v>33303052.015904594</v>
      </c>
      <c r="J120" s="52">
        <f>'Temporary Relocation Numbers'!J120*Assumptions!E$21</f>
        <v>22912149.324976452</v>
      </c>
      <c r="K120" s="52">
        <f>'Temporary Relocation Numbers'!K120*Assumptions!F$21</f>
        <v>21182186.581649076</v>
      </c>
      <c r="L120" s="52">
        <f>'Temporary Relocation Numbers'!L120*Assumptions!G$21</f>
        <v>16993023.259628043</v>
      </c>
      <c r="M120" s="52">
        <f>'Temporary Relocation Numbers'!M120*Assumptions!H$21</f>
        <v>7193766.2874530535</v>
      </c>
      <c r="N120" s="53">
        <f>'Temporary Relocation Numbers'!N120*Assumptions!C$21</f>
        <v>13843753867.999363</v>
      </c>
      <c r="O120" s="53">
        <f>'Temporary Relocation Numbers'!O120*Assumptions!D$21</f>
        <v>27013938500.410404</v>
      </c>
      <c r="P120" s="53">
        <f>'Temporary Relocation Numbers'!P120*Assumptions!E$21</f>
        <v>21553138348.557999</v>
      </c>
      <c r="Q120" s="53">
        <f>'Temporary Relocation Numbers'!Q120*Assumptions!F$21</f>
        <v>9026211022.3981342</v>
      </c>
      <c r="R120" s="53">
        <f>'Temporary Relocation Numbers'!R120*Assumptions!G$21</f>
        <v>5648068406.0533571</v>
      </c>
      <c r="S120" s="53">
        <f>'Temporary Relocation Numbers'!S120*Assumptions!H$21</f>
        <v>3188044369.1834435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26637419.852967132</v>
      </c>
      <c r="AC120" s="52">
        <f>'Temporary Relocation Numbers'!AC120*Assumptions!D$21</f>
        <v>30412079.84635416</v>
      </c>
      <c r="AD120" s="52">
        <f>'Temporary Relocation Numbers'!AD120*Assumptions!E$21</f>
        <v>20703457.998102508</v>
      </c>
      <c r="AE120" s="52">
        <f>'Temporary Relocation Numbers'!AE120*Assumptions!F$21</f>
        <v>21127680.946917851</v>
      </c>
      <c r="AF120" s="52">
        <f>'Temporary Relocation Numbers'!AF120*Assumptions!G$21</f>
        <v>16645907.082066962</v>
      </c>
      <c r="AG120" s="52">
        <f>'Temporary Relocation Numbers'!AG120*Assumptions!H$21</f>
        <v>6579663.2968182629</v>
      </c>
      <c r="AH120" s="53">
        <f>'Temporary Relocation Numbers'!AH120*Assumptions!C$21</f>
        <v>12888198051.160542</v>
      </c>
      <c r="AI120" s="53">
        <f>'Temporary Relocation Numbers'!AI120*Assumptions!D$21</f>
        <v>24668911853.683346</v>
      </c>
      <c r="AJ120" s="53">
        <f>'Temporary Relocation Numbers'!AJ120*Assumptions!E$21</f>
        <v>19475453315.077484</v>
      </c>
      <c r="AK120" s="53">
        <f>'Temporary Relocation Numbers'!AK120*Assumptions!F$21</f>
        <v>9002984932.9150009</v>
      </c>
      <c r="AL120" s="53">
        <f>'Temporary Relocation Numbers'!AL120*Assumptions!G$21</f>
        <v>5532695415.2818699</v>
      </c>
      <c r="AM120" s="53">
        <f>'Temporary Relocation Numbers'!AM120*Assumptions!H$21</f>
        <v>2915893801.155314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33914552.217091486</v>
      </c>
      <c r="I121" s="52">
        <f>'Temporary Relocation Numbers'!I121*Assumptions!D$21</f>
        <v>39474469.206198283</v>
      </c>
      <c r="J121" s="52">
        <f>'Temporary Relocation Numbers'!J121*Assumptions!E$21</f>
        <v>27158019.407490395</v>
      </c>
      <c r="K121" s="52">
        <f>'Temporary Relocation Numbers'!K121*Assumptions!F$21</f>
        <v>25107475.781436741</v>
      </c>
      <c r="L121" s="52">
        <f>'Temporary Relocation Numbers'!L121*Assumptions!G$21</f>
        <v>20142015.003971633</v>
      </c>
      <c r="M121" s="52">
        <f>'Temporary Relocation Numbers'!M121*Assumptions!H$21</f>
        <v>8526849.3006297648</v>
      </c>
      <c r="N121" s="53">
        <f>'Temporary Relocation Numbers'!N121*Assumptions!C$21</f>
        <v>16537329800.727413</v>
      </c>
      <c r="O121" s="53">
        <f>'Temporary Relocation Numbers'!O121*Assumptions!D$21</f>
        <v>32270034158.185684</v>
      </c>
      <c r="P121" s="53">
        <f>'Temporary Relocation Numbers'!P121*Assumptions!E$21</f>
        <v>25746727405.687317</v>
      </c>
      <c r="Q121" s="53">
        <f>'Temporary Relocation Numbers'!Q121*Assumptions!F$21</f>
        <v>10782438777.202173</v>
      </c>
      <c r="R121" s="53">
        <f>'Temporary Relocation Numbers'!R121*Assumptions!G$21</f>
        <v>6747011746.8558779</v>
      </c>
      <c r="S121" s="53">
        <f>'Temporary Relocation Numbers'!S121*Assumptions!H$21</f>
        <v>3808341411.9639869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31573623.018585797</v>
      </c>
      <c r="AC121" s="52">
        <f>'Temporary Relocation Numbers'!AC121*Assumptions!D$21</f>
        <v>36047768.499356322</v>
      </c>
      <c r="AD121" s="52">
        <f>'Temporary Relocation Numbers'!AD121*Assumptions!E$21</f>
        <v>24540033.592645418</v>
      </c>
      <c r="AE121" s="52">
        <f>'Temporary Relocation Numbers'!AE121*Assumptions!F$21</f>
        <v>25042869.660690371</v>
      </c>
      <c r="AF121" s="52">
        <f>'Temporary Relocation Numbers'!AF121*Assumptions!G$21</f>
        <v>19730574.429228984</v>
      </c>
      <c r="AG121" s="52">
        <f>'Temporary Relocation Numbers'!AG121*Assumptions!H$21</f>
        <v>7798946.3570295703</v>
      </c>
      <c r="AH121" s="53">
        <f>'Temporary Relocation Numbers'!AH121*Assumptions!C$21</f>
        <v>15395851713.443937</v>
      </c>
      <c r="AI121" s="53">
        <f>'Temporary Relocation Numbers'!AI121*Assumptions!D$21</f>
        <v>29468736228.578419</v>
      </c>
      <c r="AJ121" s="53">
        <f>'Temporary Relocation Numbers'!AJ121*Assumptions!E$21</f>
        <v>23264787684.111774</v>
      </c>
      <c r="AK121" s="53">
        <f>'Temporary Relocation Numbers'!AK121*Assumptions!F$21</f>
        <v>10754693592.953293</v>
      </c>
      <c r="AL121" s="53">
        <f>'Temporary Relocation Numbers'!AL121*Assumptions!G$21</f>
        <v>6609190660.4166908</v>
      </c>
      <c r="AM121" s="53">
        <f>'Temporary Relocation Numbers'!AM121*Assumptions!H$21</f>
        <v>3483238571.9503407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34119170.5930048</v>
      </c>
      <c r="I122" s="52">
        <f>'Temporary Relocation Numbers'!I122*Assumptions!D$21</f>
        <v>39712632.50929334</v>
      </c>
      <c r="J122" s="52">
        <f>'Temporary Relocation Numbers'!J122*Assumptions!E$21</f>
        <v>27321873.2537276</v>
      </c>
      <c r="K122" s="52">
        <f>'Temporary Relocation Numbers'!K122*Assumptions!F$21</f>
        <v>25258957.979544356</v>
      </c>
      <c r="L122" s="52">
        <f>'Temporary Relocation Numbers'!L122*Assumptions!G$21</f>
        <v>20263538.837497506</v>
      </c>
      <c r="M122" s="52">
        <f>'Temporary Relocation Numbers'!M122*Assumptions!H$21</f>
        <v>8578294.7699487768</v>
      </c>
      <c r="N122" s="53">
        <f>'Temporary Relocation Numbers'!N122*Assumptions!C$21</f>
        <v>16767063941.266594</v>
      </c>
      <c r="O122" s="53">
        <f>'Temporary Relocation Numbers'!O122*Assumptions!D$21</f>
        <v>32718324701.570423</v>
      </c>
      <c r="P122" s="53">
        <f>'Temporary Relocation Numbers'!P122*Assumptions!E$21</f>
        <v>26104397136.140526</v>
      </c>
      <c r="Q122" s="53">
        <f>'Temporary Relocation Numbers'!Q122*Assumptions!F$21</f>
        <v>10932226822.506071</v>
      </c>
      <c r="R122" s="53">
        <f>'Temporary Relocation Numbers'!R122*Assumptions!G$21</f>
        <v>6840740236.4941177</v>
      </c>
      <c r="S122" s="53">
        <f>'Temporary Relocation Numbers'!S122*Assumptions!H$21</f>
        <v>3861246327.793797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31764117.748470701</v>
      </c>
      <c r="AC122" s="52">
        <f>'Temporary Relocation Numbers'!AC122*Assumptions!D$21</f>
        <v>36265257.316499539</v>
      </c>
      <c r="AD122" s="52">
        <f>'Temporary Relocation Numbers'!AD122*Assumptions!E$21</f>
        <v>24688092.213217583</v>
      </c>
      <c r="AE122" s="52">
        <f>'Temporary Relocation Numbers'!AE122*Assumptions!F$21</f>
        <v>25193962.067435969</v>
      </c>
      <c r="AF122" s="52">
        <f>'Temporary Relocation Numbers'!AF122*Assumptions!G$21</f>
        <v>19849615.897614084</v>
      </c>
      <c r="AG122" s="52">
        <f>'Temporary Relocation Numbers'!AG122*Assumptions!H$21</f>
        <v>7846000.1328599416</v>
      </c>
      <c r="AH122" s="53">
        <f>'Temporary Relocation Numbers'!AH122*Assumptions!C$21</f>
        <v>15609728609.162685</v>
      </c>
      <c r="AI122" s="53">
        <f>'Temporary Relocation Numbers'!AI122*Assumptions!D$21</f>
        <v>29878111555.298355</v>
      </c>
      <c r="AJ122" s="53">
        <f>'Temporary Relocation Numbers'!AJ122*Assumptions!E$21</f>
        <v>23587978674.908897</v>
      </c>
      <c r="AK122" s="53">
        <f>'Temporary Relocation Numbers'!AK122*Assumptions!F$21</f>
        <v>10904096206.259747</v>
      </c>
      <c r="AL122" s="53">
        <f>'Temporary Relocation Numbers'!AL122*Assumptions!G$21</f>
        <v>6701004559.8990345</v>
      </c>
      <c r="AM122" s="53">
        <f>'Temporary Relocation Numbers'!AM122*Assumptions!H$21</f>
        <v>3531627207.1933002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34325023.503270619</v>
      </c>
      <c r="I123" s="52">
        <f>'Temporary Relocation Numbers'!I123*Assumptions!D$21</f>
        <v>39952232.735039473</v>
      </c>
      <c r="J123" s="52">
        <f>'Temporary Relocation Numbers'!J123*Assumptions!E$21</f>
        <v>27486715.687627405</v>
      </c>
      <c r="K123" s="52">
        <f>'Temporary Relocation Numbers'!K123*Assumptions!F$21</f>
        <v>25411354.122826844</v>
      </c>
      <c r="L123" s="52">
        <f>'Temporary Relocation Numbers'!L123*Assumptions!G$21</f>
        <v>20385795.866888434</v>
      </c>
      <c r="M123" s="52">
        <f>'Temporary Relocation Numbers'!M123*Assumptions!H$21</f>
        <v>8630050.6278087571</v>
      </c>
      <c r="N123" s="53">
        <f>'Temporary Relocation Numbers'!N123*Assumptions!C$21</f>
        <v>16999989514.519829</v>
      </c>
      <c r="O123" s="53">
        <f>'Temporary Relocation Numbers'!O123*Assumptions!D$21</f>
        <v>33172842830.903873</v>
      </c>
      <c r="P123" s="53">
        <f>'Temporary Relocation Numbers'!P123*Assumptions!E$21</f>
        <v>26467035561.607548</v>
      </c>
      <c r="Q123" s="53">
        <f>'Temporary Relocation Numbers'!Q123*Assumptions!F$21</f>
        <v>11084095701.189093</v>
      </c>
      <c r="R123" s="53">
        <f>'Temporary Relocation Numbers'!R123*Assumptions!G$21</f>
        <v>6935770788.452611</v>
      </c>
      <c r="S123" s="53">
        <f>'Temporary Relocation Numbers'!S123*Assumptions!H$21</f>
        <v>3914886190.8922973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31955761.799803216</v>
      </c>
      <c r="AC123" s="52">
        <f>'Temporary Relocation Numbers'!AC123*Assumptions!D$21</f>
        <v>36484058.319876529</v>
      </c>
      <c r="AD123" s="52">
        <f>'Temporary Relocation Numbers'!AD123*Assumptions!E$21</f>
        <v>24837044.123321857</v>
      </c>
      <c r="AE123" s="52">
        <f>'Temporary Relocation Numbers'!AE123*Assumptions!F$21</f>
        <v>25345966.067608573</v>
      </c>
      <c r="AF123" s="52">
        <f>'Temporary Relocation Numbers'!AF123*Assumptions!G$21</f>
        <v>19969375.584885616</v>
      </c>
      <c r="AG123" s="52">
        <f>'Temporary Relocation Numbers'!AG123*Assumptions!H$21</f>
        <v>7893337.8006057786</v>
      </c>
      <c r="AH123" s="53">
        <f>'Temporary Relocation Numbers'!AH123*Assumptions!C$21</f>
        <v>15826576651.094948</v>
      </c>
      <c r="AI123" s="53">
        <f>'Temporary Relocation Numbers'!AI123*Assumptions!D$21</f>
        <v>30293173863.530735</v>
      </c>
      <c r="AJ123" s="53">
        <f>'Temporary Relocation Numbers'!AJ123*Assumptions!E$21</f>
        <v>23915659387.166225</v>
      </c>
      <c r="AK123" s="53">
        <f>'Temporary Relocation Numbers'!AK123*Assumptions!F$21</f>
        <v>11055574298.580997</v>
      </c>
      <c r="AL123" s="53">
        <f>'Temporary Relocation Numbers'!AL123*Assumptions!G$21</f>
        <v>6794093924.4982595</v>
      </c>
      <c r="AM123" s="53">
        <f>'Temporary Relocation Numbers'!AM123*Assumptions!H$21</f>
        <v>3580688050.2027721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34532118.396267205</v>
      </c>
      <c r="I124" s="52">
        <f>'Temporary Relocation Numbers'!I124*Assumptions!D$21</f>
        <v>40193278.552894473</v>
      </c>
      <c r="J124" s="52">
        <f>'Temporary Relocation Numbers'!J124*Assumptions!E$21</f>
        <v>27652552.673685532</v>
      </c>
      <c r="K124" s="52">
        <f>'Temporary Relocation Numbers'!K124*Assumptions!F$21</f>
        <v>25564669.725435648</v>
      </c>
      <c r="L124" s="52">
        <f>'Temporary Relocation Numbers'!L124*Assumptions!G$21</f>
        <v>20508790.515771959</v>
      </c>
      <c r="M124" s="52">
        <f>'Temporary Relocation Numbers'!M124*Assumptions!H$21</f>
        <v>8682118.7468925193</v>
      </c>
      <c r="N124" s="53">
        <f>'Temporary Relocation Numbers'!N124*Assumptions!C$21</f>
        <v>17236150855.398544</v>
      </c>
      <c r="O124" s="53">
        <f>'Temporary Relocation Numbers'!O124*Assumptions!D$21</f>
        <v>33633675058.889301</v>
      </c>
      <c r="P124" s="53">
        <f>'Temporary Relocation Numbers'!P124*Assumptions!E$21</f>
        <v>26834711706.464886</v>
      </c>
      <c r="Q124" s="53">
        <f>'Temporary Relocation Numbers'!Q124*Assumptions!F$21</f>
        <v>11238074319.880888</v>
      </c>
      <c r="R124" s="53">
        <f>'Temporary Relocation Numbers'!R124*Assumptions!G$21</f>
        <v>7032121490.7885962</v>
      </c>
      <c r="S124" s="53">
        <f>'Temporary Relocation Numbers'!S124*Assumptions!H$21</f>
        <v>3969271211.0382819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32148562.106842298</v>
      </c>
      <c r="AC124" s="52">
        <f>'Temporary Relocation Numbers'!AC124*Assumptions!D$21</f>
        <v>36704179.426366553</v>
      </c>
      <c r="AD124" s="52">
        <f>'Temporary Relocation Numbers'!AD124*Assumptions!E$21</f>
        <v>24986894.712486953</v>
      </c>
      <c r="AE124" s="52">
        <f>'Temporary Relocation Numbers'!AE124*Assumptions!F$21</f>
        <v>25498887.161170717</v>
      </c>
      <c r="AF124" s="52">
        <f>'Temporary Relocation Numbers'!AF124*Assumptions!G$21</f>
        <v>20089857.824309766</v>
      </c>
      <c r="AG124" s="52">
        <f>'Temporary Relocation Numbers'!AG124*Assumptions!H$21</f>
        <v>7940961.0730864713</v>
      </c>
      <c r="AH124" s="53">
        <f>'Temporary Relocation Numbers'!AH124*Assumptions!C$21</f>
        <v>16046437113.964642</v>
      </c>
      <c r="AI124" s="53">
        <f>'Temporary Relocation Numbers'!AI124*Assumptions!D$21</f>
        <v>30714002155.981922</v>
      </c>
      <c r="AJ124" s="53">
        <f>'Temporary Relocation Numbers'!AJ124*Assumptions!E$21</f>
        <v>24247892191.430473</v>
      </c>
      <c r="AK124" s="53">
        <f>'Temporary Relocation Numbers'!AK124*Assumptions!F$21</f>
        <v>11209156702.164665</v>
      </c>
      <c r="AL124" s="53">
        <f>'Temporary Relocation Numbers'!AL124*Assumptions!G$21</f>
        <v>6888476472.7871866</v>
      </c>
      <c r="AM124" s="53">
        <f>'Temporary Relocation Numbers'!AM124*Assumptions!H$21</f>
        <v>3630430439.1896596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34740462.765311524</v>
      </c>
      <c r="I125" s="52">
        <f>'Temporary Relocation Numbers'!I125*Assumptions!D$21</f>
        <v>40435778.68462199</v>
      </c>
      <c r="J125" s="52">
        <f>'Temporary Relocation Numbers'!J125*Assumptions!E$21</f>
        <v>27819390.212383617</v>
      </c>
      <c r="K125" s="52">
        <f>'Temporary Relocation Numbers'!K125*Assumptions!F$21</f>
        <v>25718910.33479102</v>
      </c>
      <c r="L125" s="52">
        <f>'Temporary Relocation Numbers'!L125*Assumptions!G$21</f>
        <v>20632527.234464917</v>
      </c>
      <c r="M125" s="52">
        <f>'Temporary Relocation Numbers'!M125*Assumptions!H$21</f>
        <v>8734501.011181429</v>
      </c>
      <c r="N125" s="53">
        <f>'Temporary Relocation Numbers'!N125*Assumptions!C$21</f>
        <v>17475592914.708168</v>
      </c>
      <c r="O125" s="53">
        <f>'Temporary Relocation Numbers'!O125*Assumptions!D$21</f>
        <v>34100909100.051624</v>
      </c>
      <c r="P125" s="53">
        <f>'Temporary Relocation Numbers'!P125*Assumptions!E$21</f>
        <v>27207495553.965473</v>
      </c>
      <c r="Q125" s="53">
        <f>'Temporary Relocation Numbers'!Q125*Assumptions!F$21</f>
        <v>11394191986.777733</v>
      </c>
      <c r="R125" s="53">
        <f>'Temporary Relocation Numbers'!R125*Assumptions!G$21</f>
        <v>7129810682.8359327</v>
      </c>
      <c r="S125" s="53">
        <f>'Temporary Relocation Numbers'!S125*Assumptions!H$21</f>
        <v>4024411739.8432803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32342525.645683765</v>
      </c>
      <c r="AC125" s="52">
        <f>'Temporary Relocation Numbers'!AC125*Assumptions!D$21</f>
        <v>36925628.60061422</v>
      </c>
      <c r="AD125" s="52">
        <f>'Temporary Relocation Numbers'!AD125*Assumptions!E$21</f>
        <v>25137649.402758516</v>
      </c>
      <c r="AE125" s="52">
        <f>'Temporary Relocation Numbers'!AE125*Assumptions!F$21</f>
        <v>25652730.881268136</v>
      </c>
      <c r="AF125" s="52">
        <f>'Temporary Relocation Numbers'!AF125*Assumptions!G$21</f>
        <v>20211066.975296818</v>
      </c>
      <c r="AG125" s="52">
        <f>'Temporary Relocation Numbers'!AG125*Assumptions!H$21</f>
        <v>7988871.673455447</v>
      </c>
      <c r="AH125" s="53">
        <f>'Temporary Relocation Numbers'!AH125*Assumptions!C$21</f>
        <v>16269351845.878036</v>
      </c>
      <c r="AI125" s="53">
        <f>'Temporary Relocation Numbers'!AI125*Assumptions!D$21</f>
        <v>31140676532.852161</v>
      </c>
      <c r="AJ125" s="53">
        <f>'Temporary Relocation Numbers'!AJ125*Assumptions!E$21</f>
        <v>24584740324.690769</v>
      </c>
      <c r="AK125" s="53">
        <f>'Temporary Relocation Numbers'!AK125*Assumptions!F$21</f>
        <v>11364872649.791681</v>
      </c>
      <c r="AL125" s="53">
        <f>'Temporary Relocation Numbers'!AL125*Assumptions!G$21</f>
        <v>6984170169.4824352</v>
      </c>
      <c r="AM125" s="53">
        <f>'Temporary Relocation Numbers'!AM125*Assumptions!H$21</f>
        <v>3680863842.0899172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34950064.148930341</v>
      </c>
      <c r="I126" s="52">
        <f>'Temporary Relocation Numbers'!I126*Assumptions!D$21</f>
        <v>40679741.904607199</v>
      </c>
      <c r="J126" s="52">
        <f>'Temporary Relocation Numbers'!J126*Assumptions!E$21</f>
        <v>27987234.340406276</v>
      </c>
      <c r="K126" s="52">
        <f>'Temporary Relocation Numbers'!K126*Assumptions!F$21</f>
        <v>25874081.531782772</v>
      </c>
      <c r="L126" s="52">
        <f>'Temporary Relocation Numbers'!L126*Assumptions!G$21</f>
        <v>20757010.500134457</v>
      </c>
      <c r="M126" s="52">
        <f>'Temporary Relocation Numbers'!M126*Assumptions!H$21</f>
        <v>8787199.3160235751</v>
      </c>
      <c r="N126" s="53">
        <f>'Temporary Relocation Numbers'!N126*Assumptions!C$21</f>
        <v>17718361267.70409</v>
      </c>
      <c r="O126" s="53">
        <f>'Temporary Relocation Numbers'!O126*Assumptions!D$21</f>
        <v>34574633887.432983</v>
      </c>
      <c r="P126" s="53">
        <f>'Temporary Relocation Numbers'!P126*Assumptions!E$21</f>
        <v>27585458059.559261</v>
      </c>
      <c r="Q126" s="53">
        <f>'Temporary Relocation Numbers'!Q126*Assumptions!F$21</f>
        <v>11552478417.221031</v>
      </c>
      <c r="R126" s="53">
        <f>'Temporary Relocation Numbers'!R126*Assumptions!G$21</f>
        <v>7228856958.695796</v>
      </c>
      <c r="S126" s="53">
        <f>'Temporary Relocation Numbers'!S126*Assumptions!H$21</f>
        <v>4080318272.7218847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32537659.4345126</v>
      </c>
      <c r="AC126" s="52">
        <f>'Temporary Relocation Numbers'!AC126*Assumptions!D$21</f>
        <v>37148413.855317615</v>
      </c>
      <c r="AD126" s="52">
        <f>'Temporary Relocation Numbers'!AD126*Assumptions!E$21</f>
        <v>25289313.64889526</v>
      </c>
      <c r="AE126" s="52">
        <f>'Temporary Relocation Numbers'!AE126*Assumptions!F$21</f>
        <v>25807502.794429991</v>
      </c>
      <c r="AF126" s="52">
        <f>'Temporary Relocation Numbers'!AF126*Assumptions!G$21</f>
        <v>20333007.423558917</v>
      </c>
      <c r="AG126" s="52">
        <f>'Temporary Relocation Numbers'!AG126*Assumptions!H$21</f>
        <v>8037071.3352625296</v>
      </c>
      <c r="AH126" s="53">
        <f>'Temporary Relocation Numbers'!AH126*Assumptions!C$21</f>
        <v>16495363276.289124</v>
      </c>
      <c r="AI126" s="53">
        <f>'Temporary Relocation Numbers'!AI126*Assumptions!D$21</f>
        <v>31573278207.081856</v>
      </c>
      <c r="AJ126" s="53">
        <f>'Temporary Relocation Numbers'!AJ126*Assumptions!E$21</f>
        <v>24926267902.41515</v>
      </c>
      <c r="AK126" s="53">
        <f>'Temporary Relocation Numbers'!AK126*Assumptions!F$21</f>
        <v>11522751780.34045</v>
      </c>
      <c r="AL126" s="53">
        <f>'Temporary Relocation Numbers'!AL126*Assumptions!G$21</f>
        <v>7081193228.8638134</v>
      </c>
      <c r="AM126" s="53">
        <f>'Temporary Relocation Numbers'!AM126*Assumptions!H$21</f>
        <v>3731997858.3666606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35160930.131133005</v>
      </c>
      <c r="I127" s="52">
        <f>'Temporary Relocation Numbers'!I127*Assumptions!D$21</f>
        <v>40925177.040174127</v>
      </c>
      <c r="J127" s="52">
        <f>'Temporary Relocation Numbers'!J127*Assumptions!E$21</f>
        <v>28156091.130859587</v>
      </c>
      <c r="K127" s="52">
        <f>'Temporary Relocation Numbers'!K127*Assumptions!F$21</f>
        <v>26030188.930972137</v>
      </c>
      <c r="L127" s="52">
        <f>'Temporary Relocation Numbers'!L127*Assumptions!G$21</f>
        <v>20882244.816960048</v>
      </c>
      <c r="M127" s="52">
        <f>'Temporary Relocation Numbers'!M127*Assumptions!H$21</f>
        <v>8840215.5682023447</v>
      </c>
      <c r="N127" s="53">
        <f>'Temporary Relocation Numbers'!N127*Assumptions!C$21</f>
        <v>17964502122.766415</v>
      </c>
      <c r="O127" s="53">
        <f>'Temporary Relocation Numbers'!O127*Assumptions!D$21</f>
        <v>35054939589.520195</v>
      </c>
      <c r="P127" s="53">
        <f>'Temporary Relocation Numbers'!P127*Assumptions!E$21</f>
        <v>27968671164.398811</v>
      </c>
      <c r="Q127" s="53">
        <f>'Temporary Relocation Numbers'!Q127*Assumptions!F$21</f>
        <v>11712963739.353325</v>
      </c>
      <c r="R127" s="53">
        <f>'Temporary Relocation Numbers'!R127*Assumptions!G$21</f>
        <v>7329279170.7758636</v>
      </c>
      <c r="S127" s="53">
        <f>'Temporary Relocation Numbers'!S127*Assumptions!H$21</f>
        <v>4137001450.8894286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32733970.53385701</v>
      </c>
      <c r="AC127" s="52">
        <f>'Temporary Relocation Numbers'!AC127*Assumptions!D$21</f>
        <v>37372543.25151822</v>
      </c>
      <c r="AD127" s="52">
        <f>'Temporary Relocation Numbers'!AD127*Assumptions!E$21</f>
        <v>25441892.938566428</v>
      </c>
      <c r="AE127" s="52">
        <f>'Temporary Relocation Numbers'!AE127*Assumptions!F$21</f>
        <v>25963208.500770211</v>
      </c>
      <c r="AF127" s="52">
        <f>'Temporary Relocation Numbers'!AF127*Assumptions!G$21</f>
        <v>20455683.58126875</v>
      </c>
      <c r="AG127" s="52">
        <f>'Temporary Relocation Numbers'!AG127*Assumptions!H$21</f>
        <v>8085561.8025166458</v>
      </c>
      <c r="AH127" s="53">
        <f>'Temporary Relocation Numbers'!AH127*Assumptions!C$21</f>
        <v>16724514424.075577</v>
      </c>
      <c r="AI127" s="53">
        <f>'Temporary Relocation Numbers'!AI127*Assumptions!D$21</f>
        <v>32011889519.809586</v>
      </c>
      <c r="AJ127" s="53">
        <f>'Temporary Relocation Numbers'!AJ127*Assumptions!E$21</f>
        <v>25272539930.754253</v>
      </c>
      <c r="AK127" s="53">
        <f>'Temporary Relocation Numbers'!AK127*Assumptions!F$21</f>
        <v>11682824144.428297</v>
      </c>
      <c r="AL127" s="53">
        <f>'Temporary Relocation Numbers'!AL127*Assumptions!G$21</f>
        <v>7179564118.24121</v>
      </c>
      <c r="AM127" s="53">
        <f>'Temporary Relocation Numbers'!AM127*Assumptions!H$21</f>
        <v>3783842220.8373299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35373068.341685824</v>
      </c>
      <c r="I128" s="52">
        <f>'Temporary Relocation Numbers'!I128*Assumptions!D$21</f>
        <v>41172092.971905217</v>
      </c>
      <c r="J128" s="52">
        <f>'Temporary Relocation Numbers'!J128*Assumptions!E$21</f>
        <v>28325966.6934908</v>
      </c>
      <c r="K128" s="52">
        <f>'Temporary Relocation Numbers'!K128*Assumptions!F$21</f>
        <v>26187238.180794995</v>
      </c>
      <c r="L128" s="52">
        <f>'Temporary Relocation Numbers'!L128*Assumptions!G$21</f>
        <v>21008234.716296457</v>
      </c>
      <c r="M128" s="52">
        <f>'Temporary Relocation Numbers'!M128*Assumptions!H$21</f>
        <v>8893551.6860054191</v>
      </c>
      <c r="N128" s="53">
        <f>'Temporary Relocation Numbers'!N128*Assumptions!C$21</f>
        <v>18214062330.195206</v>
      </c>
      <c r="O128" s="53">
        <f>'Temporary Relocation Numbers'!O128*Assumptions!D$21</f>
        <v>35541917627.407364</v>
      </c>
      <c r="P128" s="53">
        <f>'Temporary Relocation Numbers'!P128*Assumptions!E$21</f>
        <v>28357207809.032543</v>
      </c>
      <c r="Q128" s="53">
        <f>'Temporary Relocation Numbers'!Q128*Assumptions!F$21</f>
        <v>11875678499.85284</v>
      </c>
      <c r="R128" s="53">
        <f>'Temporary Relocation Numbers'!R128*Assumptions!G$21</f>
        <v>7431096433.3786707</v>
      </c>
      <c r="S128" s="53">
        <f>'Temporary Relocation Numbers'!S128*Assumptions!H$21</f>
        <v>4194472063.3874402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32931466.046843812</v>
      </c>
      <c r="AC128" s="52">
        <f>'Temporary Relocation Numbers'!AC128*Assumptions!D$21</f>
        <v>37598024.898892656</v>
      </c>
      <c r="AD128" s="52">
        <f>'Temporary Relocation Numbers'!AD128*Assumptions!E$21</f>
        <v>25595392.792550247</v>
      </c>
      <c r="AE128" s="52">
        <f>'Temporary Relocation Numbers'!AE128*Assumptions!F$21</f>
        <v>26119853.634190232</v>
      </c>
      <c r="AF128" s="52">
        <f>'Temporary Relocation Numbers'!AF128*Assumptions!G$21</f>
        <v>20579099.887219161</v>
      </c>
      <c r="AG128" s="52">
        <f>'Temporary Relocation Numbers'!AG128*Assumptions!H$21</f>
        <v>8134344.829748949</v>
      </c>
      <c r="AH128" s="53">
        <f>'Temporary Relocation Numbers'!AH128*Assumptions!C$21</f>
        <v>16956848905.726965</v>
      </c>
      <c r="AI128" s="53">
        <f>'Temporary Relocation Numbers'!AI128*Assumptions!D$21</f>
        <v>32456593956.044811</v>
      </c>
      <c r="AJ128" s="53">
        <f>'Temporary Relocation Numbers'!AJ128*Assumptions!E$21</f>
        <v>25623622318.914555</v>
      </c>
      <c r="AK128" s="53">
        <f>'Temporary Relocation Numbers'!AK128*Assumptions!F$21</f>
        <v>11845120210.131269</v>
      </c>
      <c r="AL128" s="53">
        <f>'Temporary Relocation Numbers'!AL128*Assumptions!G$21</f>
        <v>7279301561.4696503</v>
      </c>
      <c r="AM128" s="53">
        <f>'Temporary Relocation Numbers'!AM128*Assumptions!H$21</f>
        <v>3836406797.526227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35586486.45638819</v>
      </c>
      <c r="I129" s="52">
        <f>'Temporary Relocation Numbers'!I129*Assumptions!D$21</f>
        <v>41420498.633962512</v>
      </c>
      <c r="J129" s="52">
        <f>'Temporary Relocation Numbers'!J129*Assumptions!E$21</f>
        <v>28496867.174909383</v>
      </c>
      <c r="K129" s="52">
        <f>'Temporary Relocation Numbers'!K129*Assumptions!F$21</f>
        <v>26345234.963766202</v>
      </c>
      <c r="L129" s="52">
        <f>'Temporary Relocation Numbers'!L129*Assumptions!G$21</f>
        <v>21134984.7568377</v>
      </c>
      <c r="M129" s="52">
        <f>'Temporary Relocation Numbers'!M129*Assumptions!H$21</f>
        <v>8947209.5992941707</v>
      </c>
      <c r="N129" s="53">
        <f>'Temporary Relocation Numbers'!N129*Assumptions!C$21</f>
        <v>18467089391.12801</v>
      </c>
      <c r="O129" s="53">
        <f>'Temporary Relocation Numbers'!O129*Assumptions!D$21</f>
        <v>36035660692.196915</v>
      </c>
      <c r="P129" s="53">
        <f>'Temporary Relocation Numbers'!P129*Assumptions!E$21</f>
        <v>28751141947.288197</v>
      </c>
      <c r="Q129" s="53">
        <f>'Temporary Relocation Numbers'!Q129*Assumptions!F$21</f>
        <v>12040653669.747761</v>
      </c>
      <c r="R129" s="53">
        <f>'Temporary Relocation Numbers'!R129*Assumptions!G$21</f>
        <v>7534328126.3398237</v>
      </c>
      <c r="S129" s="53">
        <f>'Temporary Relocation Numbers'!S129*Assumptions!H$21</f>
        <v>4252741049.1372147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33130153.119455483</v>
      </c>
      <c r="AC129" s="52">
        <f>'Temporary Relocation Numbers'!AC129*Assumptions!D$21</f>
        <v>37824866.956046008</v>
      </c>
      <c r="AD129" s="52">
        <f>'Temporary Relocation Numbers'!AD129*Assumptions!E$21</f>
        <v>25749818.764933735</v>
      </c>
      <c r="AE129" s="52">
        <f>'Temporary Relocation Numbers'!AE129*Assumptions!F$21</f>
        <v>26277443.862582751</v>
      </c>
      <c r="AF129" s="52">
        <f>'Temporary Relocation Numbers'!AF129*Assumptions!G$21</f>
        <v>20703260.806983825</v>
      </c>
      <c r="AG129" s="52">
        <f>'Temporary Relocation Numbers'!AG129*Assumptions!H$21</f>
        <v>8183422.1820762856</v>
      </c>
      <c r="AH129" s="53">
        <f>'Temporary Relocation Numbers'!AH129*Assumptions!C$21</f>
        <v>17192410943.64669</v>
      </c>
      <c r="AI129" s="53">
        <f>'Temporary Relocation Numbers'!AI129*Assumptions!D$21</f>
        <v>32907476160.558445</v>
      </c>
      <c r="AJ129" s="53">
        <f>'Temporary Relocation Numbers'!AJ129*Assumptions!E$21</f>
        <v>25979581891.703476</v>
      </c>
      <c r="AK129" s="53">
        <f>'Temporary Relocation Numbers'!AK129*Assumptions!F$21</f>
        <v>12009670868.783436</v>
      </c>
      <c r="AL129" s="53">
        <f>'Temporary Relocation Numbers'!AL129*Assumptions!G$21</f>
        <v>7380424542.5131912</v>
      </c>
      <c r="AM129" s="53">
        <f>'Temporary Relocation Numbers'!AM129*Assumptions!H$21</f>
        <v>3889701593.5427876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35801192.197350264</v>
      </c>
      <c r="I130" s="52">
        <f>'Temporary Relocation Numbers'!I130*Assumptions!D$21</f>
        <v>41670403.014411025</v>
      </c>
      <c r="J130" s="52">
        <f>'Temporary Relocation Numbers'!J130*Assumptions!E$21</f>
        <v>28668798.758809496</v>
      </c>
      <c r="K130" s="52">
        <f>'Temporary Relocation Numbers'!K130*Assumptions!F$21</f>
        <v>26504184.996685229</v>
      </c>
      <c r="L130" s="52">
        <f>'Temporary Relocation Numbers'!L130*Assumptions!G$21</f>
        <v>21262499.524781983</v>
      </c>
      <c r="M130" s="52">
        <f>'Temporary Relocation Numbers'!M130*Assumptions!H$21</f>
        <v>9001191.2495735176</v>
      </c>
      <c r="N130" s="53">
        <f>'Temporary Relocation Numbers'!N130*Assumptions!C$21</f>
        <v>18723631466.581104</v>
      </c>
      <c r="O130" s="53">
        <f>'Temporary Relocation Numbers'!O130*Assumptions!D$21</f>
        <v>36536262762.642365</v>
      </c>
      <c r="P130" s="53">
        <f>'Temporary Relocation Numbers'!P130*Assumptions!E$21</f>
        <v>29150548560.349121</v>
      </c>
      <c r="Q130" s="53">
        <f>'Temporary Relocation Numbers'!Q130*Assumptions!F$21</f>
        <v>12207920650.311197</v>
      </c>
      <c r="R130" s="53">
        <f>'Temporary Relocation Numbers'!R130*Assumptions!G$21</f>
        <v>7638993898.7167339</v>
      </c>
      <c r="S130" s="53">
        <f>'Temporary Relocation Numbers'!S130*Assumptions!H$21</f>
        <v>4311819499.0219269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33330038.940788735</v>
      </c>
      <c r="AC130" s="52">
        <f>'Temporary Relocation Numbers'!AC130*Assumptions!D$21</f>
        <v>38053077.630807124</v>
      </c>
      <c r="AD130" s="52">
        <f>'Temporary Relocation Numbers'!AD130*Assumptions!E$21</f>
        <v>25905176.443313692</v>
      </c>
      <c r="AE130" s="52">
        <f>'Temporary Relocation Numbers'!AE130*Assumptions!F$21</f>
        <v>26435984.888036877</v>
      </c>
      <c r="AF130" s="52">
        <f>'Temporary Relocation Numbers'!AF130*Assumptions!G$21</f>
        <v>20828170.833078757</v>
      </c>
      <c r="AG130" s="52">
        <f>'Temporary Relocation Numbers'!AG130*Assumptions!H$21</f>
        <v>8232795.6352650803</v>
      </c>
      <c r="AH130" s="53">
        <f>'Temporary Relocation Numbers'!AH130*Assumptions!C$21</f>
        <v>17431245374.569221</v>
      </c>
      <c r="AI130" s="53">
        <f>'Temporary Relocation Numbers'!AI130*Assumptions!D$21</f>
        <v>33364621953.994034</v>
      </c>
      <c r="AJ130" s="53">
        <f>'Temporary Relocation Numbers'!AJ130*Assumptions!E$21</f>
        <v>26340486402.248768</v>
      </c>
      <c r="AK130" s="53">
        <f>'Temporary Relocation Numbers'!AK130*Assumptions!F$21</f>
        <v>12176507440.856695</v>
      </c>
      <c r="AL130" s="53">
        <f>'Temporary Relocation Numbers'!AL130*Assumptions!G$21</f>
        <v>7482952309.0583038</v>
      </c>
      <c r="AM130" s="53">
        <f>'Temporary Relocation Numbers'!AM130*Assumptions!H$21</f>
        <v>3943736752.9859467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41911194.385783553</v>
      </c>
      <c r="I131" s="52">
        <f>'Temporary Relocation Numbers'!I131*Assumptions!D$21</f>
        <v>48782072.709863029</v>
      </c>
      <c r="J131" s="52">
        <f>'Temporary Relocation Numbers'!J131*Assumptions!E$21</f>
        <v>33561552.670201421</v>
      </c>
      <c r="K131" s="52">
        <f>'Temporary Relocation Numbers'!K131*Assumptions!F$21</f>
        <v>31027515.600864753</v>
      </c>
      <c r="L131" s="52">
        <f>'Temporary Relocation Numbers'!L131*Assumptions!G$21</f>
        <v>24891259.089878116</v>
      </c>
      <c r="M131" s="52">
        <f>'Temporary Relocation Numbers'!M131*Assumptions!H$21</f>
        <v>10537377.472932618</v>
      </c>
      <c r="N131" s="53">
        <f>'Temporary Relocation Numbers'!N131*Assumptions!C$21</f>
        <v>22090313934.710567</v>
      </c>
      <c r="O131" s="53">
        <f>'Temporary Relocation Numbers'!O131*Assumptions!D$21</f>
        <v>43105821425.100906</v>
      </c>
      <c r="P131" s="53">
        <f>'Temporary Relocation Numbers'!P131*Assumptions!E$21</f>
        <v>34392087358.506416</v>
      </c>
      <c r="Q131" s="53">
        <f>'Temporary Relocation Numbers'!Q131*Assumptions!F$21</f>
        <v>14403017926.129515</v>
      </c>
      <c r="R131" s="53">
        <f>'Temporary Relocation Numbers'!R131*Assumptions!G$21</f>
        <v>9012555799.8287315</v>
      </c>
      <c r="S131" s="53">
        <f>'Temporary Relocation Numbers'!S131*Assumptions!H$21</f>
        <v>5087124606.8481359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39018302.330069333</v>
      </c>
      <c r="AC131" s="52">
        <f>'Temporary Relocation Numbers'!AC131*Assumptions!D$21</f>
        <v>44547397.326061904</v>
      </c>
      <c r="AD131" s="52">
        <f>'Temporary Relocation Numbers'!AD131*Assumptions!E$21</f>
        <v>30326277.391234417</v>
      </c>
      <c r="AE131" s="52">
        <f>'Temporary Relocation Numbers'!AE131*Assumptions!F$21</f>
        <v>30947676.136443112</v>
      </c>
      <c r="AF131" s="52">
        <f>'Temporary Relocation Numbers'!AF131*Assumptions!G$21</f>
        <v>24382805.792430546</v>
      </c>
      <c r="AG131" s="52">
        <f>'Temporary Relocation Numbers'!AG131*Assumptions!H$21</f>
        <v>9637843.798776146</v>
      </c>
      <c r="AH131" s="53">
        <f>'Temporary Relocation Numbers'!AH131*Assumptions!C$21</f>
        <v>20565544845.532951</v>
      </c>
      <c r="AI131" s="53">
        <f>'Temporary Relocation Numbers'!AI131*Assumptions!D$21</f>
        <v>39363890204.320786</v>
      </c>
      <c r="AJ131" s="53">
        <f>'Temporary Relocation Numbers'!AJ131*Assumptions!E$21</f>
        <v>31076749980.750305</v>
      </c>
      <c r="AK131" s="53">
        <f>'Temporary Relocation Numbers'!AK131*Assumptions!F$21</f>
        <v>14365956330.47777</v>
      </c>
      <c r="AL131" s="53">
        <f>'Temporary Relocation Numbers'!AL131*Assumptions!G$21</f>
        <v>8828456486.1577492</v>
      </c>
      <c r="AM131" s="53">
        <f>'Temporary Relocation Numbers'!AM131*Assumptions!H$21</f>
        <v>4652857171.687501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162267.05850799399</v>
      </c>
      <c r="I4" s="52">
        <f>'Temporary Relocation Numbers'!I4*Assumptions!D$45</f>
        <v>167743.08781250895</v>
      </c>
      <c r="J4" s="52">
        <f>'Temporary Relocation Numbers'!J4*Assumptions!E$45</f>
        <v>116692.66348863118</v>
      </c>
      <c r="K4" s="52">
        <f>'Temporary Relocation Numbers'!K4*Assumptions!F$45</f>
        <v>84625.646977825483</v>
      </c>
      <c r="L4" s="52">
        <f>'Temporary Relocation Numbers'!L4*Assumptions!G$45</f>
        <v>88057.078404172891</v>
      </c>
      <c r="M4" s="52">
        <f>'Temporary Relocation Numbers'!M4*Assumptions!H$45</f>
        <v>38344.344602416713</v>
      </c>
      <c r="N4" s="53">
        <f>'Temporary Relocation Numbers'!N4*Assumptions!C$45</f>
        <v>31837343.815935284</v>
      </c>
      <c r="O4" s="53">
        <f>'Temporary Relocation Numbers'!O4*Assumptions!D$45</f>
        <v>55176598.407440796</v>
      </c>
      <c r="P4" s="53">
        <f>'Temporary Relocation Numbers'!P4*Assumptions!E$45</f>
        <v>44513798.64121712</v>
      </c>
      <c r="Q4" s="53">
        <f>'Temporary Relocation Numbers'!Q4*Assumptions!F$45</f>
        <v>14623223.376768248</v>
      </c>
      <c r="R4" s="53">
        <f>'Temporary Relocation Numbers'!R4*Assumptions!G$45</f>
        <v>11868613.490693156</v>
      </c>
      <c r="S4" s="53">
        <f>'Temporary Relocation Numbers'!S4*Assumptions!H$45</f>
        <v>6890897.1905880552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151066.68373124659</v>
      </c>
      <c r="AC4" s="52">
        <f>'Temporary Relocation Numbers'!AC4*Assumptions!D$45</f>
        <v>153181.6416643055</v>
      </c>
      <c r="AD4" s="52">
        <f>'Temporary Relocation Numbers'!AD4*Assumptions!E$45</f>
        <v>105443.69377821645</v>
      </c>
      <c r="AE4" s="52">
        <f>'Temporary Relocation Numbers'!AE4*Assumptions!F$45</f>
        <v>84407.889732354859</v>
      </c>
      <c r="AF4" s="52">
        <f>'Temporary Relocation Numbers'!AF4*Assumptions!G$45</f>
        <v>86258.338062572046</v>
      </c>
      <c r="AG4" s="52">
        <f>'Temporary Relocation Numbers'!AG4*Assumptions!H$45</f>
        <v>35071.04161294573</v>
      </c>
      <c r="AH4" s="53">
        <f>'Temporary Relocation Numbers'!AH4*Assumptions!C$45</f>
        <v>29639792.532801203</v>
      </c>
      <c r="AI4" s="53">
        <f>'Temporary Relocation Numbers'!AI4*Assumptions!D$45</f>
        <v>50386826.8774864</v>
      </c>
      <c r="AJ4" s="53">
        <f>'Temporary Relocation Numbers'!AJ4*Assumptions!E$45</f>
        <v>40222745.907989062</v>
      </c>
      <c r="AK4" s="53">
        <f>'Temporary Relocation Numbers'!AK4*Assumptions!F$45</f>
        <v>14585595.152274305</v>
      </c>
      <c r="AL4" s="53">
        <f>'Temporary Relocation Numbers'!AL4*Assumptions!G$45</f>
        <v>11626173.538431847</v>
      </c>
      <c r="AM4" s="53">
        <f>'Temporary Relocation Numbers'!AM4*Assumptions!H$45</f>
        <v>6302648.9206549861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163246.07252426646</v>
      </c>
      <c r="I5" s="52">
        <f>'Temporary Relocation Numbers'!I5*Assumptions!D$45</f>
        <v>168755.14063217092</v>
      </c>
      <c r="J5" s="52">
        <f>'Temporary Relocation Numbers'!J5*Assumptions!E$45</f>
        <v>117396.71121219244</v>
      </c>
      <c r="K5" s="52">
        <f>'Temporary Relocation Numbers'!K5*Assumptions!F$45</f>
        <v>85136.223155696702</v>
      </c>
      <c r="L5" s="52">
        <f>'Temporary Relocation Numbers'!L5*Assumptions!G$45</f>
        <v>88588.357610084175</v>
      </c>
      <c r="M5" s="52">
        <f>'Temporary Relocation Numbers'!M5*Assumptions!H$45</f>
        <v>38575.689467823875</v>
      </c>
      <c r="N5" s="53">
        <f>'Temporary Relocation Numbers'!N5*Assumptions!C$45</f>
        <v>32279623.489058968</v>
      </c>
      <c r="O5" s="53">
        <f>'Temporary Relocation Numbers'!O5*Assumptions!D$45</f>
        <v>55943103.554629147</v>
      </c>
      <c r="P5" s="53">
        <f>'Temporary Relocation Numbers'!P5*Assumptions!E$45</f>
        <v>45132177.750553384</v>
      </c>
      <c r="Q5" s="53">
        <f>'Temporary Relocation Numbers'!Q5*Assumptions!F$45</f>
        <v>14826367.033867382</v>
      </c>
      <c r="R5" s="53">
        <f>'Temporary Relocation Numbers'!R5*Assumptions!G$45</f>
        <v>12033490.514525389</v>
      </c>
      <c r="S5" s="53">
        <f>'Temporary Relocation Numbers'!S5*Assumptions!H$45</f>
        <v>6986624.5155370887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151978.12196229954</v>
      </c>
      <c r="AC5" s="52">
        <f>'Temporary Relocation Numbers'!AC5*Assumptions!D$45</f>
        <v>154105.84017757059</v>
      </c>
      <c r="AD5" s="52">
        <f>'Temporary Relocation Numbers'!AD5*Assumptions!E$45</f>
        <v>106079.87252629752</v>
      </c>
      <c r="AE5" s="52">
        <f>'Temporary Relocation Numbers'!AE5*Assumptions!F$45</f>
        <v>84917.152104470151</v>
      </c>
      <c r="AF5" s="52">
        <f>'Temporary Relocation Numbers'!AF5*Assumptions!G$45</f>
        <v>86778.764837791256</v>
      </c>
      <c r="AG5" s="52">
        <f>'Temporary Relocation Numbers'!AG5*Assumptions!H$45</f>
        <v>35282.637494574767</v>
      </c>
      <c r="AH5" s="53">
        <f>'Temporary Relocation Numbers'!AH5*Assumptions!C$45</f>
        <v>30051544.148408644</v>
      </c>
      <c r="AI5" s="53">
        <f>'Temporary Relocation Numbers'!AI5*Assumptions!D$45</f>
        <v>51086793.226750754</v>
      </c>
      <c r="AJ5" s="53">
        <f>'Temporary Relocation Numbers'!AJ5*Assumptions!E$45</f>
        <v>40781514.347189642</v>
      </c>
      <c r="AK5" s="53">
        <f>'Temporary Relocation Numbers'!AK5*Assumptions!F$45</f>
        <v>14788216.083642118</v>
      </c>
      <c r="AL5" s="53">
        <f>'Temporary Relocation Numbers'!AL5*Assumptions!G$45</f>
        <v>11787682.622292137</v>
      </c>
      <c r="AM5" s="53">
        <f>'Temporary Relocation Numbers'!AM5*Assumptions!H$45</f>
        <v>6390204.3876109123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164230.99327510889</v>
      </c>
      <c r="I6" s="52">
        <f>'Temporary Relocation Numbers'!I6*Assumptions!D$45</f>
        <v>169773.29952107929</v>
      </c>
      <c r="J6" s="52">
        <f>'Temporary Relocation Numbers'!J6*Assumptions!E$45</f>
        <v>118105.00670234191</v>
      </c>
      <c r="K6" s="52">
        <f>'Temporary Relocation Numbers'!K6*Assumptions!F$45</f>
        <v>85649.879818535774</v>
      </c>
      <c r="L6" s="52">
        <f>'Temporary Relocation Numbers'!L6*Assumptions!G$45</f>
        <v>89122.842209585055</v>
      </c>
      <c r="M6" s="52">
        <f>'Temporary Relocation Numbers'!M6*Assumptions!H$45</f>
        <v>38808.43011785861</v>
      </c>
      <c r="N6" s="53">
        <f>'Temporary Relocation Numbers'!N6*Assumptions!C$45</f>
        <v>32728047.246010408</v>
      </c>
      <c r="O6" s="53">
        <f>'Temporary Relocation Numbers'!O6*Assumptions!D$45</f>
        <v>56720256.877994061</v>
      </c>
      <c r="P6" s="53">
        <f>'Temporary Relocation Numbers'!P6*Assumptions!E$45</f>
        <v>45759147.291048907</v>
      </c>
      <c r="Q6" s="53">
        <f>'Temporary Relocation Numbers'!Q6*Assumptions!F$45</f>
        <v>15032332.732616045</v>
      </c>
      <c r="R6" s="53">
        <f>'Temporary Relocation Numbers'!R6*Assumptions!G$45</f>
        <v>12200657.985595554</v>
      </c>
      <c r="S6" s="53">
        <f>'Temporary Relocation Numbers'!S6*Assumptions!H$45</f>
        <v>7083681.6703309827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152895.05921953425</v>
      </c>
      <c r="AC6" s="52">
        <f>'Temporary Relocation Numbers'!AC6*Assumptions!D$45</f>
        <v>155035.61470427067</v>
      </c>
      <c r="AD6" s="52">
        <f>'Temporary Relocation Numbers'!AD6*Assumptions!E$45</f>
        <v>106719.88956365899</v>
      </c>
      <c r="AE6" s="52">
        <f>'Temporary Relocation Numbers'!AE6*Assumptions!F$45</f>
        <v>85429.487034902893</v>
      </c>
      <c r="AF6" s="52">
        <f>'Temporary Relocation Numbers'!AF6*Assumptions!G$45</f>
        <v>87302.331530083451</v>
      </c>
      <c r="AG6" s="52">
        <f>'Temporary Relocation Numbers'!AG6*Assumptions!H$45</f>
        <v>35495.510008292935</v>
      </c>
      <c r="AH6" s="53">
        <f>'Temporary Relocation Numbers'!AH6*Assumptions!C$45</f>
        <v>30469015.756582428</v>
      </c>
      <c r="AI6" s="53">
        <f>'Temporary Relocation Numbers'!AI6*Assumptions!D$45</f>
        <v>51796483.405048698</v>
      </c>
      <c r="AJ6" s="53">
        <f>'Temporary Relocation Numbers'!AJ6*Assumptions!E$45</f>
        <v>41348045.114933401</v>
      </c>
      <c r="AK6" s="53">
        <f>'Temporary Relocation Numbers'!AK6*Assumptions!F$45</f>
        <v>14993651.795030888</v>
      </c>
      <c r="AL6" s="53">
        <f>'Temporary Relocation Numbers'!AL6*Assumptions!G$45</f>
        <v>11951435.366466219</v>
      </c>
      <c r="AM6" s="53">
        <f>'Temporary Relocation Numbers'!AM6*Assumptions!H$45</f>
        <v>6478976.1621686723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165221.85639792052</v>
      </c>
      <c r="I7" s="52">
        <f>'Temporary Relocation Numbers'!I7*Assumptions!D$45</f>
        <v>170797.60131928916</v>
      </c>
      <c r="J7" s="52">
        <f>'Temporary Relocation Numbers'!J7*Assumptions!E$45</f>
        <v>118817.57558734361</v>
      </c>
      <c r="K7" s="52">
        <f>'Temporary Relocation Numbers'!K7*Assumptions!F$45</f>
        <v>86166.635551987783</v>
      </c>
      <c r="L7" s="52">
        <f>'Temporary Relocation Numbers'!L7*Assumptions!G$45</f>
        <v>89660.551541938083</v>
      </c>
      <c r="M7" s="52">
        <f>'Temporary Relocation Numbers'!M7*Assumptions!H$45</f>
        <v>39042.574973778588</v>
      </c>
      <c r="N7" s="53">
        <f>'Temporary Relocation Numbers'!N7*Assumptions!C$45</f>
        <v>33182700.439493742</v>
      </c>
      <c r="O7" s="53">
        <f>'Temporary Relocation Numbers'!O7*Assumptions!D$45</f>
        <v>57508206.30042465</v>
      </c>
      <c r="P7" s="53">
        <f>'Temporary Relocation Numbers'!P7*Assumptions!E$45</f>
        <v>46394826.59970323</v>
      </c>
      <c r="Q7" s="53">
        <f>'Temporary Relocation Numbers'!Q7*Assumptions!F$45</f>
        <v>15241159.676399594</v>
      </c>
      <c r="R7" s="53">
        <f>'Temporary Relocation Numbers'!R7*Assumptions!G$45</f>
        <v>12370147.722458025</v>
      </c>
      <c r="S7" s="53">
        <f>'Temporary Relocation Numbers'!S7*Assumptions!H$45</f>
        <v>7182087.1287693242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153817.52868050223</v>
      </c>
      <c r="AC7" s="52">
        <f>'Temporary Relocation Numbers'!AC7*Assumptions!D$45</f>
        <v>155970.99888644851</v>
      </c>
      <c r="AD7" s="52">
        <f>'Temporary Relocation Numbers'!AD7*Assumptions!E$45</f>
        <v>107363.76804804482</v>
      </c>
      <c r="AE7" s="52">
        <f>'Temporary Relocation Numbers'!AE7*Assumptions!F$45</f>
        <v>85944.913061473868</v>
      </c>
      <c r="AF7" s="52">
        <f>'Temporary Relocation Numbers'!AF7*Assumptions!G$45</f>
        <v>87829.057083668362</v>
      </c>
      <c r="AG7" s="52">
        <f>'Temporary Relocation Numbers'!AG7*Assumptions!H$45</f>
        <v>35709.66685646891</v>
      </c>
      <c r="AH7" s="53">
        <f>'Temporary Relocation Numbers'!AH7*Assumptions!C$45</f>
        <v>30892286.81861357</v>
      </c>
      <c r="AI7" s="53">
        <f>'Temporary Relocation Numbers'!AI7*Assumptions!D$45</f>
        <v>52516032.494375519</v>
      </c>
      <c r="AJ7" s="53">
        <f>'Temporary Relocation Numbers'!AJ7*Assumptions!E$45</f>
        <v>41922446.044340789</v>
      </c>
      <c r="AK7" s="53">
        <f>'Temporary Relocation Numbers'!AK7*Assumptions!F$45</f>
        <v>15201941.3889485</v>
      </c>
      <c r="AL7" s="53">
        <f>'Temporary Relocation Numbers'!AL7*Assumptions!G$45</f>
        <v>12117462.939551435</v>
      </c>
      <c r="AM7" s="53">
        <f>'Temporary Relocation Numbers'!AM7*Assumptions!H$45</f>
        <v>6568981.1410936359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166218.69774511331</v>
      </c>
      <c r="I8" s="52">
        <f>'Temporary Relocation Numbers'!I8*Assumptions!D$45</f>
        <v>171828.0830891245</v>
      </c>
      <c r="J8" s="52">
        <f>'Temporary Relocation Numbers'!J8*Assumptions!E$45</f>
        <v>119534.44365008594</v>
      </c>
      <c r="K8" s="52">
        <f>'Temporary Relocation Numbers'!K8*Assumptions!F$45</f>
        <v>86686.509053831542</v>
      </c>
      <c r="L8" s="52">
        <f>'Temporary Relocation Numbers'!L8*Assumptions!G$45</f>
        <v>90201.505063086399</v>
      </c>
      <c r="M8" s="52">
        <f>'Temporary Relocation Numbers'!M8*Assumptions!H$45</f>
        <v>39278.13250764992</v>
      </c>
      <c r="N8" s="53">
        <f>'Temporary Relocation Numbers'!N8*Assumptions!C$45</f>
        <v>33643669.607920244</v>
      </c>
      <c r="O8" s="53">
        <f>'Temporary Relocation Numbers'!O8*Assumptions!D$45</f>
        <v>58307101.799732924</v>
      </c>
      <c r="P8" s="53">
        <f>'Temporary Relocation Numbers'!P8*Assumptions!E$45</f>
        <v>47039336.671327852</v>
      </c>
      <c r="Q8" s="53">
        <f>'Temporary Relocation Numbers'!Q8*Assumptions!F$45</f>
        <v>15452887.613211012</v>
      </c>
      <c r="R8" s="53">
        <f>'Temporary Relocation Numbers'!R8*Assumptions!G$45</f>
        <v>12541991.985685851</v>
      </c>
      <c r="S8" s="53">
        <f>'Temporary Relocation Numbers'!S8*Assumptions!H$45</f>
        <v>7281859.6212869929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154745.56372292698</v>
      </c>
      <c r="AC8" s="52">
        <f>'Temporary Relocation Numbers'!AC8*Assumptions!D$45</f>
        <v>156912.02656912091</v>
      </c>
      <c r="AD8" s="52">
        <f>'Temporary Relocation Numbers'!AD8*Assumptions!E$45</f>
        <v>108011.53127691781</v>
      </c>
      <c r="AE8" s="52">
        <f>'Temporary Relocation Numbers'!AE8*Assumptions!F$45</f>
        <v>86463.44883384915</v>
      </c>
      <c r="AF8" s="52">
        <f>'Temporary Relocation Numbers'!AF8*Assumptions!G$45</f>
        <v>88358.960557062921</v>
      </c>
      <c r="AG8" s="52">
        <f>'Temporary Relocation Numbers'!AG8*Assumptions!H$45</f>
        <v>35925.115787942457</v>
      </c>
      <c r="AH8" s="53">
        <f>'Temporary Relocation Numbers'!AH8*Assumptions!C$45</f>
        <v>31321437.899657611</v>
      </c>
      <c r="AI8" s="53">
        <f>'Temporary Relocation Numbers'!AI8*Assumptions!D$45</f>
        <v>53245577.45326557</v>
      </c>
      <c r="AJ8" s="53">
        <f>'Temporary Relocation Numbers'!AJ8*Assumptions!E$45</f>
        <v>42504826.466534041</v>
      </c>
      <c r="AK8" s="53">
        <f>'Temporary Relocation Numbers'!AK8*Assumptions!F$45</f>
        <v>15413124.511109095</v>
      </c>
      <c r="AL8" s="53">
        <f>'Temporary Relocation Numbers'!AL8*Assumptions!G$45</f>
        <v>12285796.943134695</v>
      </c>
      <c r="AM8" s="53">
        <f>'Temporary Relocation Numbers'!AM8*Assumptions!H$45</f>
        <v>6660236.4558785427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167221.55338540956</v>
      </c>
      <c r="I9" s="52">
        <f>'Temporary Relocation Numbers'!I9*Assumptions!D$45</f>
        <v>172864.78211651952</v>
      </c>
      <c r="J9" s="52">
        <f>'Temporary Relocation Numbers'!J9*Assumptions!E$45</f>
        <v>120255.63682901452</v>
      </c>
      <c r="K9" s="52">
        <f>'Temporary Relocation Numbers'!K9*Assumptions!F$45</f>
        <v>87209.519134656104</v>
      </c>
      <c r="L9" s="52">
        <f>'Temporary Relocation Numbers'!L9*Assumptions!G$45</f>
        <v>90745.722346357623</v>
      </c>
      <c r="M9" s="52">
        <f>'Temporary Relocation Numbers'!M9*Assumptions!H$45</f>
        <v>39515.111242653613</v>
      </c>
      <c r="N9" s="53">
        <f>'Temporary Relocation Numbers'!N9*Assumptions!C$45</f>
        <v>34111042.491880007</v>
      </c>
      <c r="O9" s="53">
        <f>'Temporary Relocation Numbers'!O9*Assumptions!D$45</f>
        <v>59117095.437200502</v>
      </c>
      <c r="P9" s="53">
        <f>'Temporary Relocation Numbers'!P9*Assumptions!E$45</f>
        <v>47692800.181576364</v>
      </c>
      <c r="Q9" s="53">
        <f>'Temporary Relocation Numbers'!Q9*Assumptions!F$45</f>
        <v>15667556.843216537</v>
      </c>
      <c r="R9" s="53">
        <f>'Temporary Relocation Numbers'!R9*Assumptions!G$45</f>
        <v>12716223.484011177</v>
      </c>
      <c r="S9" s="53">
        <f>'Temporary Relocation Numbers'!S9*Assumptions!H$45</f>
        <v>7383018.1385193039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155679.1979259114</v>
      </c>
      <c r="AC9" s="52">
        <f>'Temporary Relocation Numbers'!AC9*Assumptions!D$45</f>
        <v>157858.73180150375</v>
      </c>
      <c r="AD9" s="52">
        <f>'Temporary Relocation Numbers'!AD9*Assumptions!E$45</f>
        <v>108663.20268830255</v>
      </c>
      <c r="AE9" s="52">
        <f>'Temporary Relocation Numbers'!AE9*Assumptions!F$45</f>
        <v>86985.113114214604</v>
      </c>
      <c r="AF9" s="52">
        <f>'Temporary Relocation Numbers'!AF9*Assumptions!G$45</f>
        <v>88892.061123770822</v>
      </c>
      <c r="AG9" s="52">
        <f>'Temporary Relocation Numbers'!AG9*Assumptions!H$45</f>
        <v>36141.864598304819</v>
      </c>
      <c r="AH9" s="53">
        <f>'Temporary Relocation Numbers'!AH9*Assumptions!C$45</f>
        <v>31756550.684069309</v>
      </c>
      <c r="AI9" s="53">
        <f>'Temporary Relocation Numbers'!AI9*Assumptions!D$45</f>
        <v>53985257.142860942</v>
      </c>
      <c r="AJ9" s="53">
        <f>'Temporary Relocation Numbers'!AJ9*Assumptions!E$45</f>
        <v>43095297.231447168</v>
      </c>
      <c r="AK9" s="53">
        <f>'Temporary Relocation Numbers'!AK9*Assumptions!F$45</f>
        <v>15627241.357979212</v>
      </c>
      <c r="AL9" s="53">
        <f>'Temporary Relocation Numbers'!AL9*Assumptions!G$45</f>
        <v>12456469.417807467</v>
      </c>
      <c r="AM9" s="53">
        <f>'Temporary Relocation Numbers'!AM9*Assumptions!H$45</f>
        <v>6752759.4760042997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168230.45960514672</v>
      </c>
      <c r="I10" s="52">
        <f>'Temporary Relocation Numbers'!I10*Assumptions!D$45</f>
        <v>173907.73591236726</v>
      </c>
      <c r="J10" s="52">
        <f>'Temporary Relocation Numbers'!J10*Assumptions!E$45</f>
        <v>120981.1812190706</v>
      </c>
      <c r="K10" s="52">
        <f>'Temporary Relocation Numbers'!K10*Assumptions!F$45</f>
        <v>87735.684718541423</v>
      </c>
      <c r="L10" s="52">
        <f>'Temporary Relocation Numbers'!L10*Assumptions!G$45</f>
        <v>91293.223083172154</v>
      </c>
      <c r="M10" s="52">
        <f>'Temporary Relocation Numbers'!M10*Assumptions!H$45</f>
        <v>39753.519753394066</v>
      </c>
      <c r="N10" s="53">
        <f>'Temporary Relocation Numbers'!N10*Assumptions!C$45</f>
        <v>34584908.050842412</v>
      </c>
      <c r="O10" s="53">
        <f>'Temporary Relocation Numbers'!O10*Assumptions!D$45</f>
        <v>59938341.386521816</v>
      </c>
      <c r="P10" s="53">
        <f>'Temporary Relocation Numbers'!P10*Assumptions!E$45</f>
        <v>48355341.510294333</v>
      </c>
      <c r="Q10" s="53">
        <f>'Temporary Relocation Numbers'!Q10*Assumptions!F$45</f>
        <v>15885208.226426341</v>
      </c>
      <c r="R10" s="53">
        <f>'Temporary Relocation Numbers'!R10*Assumptions!G$45</f>
        <v>12892875.380551025</v>
      </c>
      <c r="S10" s="53">
        <f>'Temporary Relocation Numbers'!S10*Assumptions!H$45</f>
        <v>7485581.9349166704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156618.46507115278</v>
      </c>
      <c r="AC10" s="52">
        <f>'Temporary Relocation Numbers'!AC10*Assumptions!D$45</f>
        <v>158811.14883824353</v>
      </c>
      <c r="AD10" s="52">
        <f>'Temporary Relocation Numbers'!AD10*Assumptions!E$45</f>
        <v>109318.80586163343</v>
      </c>
      <c r="AE10" s="52">
        <f>'Temporary Relocation Numbers'!AE10*Assumptions!F$45</f>
        <v>87509.924777955152</v>
      </c>
      <c r="AF10" s="52">
        <f>'Temporary Relocation Numbers'!AF10*Assumptions!G$45</f>
        <v>89428.378072976077</v>
      </c>
      <c r="AG10" s="52">
        <f>'Temporary Relocation Numbers'!AG10*Assumptions!H$45</f>
        <v>36359.921130180759</v>
      </c>
      <c r="AH10" s="53">
        <f>'Temporary Relocation Numbers'!AH10*Assumptions!C$45</f>
        <v>32197707.990950413</v>
      </c>
      <c r="AI10" s="53">
        <f>'Temporary Relocation Numbers'!AI10*Assumptions!D$45</f>
        <v>54735212.353342146</v>
      </c>
      <c r="AJ10" s="53">
        <f>'Temporary Relocation Numbers'!AJ10*Assumptions!E$45</f>
        <v>43693970.728925072</v>
      </c>
      <c r="AK10" s="53">
        <f>'Temporary Relocation Numbers'!AK10*Assumptions!F$45</f>
        <v>15844332.684428766</v>
      </c>
      <c r="AL10" s="53">
        <f>'Temporary Relocation Numbers'!AL10*Assumptions!G$45</f>
        <v>12629512.849264383</v>
      </c>
      <c r="AM10" s="53">
        <f>'Temporary Relocation Numbers'!AM10*Assumptions!H$45</f>
        <v>6846567.8122460674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199287.29175476715</v>
      </c>
      <c r="I11" s="52">
        <f>'Temporary Relocation Numbers'!I11*Assumptions!D$45</f>
        <v>206012.64352795383</v>
      </c>
      <c r="J11" s="52">
        <f>'Temporary Relocation Numbers'!J11*Assumptions!E$45</f>
        <v>143315.37829136191</v>
      </c>
      <c r="K11" s="52">
        <f>'Temporary Relocation Numbers'!K11*Assumptions!F$45</f>
        <v>103932.46882191431</v>
      </c>
      <c r="L11" s="52">
        <f>'Temporary Relocation Numbers'!L11*Assumptions!G$45</f>
        <v>108146.76026274476</v>
      </c>
      <c r="M11" s="52">
        <f>'Temporary Relocation Numbers'!M11*Assumptions!H$45</f>
        <v>47092.371428860846</v>
      </c>
      <c r="N11" s="53">
        <f>'Temporary Relocation Numbers'!N11*Assumptions!C$45</f>
        <v>41289616.986432828</v>
      </c>
      <c r="O11" s="53">
        <f>'Temporary Relocation Numbers'!O11*Assumptions!D$45</f>
        <v>71558124.573104337</v>
      </c>
      <c r="P11" s="53">
        <f>'Temporary Relocation Numbers'!P11*Assumptions!E$45</f>
        <v>57729617.996181935</v>
      </c>
      <c r="Q11" s="53">
        <f>'Temporary Relocation Numbers'!Q11*Assumptions!F$45</f>
        <v>18964750.822950341</v>
      </c>
      <c r="R11" s="53">
        <f>'Temporary Relocation Numbers'!R11*Assumptions!G$45</f>
        <v>15392317.52573055</v>
      </c>
      <c r="S11" s="53">
        <f>'Temporary Relocation Numbers'!S11*Assumptions!H$45</f>
        <v>8936753.8742304575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185531.62023141584</v>
      </c>
      <c r="AC11" s="52">
        <f>'Temporary Relocation Numbers'!AC11*Assumptions!D$45</f>
        <v>188129.09283324901</v>
      </c>
      <c r="AD11" s="52">
        <f>'Temporary Relocation Numbers'!AD11*Assumptions!E$45</f>
        <v>129500.02519854963</v>
      </c>
      <c r="AE11" s="52">
        <f>'Temporary Relocation Numbers'!AE11*Assumptions!F$45</f>
        <v>103665.03159769373</v>
      </c>
      <c r="AF11" s="52">
        <f>'Temporary Relocation Numbers'!AF11*Assumptions!G$45</f>
        <v>105937.64835461207</v>
      </c>
      <c r="AG11" s="52">
        <f>'Temporary Relocation Numbers'!AG11*Assumptions!H$45</f>
        <v>43072.284457035224</v>
      </c>
      <c r="AH11" s="53">
        <f>'Temporary Relocation Numbers'!AH11*Assumptions!C$45</f>
        <v>38439628.893417515</v>
      </c>
      <c r="AI11" s="53">
        <f>'Temporary Relocation Numbers'!AI11*Assumptions!D$45</f>
        <v>65346305.111414507</v>
      </c>
      <c r="AJ11" s="53">
        <f>'Temporary Relocation Numbers'!AJ11*Assumptions!E$45</f>
        <v>52164583.273188129</v>
      </c>
      <c r="AK11" s="53">
        <f>'Temporary Relocation Numbers'!AK11*Assumptions!F$45</f>
        <v>18915951.055412676</v>
      </c>
      <c r="AL11" s="53">
        <f>'Temporary Relocation Numbers'!AL11*Assumptions!G$45</f>
        <v>15077898.935129786</v>
      </c>
      <c r="AM11" s="53">
        <f>'Temporary Relocation Numbers'!AM11*Assumptions!H$45</f>
        <v>8173859.020347856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200489.66180871916</v>
      </c>
      <c r="I12" s="52">
        <f>'Temporary Relocation Numbers'!I12*Assumptions!D$45</f>
        <v>207255.58998546467</v>
      </c>
      <c r="J12" s="52">
        <f>'Temporary Relocation Numbers'!J12*Assumptions!E$45</f>
        <v>144180.05018092916</v>
      </c>
      <c r="K12" s="52">
        <f>'Temporary Relocation Numbers'!K12*Assumptions!F$45</f>
        <v>104559.52982035746</v>
      </c>
      <c r="L12" s="52">
        <f>'Temporary Relocation Numbers'!L12*Assumptions!G$45</f>
        <v>108799.24755798018</v>
      </c>
      <c r="M12" s="52">
        <f>'Temporary Relocation Numbers'!M12*Assumptions!H$45</f>
        <v>47376.496205092575</v>
      </c>
      <c r="N12" s="53">
        <f>'Temporary Relocation Numbers'!N12*Assumptions!C$45</f>
        <v>41863206.240917735</v>
      </c>
      <c r="O12" s="53">
        <f>'Temporary Relocation Numbers'!O12*Assumptions!D$45</f>
        <v>72552199.459769219</v>
      </c>
      <c r="P12" s="53">
        <f>'Temporary Relocation Numbers'!P12*Assumptions!E$45</f>
        <v>58531589.314031824</v>
      </c>
      <c r="Q12" s="53">
        <f>'Temporary Relocation Numbers'!Q12*Assumptions!F$45</f>
        <v>19228206.337434825</v>
      </c>
      <c r="R12" s="53">
        <f>'Temporary Relocation Numbers'!R12*Assumptions!G$45</f>
        <v>15606145.325036116</v>
      </c>
      <c r="S12" s="53">
        <f>'Temporary Relocation Numbers'!S12*Assumptions!H$45</f>
        <v>9060901.9377477113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186650.99749959592</v>
      </c>
      <c r="AC12" s="52">
        <f>'Temporary Relocation Numbers'!AC12*Assumptions!D$45</f>
        <v>189264.14156369292</v>
      </c>
      <c r="AD12" s="52">
        <f>'Temporary Relocation Numbers'!AD12*Assumptions!E$45</f>
        <v>130281.3442225262</v>
      </c>
      <c r="AE12" s="52">
        <f>'Temporary Relocation Numbers'!AE12*Assumptions!F$45</f>
        <v>104290.47905366316</v>
      </c>
      <c r="AF12" s="52">
        <f>'Temporary Relocation Numbers'!AF12*Assumptions!G$45</f>
        <v>106576.80730371574</v>
      </c>
      <c r="AG12" s="52">
        <f>'Temporary Relocation Numbers'!AG12*Assumptions!H$45</f>
        <v>43332.154640078174</v>
      </c>
      <c r="AH12" s="53">
        <f>'Temporary Relocation Numbers'!AH12*Assumptions!C$45</f>
        <v>38973626.534686424</v>
      </c>
      <c r="AI12" s="53">
        <f>'Temporary Relocation Numbers'!AI12*Assumptions!D$45</f>
        <v>66254086.3205382</v>
      </c>
      <c r="AJ12" s="53">
        <f>'Temporary Relocation Numbers'!AJ12*Assumptions!E$45</f>
        <v>52889245.951459378</v>
      </c>
      <c r="AK12" s="53">
        <f>'Temporary Relocation Numbers'!AK12*Assumptions!F$45</f>
        <v>19178728.650741596</v>
      </c>
      <c r="AL12" s="53">
        <f>'Temporary Relocation Numbers'!AL12*Assumptions!G$45</f>
        <v>15287358.877861671</v>
      </c>
      <c r="AM12" s="53">
        <f>'Temporary Relocation Numbers'!AM12*Assumptions!H$45</f>
        <v>8287409.0613493612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201699.2861824721</v>
      </c>
      <c r="I13" s="52">
        <f>'Temporary Relocation Numbers'!I13*Assumptions!D$45</f>
        <v>208506.03557443555</v>
      </c>
      <c r="J13" s="52">
        <f>'Temporary Relocation Numbers'!J13*Assumptions!E$45</f>
        <v>145049.93893895485</v>
      </c>
      <c r="K13" s="52">
        <f>'Temporary Relocation Numbers'!K13*Assumptions!F$45</f>
        <v>105190.37409750288</v>
      </c>
      <c r="L13" s="52">
        <f>'Temporary Relocation Numbers'!L13*Assumptions!G$45</f>
        <v>109455.67153767482</v>
      </c>
      <c r="M13" s="52">
        <f>'Temporary Relocation Numbers'!M13*Assumptions!H$45</f>
        <v>47662.335205645963</v>
      </c>
      <c r="N13" s="53">
        <f>'Temporary Relocation Numbers'!N13*Assumptions!C$45</f>
        <v>42444763.712520473</v>
      </c>
      <c r="O13" s="53">
        <f>'Temporary Relocation Numbers'!O13*Assumptions!D$45</f>
        <v>73560083.887785167</v>
      </c>
      <c r="P13" s="53">
        <f>'Temporary Relocation Numbers'!P13*Assumptions!E$45</f>
        <v>59344701.498857461</v>
      </c>
      <c r="Q13" s="53">
        <f>'Temporary Relocation Numbers'!Q13*Assumptions!F$45</f>
        <v>19495321.736974493</v>
      </c>
      <c r="R13" s="53">
        <f>'Temporary Relocation Numbers'!R13*Assumptions!G$45</f>
        <v>15822943.588515079</v>
      </c>
      <c r="S13" s="53">
        <f>'Temporary Relocation Numbers'!S13*Assumptions!H$45</f>
        <v>9186774.6478079967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187777.12836302281</v>
      </c>
      <c r="AC13" s="52">
        <f>'Temporary Relocation Numbers'!AC13*Assumptions!D$45</f>
        <v>190406.03844080627</v>
      </c>
      <c r="AD13" s="52">
        <f>'Temporary Relocation Numbers'!AD13*Assumptions!E$45</f>
        <v>131067.37721791936</v>
      </c>
      <c r="AE13" s="52">
        <f>'Temporary Relocation Numbers'!AE13*Assumptions!F$45</f>
        <v>104919.70005326782</v>
      </c>
      <c r="AF13" s="52">
        <f>'Temporary Relocation Numbers'!AF13*Assumptions!G$45</f>
        <v>107219.82252269666</v>
      </c>
      <c r="AG13" s="52">
        <f>'Temporary Relocation Numbers'!AG13*Assumptions!H$45</f>
        <v>43593.592710984172</v>
      </c>
      <c r="AH13" s="53">
        <f>'Temporary Relocation Numbers'!AH13*Assumptions!C$45</f>
        <v>39515042.392236002</v>
      </c>
      <c r="AI13" s="53">
        <f>'Temporary Relocation Numbers'!AI13*Assumptions!D$45</f>
        <v>67174478.292003155</v>
      </c>
      <c r="AJ13" s="53">
        <f>'Temporary Relocation Numbers'!AJ13*Assumptions!E$45</f>
        <v>53623975.536515437</v>
      </c>
      <c r="AK13" s="53">
        <f>'Temporary Relocation Numbers'!AK13*Assumptions!F$45</f>
        <v>19445156.713573024</v>
      </c>
      <c r="AL13" s="53">
        <f>'Temporary Relocation Numbers'!AL13*Assumptions!G$45</f>
        <v>15499728.607149228</v>
      </c>
      <c r="AM13" s="53">
        <f>'Temporary Relocation Numbers'!AM13*Assumptions!H$45</f>
        <v>8402536.5227320306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202916.20864387896</v>
      </c>
      <c r="I14" s="52">
        <f>'Temporary Relocation Numbers'!I14*Assumptions!D$45</f>
        <v>209764.02553975384</v>
      </c>
      <c r="J14" s="52">
        <f>'Temporary Relocation Numbers'!J14*Assumptions!E$45</f>
        <v>145925.07604063407</v>
      </c>
      <c r="K14" s="52">
        <f>'Temporary Relocation Numbers'!K14*Assumptions!F$45</f>
        <v>105825.02447919652</v>
      </c>
      <c r="L14" s="52">
        <f>'Temporary Relocation Numbers'!L14*Assumptions!G$45</f>
        <v>110116.05595322532</v>
      </c>
      <c r="M14" s="52">
        <f>'Temporary Relocation Numbers'!M14*Assumptions!H$45</f>
        <v>47949.898773036977</v>
      </c>
      <c r="N14" s="53">
        <f>'Temporary Relocation Numbers'!N14*Assumptions!C$45</f>
        <v>43034400.094535142</v>
      </c>
      <c r="O14" s="53">
        <f>'Temporary Relocation Numbers'!O14*Assumptions!D$45</f>
        <v>74581969.697258905</v>
      </c>
      <c r="P14" s="53">
        <f>'Temporary Relocation Numbers'!P14*Assumptions!E$45</f>
        <v>60169109.317935623</v>
      </c>
      <c r="Q14" s="53">
        <f>'Temporary Relocation Numbers'!Q14*Assumptions!F$45</f>
        <v>19766147.864151422</v>
      </c>
      <c r="R14" s="53">
        <f>'Temporary Relocation Numbers'!R14*Assumptions!G$45</f>
        <v>16042753.581416568</v>
      </c>
      <c r="S14" s="53">
        <f>'Temporary Relocation Numbers'!S14*Assumptions!H$45</f>
        <v>9314395.9629460946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188910.05356850274</v>
      </c>
      <c r="AC14" s="52">
        <f>'Temporary Relocation Numbers'!AC14*Assumptions!D$45</f>
        <v>191554.82478185699</v>
      </c>
      <c r="AD14" s="52">
        <f>'Temporary Relocation Numbers'!AD14*Assumptions!E$45</f>
        <v>131858.15262577013</v>
      </c>
      <c r="AE14" s="52">
        <f>'Temporary Relocation Numbers'!AE14*Assumptions!F$45</f>
        <v>105552.71736361855</v>
      </c>
      <c r="AF14" s="52">
        <f>'Temporary Relocation Numbers'!AF14*Assumptions!G$45</f>
        <v>107866.71727778213</v>
      </c>
      <c r="AG14" s="52">
        <f>'Temporary Relocation Numbers'!AG14*Assumptions!H$45</f>
        <v>43856.608129370063</v>
      </c>
      <c r="AH14" s="53">
        <f>'Temporary Relocation Numbers'!AH14*Assumptions!C$45</f>
        <v>40063979.518830046</v>
      </c>
      <c r="AI14" s="53">
        <f>'Temporary Relocation Numbers'!AI14*Assumptions!D$45</f>
        <v>68107656.212655276</v>
      </c>
      <c r="AJ14" s="53">
        <f>'Temporary Relocation Numbers'!AJ14*Assumptions!E$45</f>
        <v>54368911.876336962</v>
      </c>
      <c r="AK14" s="53">
        <f>'Temporary Relocation Numbers'!AK14*Assumptions!F$45</f>
        <v>19715285.955661781</v>
      </c>
      <c r="AL14" s="53">
        <f>'Temporary Relocation Numbers'!AL14*Assumptions!G$45</f>
        <v>15715048.545317078</v>
      </c>
      <c r="AM14" s="53">
        <f>'Temporary Relocation Numbers'!AM14*Assumptions!H$45</f>
        <v>8519263.3177865744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204140.47322485942</v>
      </c>
      <c r="I15" s="52">
        <f>'Temporary Relocation Numbers'!I15*Assumptions!D$45</f>
        <v>211029.60539928547</v>
      </c>
      <c r="J15" s="52">
        <f>'Temporary Relocation Numbers'!J15*Assumptions!E$45</f>
        <v>146805.49315106295</v>
      </c>
      <c r="K15" s="52">
        <f>'Temporary Relocation Numbers'!K15*Assumptions!F$45</f>
        <v>106463.50392900061</v>
      </c>
      <c r="L15" s="52">
        <f>'Temporary Relocation Numbers'!L15*Assumptions!G$45</f>
        <v>110780.42469932877</v>
      </c>
      <c r="M15" s="52">
        <f>'Temporary Relocation Numbers'!M15*Assumptions!H$45</f>
        <v>48239.197312181554</v>
      </c>
      <c r="N15" s="53">
        <f>'Temporary Relocation Numbers'!N15*Assumptions!C$45</f>
        <v>43632227.61799074</v>
      </c>
      <c r="O15" s="53">
        <f>'Temporary Relocation Numbers'!O15*Assumptions!D$45</f>
        <v>75618051.393311501</v>
      </c>
      <c r="P15" s="53">
        <f>'Temporary Relocation Numbers'!P15*Assumptions!E$45</f>
        <v>61004969.688547336</v>
      </c>
      <c r="Q15" s="53">
        <f>'Temporary Relocation Numbers'!Q15*Assumptions!F$45</f>
        <v>20040736.267845314</v>
      </c>
      <c r="R15" s="53">
        <f>'Temporary Relocation Numbers'!R15*Assumptions!G$45</f>
        <v>16265617.14224042</v>
      </c>
      <c r="S15" s="53">
        <f>'Temporary Relocation Numbers'!S15*Assumptions!H$45</f>
        <v>9443790.1745252162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190049.81410868184</v>
      </c>
      <c r="AC15" s="52">
        <f>'Temporary Relocation Numbers'!AC15*Assumptions!D$45</f>
        <v>192710.54215339498</v>
      </c>
      <c r="AD15" s="52">
        <f>'Temporary Relocation Numbers'!AD15*Assumptions!E$45</f>
        <v>132653.69905871456</v>
      </c>
      <c r="AE15" s="52">
        <f>'Temporary Relocation Numbers'!AE15*Assumptions!F$45</f>
        <v>106189.55388918813</v>
      </c>
      <c r="AF15" s="52">
        <f>'Temporary Relocation Numbers'!AF15*Assumptions!G$45</f>
        <v>108517.51497557266</v>
      </c>
      <c r="AG15" s="52">
        <f>'Temporary Relocation Numbers'!AG15*Assumptions!H$45</f>
        <v>44121.210411925807</v>
      </c>
      <c r="AH15" s="53">
        <f>'Temporary Relocation Numbers'!AH15*Assumptions!C$45</f>
        <v>40620542.398826122</v>
      </c>
      <c r="AI15" s="53">
        <f>'Temporary Relocation Numbers'!AI15*Assumptions!D$45</f>
        <v>69053797.703010276</v>
      </c>
      <c r="AJ15" s="53">
        <f>'Temporary Relocation Numbers'!AJ15*Assumptions!E$45</f>
        <v>55124196.76165209</v>
      </c>
      <c r="AK15" s="53">
        <f>'Temporary Relocation Numbers'!AK15*Assumptions!F$45</f>
        <v>19989167.793242894</v>
      </c>
      <c r="AL15" s="53">
        <f>'Temporary Relocation Numbers'!AL15*Assumptions!G$45</f>
        <v>15933359.676230794</v>
      </c>
      <c r="AM15" s="53">
        <f>'Temporary Relocation Numbers'!AM15*Assumptions!H$45</f>
        <v>8637611.664219901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205372.12422299341</v>
      </c>
      <c r="I16" s="52">
        <f>'Temporary Relocation Numbers'!I16*Assumptions!D$45</f>
        <v>212302.82094552132</v>
      </c>
      <c r="J16" s="52">
        <f>'Temporary Relocation Numbers'!J16*Assumptions!E$45</f>
        <v>147691.22212638424</v>
      </c>
      <c r="K16" s="52">
        <f>'Temporary Relocation Numbers'!K16*Assumptions!F$45</f>
        <v>107105.83554902459</v>
      </c>
      <c r="L16" s="52">
        <f>'Temporary Relocation Numbers'!L16*Assumptions!G$45</f>
        <v>111448.80181484733</v>
      </c>
      <c r="M16" s="52">
        <f>'Temporary Relocation Numbers'!M16*Assumptions!H$45</f>
        <v>48530.24129077213</v>
      </c>
      <c r="N16" s="53">
        <f>'Temporary Relocation Numbers'!N16*Assumptions!C$45</f>
        <v>44238360.073013075</v>
      </c>
      <c r="O16" s="53">
        <f>'Temporary Relocation Numbers'!O16*Assumptions!D$45</f>
        <v>76668526.183100462</v>
      </c>
      <c r="P16" s="53">
        <f>'Temporary Relocation Numbers'!P16*Assumptions!E$45</f>
        <v>61852441.707845189</v>
      </c>
      <c r="Q16" s="53">
        <f>'Temporary Relocation Numbers'!Q16*Assumptions!F$45</f>
        <v>20319139.213045292</v>
      </c>
      <c r="R16" s="53">
        <f>'Temporary Relocation Numbers'!R16*Assumptions!G$45</f>
        <v>16491576.690700755</v>
      </c>
      <c r="S16" s="53">
        <f>'Temporary Relocation Numbers'!S16*Assumptions!H$45</f>
        <v>9574981.9113605917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191196.45122352921</v>
      </c>
      <c r="AC16" s="52">
        <f>'Temporary Relocation Numbers'!AC16*Assumptions!D$45</f>
        <v>193873.23237275545</v>
      </c>
      <c r="AD16" s="52">
        <f>'Temporary Relocation Numbers'!AD16*Assumptions!E$45</f>
        <v>133454.04530201867</v>
      </c>
      <c r="AE16" s="52">
        <f>'Temporary Relocation Numbers'!AE16*Assumptions!F$45</f>
        <v>106830.23267264014</v>
      </c>
      <c r="AF16" s="52">
        <f>'Temporary Relocation Numbers'!AF16*Assumptions!G$45</f>
        <v>109172.23916388914</v>
      </c>
      <c r="AG16" s="52">
        <f>'Temporary Relocation Numbers'!AG16*Assumptions!H$45</f>
        <v>44387.409132758934</v>
      </c>
      <c r="AH16" s="53">
        <f>'Temporary Relocation Numbers'!AH16*Assumptions!C$45</f>
        <v>41184836.968062997</v>
      </c>
      <c r="AI16" s="53">
        <f>'Temporary Relocation Numbers'!AI16*Assumptions!D$45</f>
        <v>70013082.851061806</v>
      </c>
      <c r="AJ16" s="53">
        <f>'Temporary Relocation Numbers'!AJ16*Assumptions!E$45</f>
        <v>55889973.952924758</v>
      </c>
      <c r="AK16" s="53">
        <f>'Temporary Relocation Numbers'!AK16*Assumptions!F$45</f>
        <v>20266854.356818121</v>
      </c>
      <c r="AL16" s="53">
        <f>'Temporary Relocation Numbers'!AL16*Assumptions!G$45</f>
        <v>16154703.553097753</v>
      </c>
      <c r="AM16" s="53">
        <f>'Temporary Relocation Numbers'!AM16*Assumptions!H$45</f>
        <v>8757604.0883840136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206611.20620312344</v>
      </c>
      <c r="I17" s="52">
        <f>'Temporary Relocation Numbers'!I17*Assumptions!D$45</f>
        <v>213583.7182472347</v>
      </c>
      <c r="J17" s="52">
        <f>'Temporary Relocation Numbers'!J17*Assumptions!E$45</f>
        <v>148582.29501493982</v>
      </c>
      <c r="K17" s="52">
        <f>'Temporary Relocation Numbers'!K17*Assumptions!F$45</f>
        <v>107752.04258076112</v>
      </c>
      <c r="L17" s="52">
        <f>'Temporary Relocation Numbers'!L17*Assumptions!G$45</f>
        <v>112121.21148367815</v>
      </c>
      <c r="M17" s="52">
        <f>'Temporary Relocation Numbers'!M17*Assumptions!H$45</f>
        <v>48823.041239656472</v>
      </c>
      <c r="N17" s="53">
        <f>'Temporary Relocation Numbers'!N17*Assumptions!C$45</f>
        <v>44852912.830483578</v>
      </c>
      <c r="O17" s="53">
        <f>'Temporary Relocation Numbers'!O17*Assumptions!D$45</f>
        <v>77733594.013355955</v>
      </c>
      <c r="P17" s="53">
        <f>'Temporary Relocation Numbers'!P17*Assumptions!E$45</f>
        <v>62711686.683135957</v>
      </c>
      <c r="Q17" s="53">
        <f>'Temporary Relocation Numbers'!Q17*Assumptions!F$45</f>
        <v>20601409.690797962</v>
      </c>
      <c r="R17" s="53">
        <f>'Temporary Relocation Numbers'!R17*Assumptions!G$45</f>
        <v>16720675.235800065</v>
      </c>
      <c r="S17" s="53">
        <f>'Temporary Relocation Numbers'!S17*Assumptions!H$45</f>
        <v>9707996.1444073264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192350.00640182907</v>
      </c>
      <c r="AC17" s="52">
        <f>'Temporary Relocation Numbers'!AC17*Assumptions!D$45</f>
        <v>195042.93750957242</v>
      </c>
      <c r="AD17" s="52">
        <f>'Temporary Relocation Numbers'!AD17*Assumptions!E$45</f>
        <v>134259.22031461986</v>
      </c>
      <c r="AE17" s="52">
        <f>'Temporary Relocation Numbers'!AE17*Assumptions!F$45</f>
        <v>107474.77689566254</v>
      </c>
      <c r="AF17" s="52">
        <f>'Temporary Relocation Numbers'!AF17*Assumptions!G$45</f>
        <v>109830.91353262449</v>
      </c>
      <c r="AG17" s="52">
        <f>'Temporary Relocation Numbers'!AG17*Assumptions!H$45</f>
        <v>44655.213923740899</v>
      </c>
      <c r="AH17" s="53">
        <f>'Temporary Relocation Numbers'!AH17*Assumptions!C$45</f>
        <v>41756970.634024471</v>
      </c>
      <c r="AI17" s="53">
        <f>'Temporary Relocation Numbers'!AI17*Assumptions!D$45</f>
        <v>70985694.246559232</v>
      </c>
      <c r="AJ17" s="53">
        <f>'Temporary Relocation Numbers'!AJ17*Assumptions!E$45</f>
        <v>56666389.207718022</v>
      </c>
      <c r="AK17" s="53">
        <f>'Temporary Relocation Numbers'!AK17*Assumptions!F$45</f>
        <v>20548398.501078431</v>
      </c>
      <c r="AL17" s="53">
        <f>'Temporary Relocation Numbers'!AL17*Assumptions!G$45</f>
        <v>16379122.306376345</v>
      </c>
      <c r="AM17" s="53">
        <f>'Temporary Relocation Numbers'!AM17*Assumptions!H$45</f>
        <v>8879263.4295636769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207857.76399896745</v>
      </c>
      <c r="I18" s="52">
        <f>'Temporary Relocation Numbers'!I18*Assumptions!D$45</f>
        <v>214872.34365114768</v>
      </c>
      <c r="J18" s="52">
        <f>'Temporary Relocation Numbers'!J18*Assumptions!E$45</f>
        <v>149478.7440584306</v>
      </c>
      <c r="K18" s="52">
        <f>'Temporary Relocation Numbers'!K18*Assumptions!F$45</f>
        <v>108402.14840592683</v>
      </c>
      <c r="L18" s="52">
        <f>'Temporary Relocation Numbers'!L18*Assumptions!G$45</f>
        <v>112797.67803562815</v>
      </c>
      <c r="M18" s="52">
        <f>'Temporary Relocation Numbers'!M18*Assumptions!H$45</f>
        <v>49117.607753218537</v>
      </c>
      <c r="N18" s="53">
        <f>'Temporary Relocation Numbers'!N18*Assumptions!C$45</f>
        <v>45476002.86399895</v>
      </c>
      <c r="O18" s="53">
        <f>'Temporary Relocation Numbers'!O18*Assumptions!D$45</f>
        <v>78813457.608438537</v>
      </c>
      <c r="P18" s="53">
        <f>'Temporary Relocation Numbers'!P18*Assumptions!E$45</f>
        <v>63582868.162583649</v>
      </c>
      <c r="Q18" s="53">
        <f>'Temporary Relocation Numbers'!Q18*Assumptions!F$45</f>
        <v>20887601.428293746</v>
      </c>
      <c r="R18" s="53">
        <f>'Temporary Relocation Numbers'!R18*Assumptions!G$45</f>
        <v>16952956.38401556</v>
      </c>
      <c r="S18" s="53">
        <f>'Temporary Relocation Numbers'!S18*Assumptions!H$45</f>
        <v>9842858.1915133204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193510.52138268214</v>
      </c>
      <c r="AC18" s="52">
        <f>'Temporary Relocation Numbers'!AC18*Assumptions!D$45</f>
        <v>196219.69988730055</v>
      </c>
      <c r="AD18" s="52">
        <f>'Temporary Relocation Numbers'!AD18*Assumptions!E$45</f>
        <v>135069.25323017527</v>
      </c>
      <c r="AE18" s="52">
        <f>'Temporary Relocation Numbers'!AE18*Assumptions!F$45</f>
        <v>108123.20987980654</v>
      </c>
      <c r="AF18" s="52">
        <f>'Temporary Relocation Numbers'!AF18*Assumptions!G$45</f>
        <v>110493.56191460125</v>
      </c>
      <c r="AG18" s="52">
        <f>'Temporary Relocation Numbers'!AG18*Assumptions!H$45</f>
        <v>44924.634474855615</v>
      </c>
      <c r="AH18" s="53">
        <f>'Temporary Relocation Numbers'!AH18*Assumptions!C$45</f>
        <v>42337052.296283238</v>
      </c>
      <c r="AI18" s="53">
        <f>'Temporary Relocation Numbers'!AI18*Assumptions!D$45</f>
        <v>71971817.015761837</v>
      </c>
      <c r="AJ18" s="53">
        <f>'Temporary Relocation Numbers'!AJ18*Assumptions!E$45</f>
        <v>57453590.308437504</v>
      </c>
      <c r="AK18" s="53">
        <f>'Temporary Relocation Numbers'!AK18*Assumptions!F$45</f>
        <v>20833853.814964358</v>
      </c>
      <c r="AL18" s="53">
        <f>'Temporary Relocation Numbers'!AL18*Assumptions!G$45</f>
        <v>16606658.651795058</v>
      </c>
      <c r="AM18" s="53">
        <f>'Temporary Relocation Numbers'!AM18*Assumptions!H$45</f>
        <v>9002612.8443236146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209111.84271474098</v>
      </c>
      <c r="I19" s="52">
        <f>'Temporary Relocation Numbers'!I19*Assumptions!D$45</f>
        <v>216168.74378360852</v>
      </c>
      <c r="J19" s="52">
        <f>'Temporary Relocation Numbers'!J19*Assumptions!E$45</f>
        <v>150380.60169308295</v>
      </c>
      <c r="K19" s="52">
        <f>'Temporary Relocation Numbers'!K19*Assumptions!F$45</f>
        <v>109056.1765473085</v>
      </c>
      <c r="L19" s="52">
        <f>'Temporary Relocation Numbers'!L19*Assumptions!G$45</f>
        <v>113478.22594729459</v>
      </c>
      <c r="M19" s="52">
        <f>'Temporary Relocation Numbers'!M19*Assumptions!H$45</f>
        <v>49413.95148976201</v>
      </c>
      <c r="N19" s="53">
        <f>'Temporary Relocation Numbers'!N19*Assumptions!C$45</f>
        <v>46107748.772135742</v>
      </c>
      <c r="O19" s="53">
        <f>'Temporary Relocation Numbers'!O19*Assumptions!D$45</f>
        <v>79908322.508925617</v>
      </c>
      <c r="P19" s="53">
        <f>'Temporary Relocation Numbers'!P19*Assumptions!E$45</f>
        <v>64466151.966339238</v>
      </c>
      <c r="Q19" s="53">
        <f>'Temporary Relocation Numbers'!Q19*Assumptions!F$45</f>
        <v>21177768.899093229</v>
      </c>
      <c r="R19" s="53">
        <f>'Temporary Relocation Numbers'!R19*Assumptions!G$45</f>
        <v>17188464.347599179</v>
      </c>
      <c r="S19" s="53">
        <f>'Temporary Relocation Numbers'!S19*Assumptions!H$45</f>
        <v>9979593.7222382929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194678.03815701572</v>
      </c>
      <c r="AC19" s="52">
        <f>'Temporary Relocation Numbers'!AC19*Assumptions!D$45</f>
        <v>197403.5620847471</v>
      </c>
      <c r="AD19" s="52">
        <f>'Temporary Relocation Numbers'!AD19*Assumptions!E$45</f>
        <v>135884.17335811537</v>
      </c>
      <c r="AE19" s="52">
        <f>'Temporary Relocation Numbers'!AE19*Assumptions!F$45</f>
        <v>108775.5550873305</v>
      </c>
      <c r="AF19" s="52">
        <f>'Temporary Relocation Numbers'!AF19*Assumptions!G$45</f>
        <v>111160.20828643364</v>
      </c>
      <c r="AG19" s="52">
        <f>'Temporary Relocation Numbers'!AG19*Assumptions!H$45</f>
        <v>45195.680534550091</v>
      </c>
      <c r="AH19" s="53">
        <f>'Temporary Relocation Numbers'!AH19*Assumptions!C$45</f>
        <v>42925192.367228739</v>
      </c>
      <c r="AI19" s="53">
        <f>'Temporary Relocation Numbers'!AI19*Assumptions!D$45</f>
        <v>72971638.856675461</v>
      </c>
      <c r="AJ19" s="53">
        <f>'Temporary Relocation Numbers'!AJ19*Assumptions!E$45</f>
        <v>58251727.090460099</v>
      </c>
      <c r="AK19" s="53">
        <f>'Temporary Relocation Numbers'!AK19*Assumptions!F$45</f>
        <v>21123274.631866083</v>
      </c>
      <c r="AL19" s="53">
        <f>'Temporary Relocation Numbers'!AL19*Assumptions!G$45</f>
        <v>16837355.898482963</v>
      </c>
      <c r="AM19" s="53">
        <f>'Temporary Relocation Numbers'!AM19*Assumptions!H$45</f>
        <v>9127675.8109161239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210373.48772678882</v>
      </c>
      <c r="I20" s="52">
        <f>'Temporary Relocation Numbers'!I20*Assumptions!D$45</f>
        <v>217472.96555227847</v>
      </c>
      <c r="J20" s="52">
        <f>'Temporary Relocation Numbers'!J20*Assumptions!E$45</f>
        <v>151287.90055082226</v>
      </c>
      <c r="K20" s="52">
        <f>'Temporary Relocation Numbers'!K20*Assumptions!F$45</f>
        <v>109714.15066961404</v>
      </c>
      <c r="L20" s="52">
        <f>'Temporary Relocation Numbers'!L20*Assumptions!G$45</f>
        <v>114162.87984295057</v>
      </c>
      <c r="M20" s="52">
        <f>'Temporary Relocation Numbers'!M20*Assumptions!H$45</f>
        <v>49712.083171895756</v>
      </c>
      <c r="N20" s="53">
        <f>'Temporary Relocation Numbers'!N20*Assumptions!C$45</f>
        <v>46748270.801024407</v>
      </c>
      <c r="O20" s="53">
        <f>'Temporary Relocation Numbers'!O20*Assumptions!D$45</f>
        <v>81018397.110733941</v>
      </c>
      <c r="P20" s="53">
        <f>'Temporary Relocation Numbers'!P20*Assumptions!E$45</f>
        <v>65361706.218102634</v>
      </c>
      <c r="Q20" s="53">
        <f>'Temporary Relocation Numbers'!Q20*Assumptions!F$45</f>
        <v>21471967.33349565</v>
      </c>
      <c r="R20" s="53">
        <f>'Temporary Relocation Numbers'!R20*Assumptions!G$45</f>
        <v>17427243.952992924</v>
      </c>
      <c r="S20" s="53">
        <f>'Temporary Relocation Numbers'!S20*Assumptions!H$45</f>
        <v>10118228.762739675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195852.59896910287</v>
      </c>
      <c r="AC20" s="52">
        <f>'Temporary Relocation Numbers'!AC20*Assumptions!D$45</f>
        <v>198594.56693761164</v>
      </c>
      <c r="AD20" s="52">
        <f>'Temporary Relocation Numbers'!AD20*Assumptions!E$45</f>
        <v>136704.01018470482</v>
      </c>
      <c r="AE20" s="52">
        <f>'Temporary Relocation Numbers'!AE20*Assumptions!F$45</f>
        <v>109431.83612204879</v>
      </c>
      <c r="AF20" s="52">
        <f>'Temporary Relocation Numbers'!AF20*Assumptions!G$45</f>
        <v>111830.87676939514</v>
      </c>
      <c r="AG20" s="52">
        <f>'Temporary Relocation Numbers'!AG20*Assumptions!H$45</f>
        <v>45468.361910087056</v>
      </c>
      <c r="AH20" s="53">
        <f>'Temporary Relocation Numbers'!AH20*Assumptions!C$45</f>
        <v>43521502.793083005</v>
      </c>
      <c r="AI20" s="53">
        <f>'Temporary Relocation Numbers'!AI20*Assumptions!D$45</f>
        <v>73985350.0747789</v>
      </c>
      <c r="AJ20" s="53">
        <f>'Temporary Relocation Numbers'!AJ20*Assumptions!E$45</f>
        <v>59060951.470653638</v>
      </c>
      <c r="AK20" s="53">
        <f>'Temporary Relocation Numbers'!AK20*Assumptions!F$45</f>
        <v>21416716.039965186</v>
      </c>
      <c r="AL20" s="53">
        <f>'Temporary Relocation Numbers'!AL20*Assumptions!G$45</f>
        <v>17071257.957213148</v>
      </c>
      <c r="AM20" s="53">
        <f>'Temporary Relocation Numbers'!AM20*Assumptions!H$45</f>
        <v>9254476.1337499116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257769.79859476694</v>
      </c>
      <c r="I21" s="52">
        <f>'Temporary Relocation Numbers'!I21*Assumptions!D$45</f>
        <v>266468.76056463789</v>
      </c>
      <c r="J21" s="52">
        <f>'Temporary Relocation Numbers'!J21*Assumptions!E$45</f>
        <v>185372.46340402172</v>
      </c>
      <c r="K21" s="52">
        <f>'Temporary Relocation Numbers'!K21*Assumptions!F$45</f>
        <v>134432.31286744046</v>
      </c>
      <c r="L21" s="52">
        <f>'Temporary Relocation Numbers'!L21*Assumptions!G$45</f>
        <v>139883.32304655056</v>
      </c>
      <c r="M21" s="52">
        <f>'Temporary Relocation Numbers'!M21*Assumptions!H$45</f>
        <v>60912.017980077959</v>
      </c>
      <c r="N21" s="53">
        <f>'Temporary Relocation Numbers'!N21*Assumptions!C$45</f>
        <v>57727909.581194609</v>
      </c>
      <c r="O21" s="53">
        <f>'Temporary Relocation Numbers'!O21*Assumptions!D$45</f>
        <v>100046966.92908007</v>
      </c>
      <c r="P21" s="53">
        <f>'Temporary Relocation Numbers'!P21*Assumptions!E$45</f>
        <v>80713031.775895178</v>
      </c>
      <c r="Q21" s="53">
        <f>'Temporary Relocation Numbers'!Q21*Assumptions!F$45</f>
        <v>26515029.700975366</v>
      </c>
      <c r="R21" s="53">
        <f>'Temporary Relocation Numbers'!R21*Assumptions!G$45</f>
        <v>21520333.178735476</v>
      </c>
      <c r="S21" s="53">
        <f>'Temporary Relocation Numbers'!S21*Assumptions!H$45</f>
        <v>12494669.538118597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239977.41129857491</v>
      </c>
      <c r="AC21" s="52">
        <f>'Temporary Relocation Numbers'!AC21*Assumptions!D$45</f>
        <v>243337.13375520735</v>
      </c>
      <c r="AD21" s="52">
        <f>'Temporary Relocation Numbers'!AD21*Assumptions!E$45</f>
        <v>167502.88048735479</v>
      </c>
      <c r="AE21" s="52">
        <f>'Temporary Relocation Numbers'!AE21*Assumptions!F$45</f>
        <v>134086.39397408266</v>
      </c>
      <c r="AF21" s="52">
        <f>'Temporary Relocation Numbers'!AF21*Assumptions!G$45</f>
        <v>137025.9289467131</v>
      </c>
      <c r="AG21" s="52">
        <f>'Temporary Relocation Numbers'!AG21*Assumptions!H$45</f>
        <v>55712.203180366087</v>
      </c>
      <c r="AH21" s="53">
        <f>'Temporary Relocation Numbers'!AH21*Assumptions!C$45</f>
        <v>53743279.377549715</v>
      </c>
      <c r="AI21" s="53">
        <f>'Temporary Relocation Numbers'!AI21*Assumptions!D$45</f>
        <v>91362087.330003962</v>
      </c>
      <c r="AJ21" s="53">
        <f>'Temporary Relocation Numbers'!AJ21*Assumptions!E$45</f>
        <v>72932435.956593797</v>
      </c>
      <c r="AK21" s="53">
        <f>'Temporary Relocation Numbers'!AK21*Assumptions!F$45</f>
        <v>26446801.68692226</v>
      </c>
      <c r="AL21" s="53">
        <f>'Temporary Relocation Numbers'!AL21*Assumptions!G$45</f>
        <v>21080737.723664735</v>
      </c>
      <c r="AM21" s="53">
        <f>'Temporary Relocation Numbers'!AM21*Assumptions!H$45</f>
        <v>11428049.686465226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259325.01410256253</v>
      </c>
      <c r="I22" s="52">
        <f>'Temporary Relocation Numbers'!I22*Assumptions!D$45</f>
        <v>268076.45995778783</v>
      </c>
      <c r="J22" s="52">
        <f>'Temporary Relocation Numbers'!J22*Assumptions!E$45</f>
        <v>186490.8804232995</v>
      </c>
      <c r="K22" s="52">
        <f>'Temporary Relocation Numbers'!K22*Assumptions!F$45</f>
        <v>135243.39011101218</v>
      </c>
      <c r="L22" s="52">
        <f>'Temporary Relocation Numbers'!L22*Assumptions!G$45</f>
        <v>140727.28814436239</v>
      </c>
      <c r="M22" s="52">
        <f>'Temporary Relocation Numbers'!M22*Assumptions!H$45</f>
        <v>61279.521525839213</v>
      </c>
      <c r="N22" s="53">
        <f>'Temporary Relocation Numbers'!N22*Assumptions!C$45</f>
        <v>58529857.165996104</v>
      </c>
      <c r="O22" s="53">
        <f>'Temporary Relocation Numbers'!O22*Assumptions!D$45</f>
        <v>101436804.60166448</v>
      </c>
      <c r="P22" s="53">
        <f>'Temporary Relocation Numbers'!P22*Assumptions!E$45</f>
        <v>81834285.279863566</v>
      </c>
      <c r="Q22" s="53">
        <f>'Temporary Relocation Numbers'!Q22*Assumptions!F$45</f>
        <v>26883372.573320847</v>
      </c>
      <c r="R22" s="53">
        <f>'Temporary Relocation Numbers'!R22*Assumptions!G$45</f>
        <v>21819290.465462383</v>
      </c>
      <c r="S22" s="53">
        <f>'Temporary Relocation Numbers'!S22*Assumptions!H$45</f>
        <v>12668243.639998963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241425.27910002705</v>
      </c>
      <c r="AC22" s="52">
        <f>'Temporary Relocation Numbers'!AC22*Assumptions!D$45</f>
        <v>244805.27193936124</v>
      </c>
      <c r="AD22" s="52">
        <f>'Temporary Relocation Numbers'!AD22*Assumptions!E$45</f>
        <v>168513.48405206442</v>
      </c>
      <c r="AE22" s="52">
        <f>'Temporary Relocation Numbers'!AE22*Assumptions!F$45</f>
        <v>134895.38416777371</v>
      </c>
      <c r="AF22" s="52">
        <f>'Temporary Relocation Numbers'!AF22*Assumptions!G$45</f>
        <v>137852.65438479683</v>
      </c>
      <c r="AG22" s="52">
        <f>'Temporary Relocation Numbers'!AG22*Assumptions!H$45</f>
        <v>56048.334421620501</v>
      </c>
      <c r="AH22" s="53">
        <f>'Temporary Relocation Numbers'!AH22*Assumptions!C$45</f>
        <v>54489873.068691753</v>
      </c>
      <c r="AI22" s="53">
        <f>'Temporary Relocation Numbers'!AI22*Assumptions!D$45</f>
        <v>92631275.939261854</v>
      </c>
      <c r="AJ22" s="53">
        <f>'Temporary Relocation Numbers'!AJ22*Assumptions!E$45</f>
        <v>73945602.573805451</v>
      </c>
      <c r="AK22" s="53">
        <f>'Temporary Relocation Numbers'!AK22*Assumptions!F$45</f>
        <v>26814196.745784055</v>
      </c>
      <c r="AL22" s="53">
        <f>'Temporary Relocation Numbers'!AL22*Assumptions!G$45</f>
        <v>21373588.215324212</v>
      </c>
      <c r="AM22" s="53">
        <f>'Temporary Relocation Numbers'!AM22*Assumptions!H$45</f>
        <v>11586806.463066705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260889.61277040589</v>
      </c>
      <c r="I23" s="52">
        <f>'Temporary Relocation Numbers'!I23*Assumptions!D$45</f>
        <v>269693.85916465434</v>
      </c>
      <c r="J23" s="52">
        <f>'Temporary Relocation Numbers'!J23*Assumptions!E$45</f>
        <v>187616.04524430603</v>
      </c>
      <c r="K23" s="52">
        <f>'Temporary Relocation Numbers'!K23*Assumptions!F$45</f>
        <v>136059.36086776538</v>
      </c>
      <c r="L23" s="52">
        <f>'Temporary Relocation Numbers'!L23*Assumptions!G$45</f>
        <v>141576.34517930308</v>
      </c>
      <c r="M23" s="52">
        <f>'Temporary Relocation Numbers'!M23*Assumptions!H$45</f>
        <v>61649.242349251515</v>
      </c>
      <c r="N23" s="53">
        <f>'Temporary Relocation Numbers'!N23*Assumptions!C$45</f>
        <v>59342945.288077302</v>
      </c>
      <c r="O23" s="53">
        <f>'Temporary Relocation Numbers'!O23*Assumptions!D$45</f>
        <v>102845949.69370823</v>
      </c>
      <c r="P23" s="53">
        <f>'Temporary Relocation Numbers'!P23*Assumptions!E$45</f>
        <v>82971115.071731195</v>
      </c>
      <c r="Q23" s="53">
        <f>'Temporary Relocation Numbers'!Q23*Assumptions!F$45</f>
        <v>27256832.410389263</v>
      </c>
      <c r="R23" s="53">
        <f>'Temporary Relocation Numbers'!R23*Assumptions!G$45</f>
        <v>22122400.822615515</v>
      </c>
      <c r="S23" s="53">
        <f>'Temporary Relocation Numbers'!S23*Assumptions!H$45</f>
        <v>12844229.007639637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242881.8823952041</v>
      </c>
      <c r="AC23" s="52">
        <f>'Temporary Relocation Numbers'!AC23*Assumptions!D$45</f>
        <v>246282.26791556069</v>
      </c>
      <c r="AD23" s="52">
        <f>'Temporary Relocation Numbers'!AD23*Assumptions!E$45</f>
        <v>169530.18494215762</v>
      </c>
      <c r="AE23" s="52">
        <f>'Temporary Relocation Numbers'!AE23*Assumptions!F$45</f>
        <v>135709.25528274311</v>
      </c>
      <c r="AF23" s="52">
        <f>'Temporary Relocation Numbers'!AF23*Assumptions!G$45</f>
        <v>138684.36774710214</v>
      </c>
      <c r="AG23" s="52">
        <f>'Temporary Relocation Numbers'!AG23*Assumptions!H$45</f>
        <v>56386.493660421242</v>
      </c>
      <c r="AH23" s="53">
        <f>'Temporary Relocation Numbers'!AH23*Assumptions!C$45</f>
        <v>55246838.329006888</v>
      </c>
      <c r="AI23" s="53">
        <f>'Temporary Relocation Numbers'!AI23*Assumptions!D$45</f>
        <v>93918095.929029331</v>
      </c>
      <c r="AJ23" s="53">
        <f>'Temporary Relocation Numbers'!AJ23*Assumptions!E$45</f>
        <v>74972843.951866224</v>
      </c>
      <c r="AK23" s="53">
        <f>'Temporary Relocation Numbers'!AK23*Assumptions!F$45</f>
        <v>27186695.602484014</v>
      </c>
      <c r="AL23" s="53">
        <f>'Temporary Relocation Numbers'!AL23*Assumptions!G$45</f>
        <v>21670506.942715731</v>
      </c>
      <c r="AM23" s="53">
        <f>'Temporary Relocation Numbers'!AM23*Assumptions!H$45</f>
        <v>11747768.665336469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262463.65121018904</v>
      </c>
      <c r="I24" s="52">
        <f>'Temporary Relocation Numbers'!I24*Assumptions!D$45</f>
        <v>271321.01670761179</v>
      </c>
      <c r="J24" s="52">
        <f>'Temporary Relocation Numbers'!J24*Assumptions!E$45</f>
        <v>188747.99857889328</v>
      </c>
      <c r="K24" s="52">
        <f>'Temporary Relocation Numbers'!K24*Assumptions!F$45</f>
        <v>136880.25466197965</v>
      </c>
      <c r="L24" s="52">
        <f>'Temporary Relocation Numbers'!L24*Assumptions!G$45</f>
        <v>142430.52487281334</v>
      </c>
      <c r="M24" s="52">
        <f>'Temporary Relocation Numbers'!M24*Assumptions!H$45</f>
        <v>62021.193827927767</v>
      </c>
      <c r="N24" s="53">
        <f>'Temporary Relocation Numbers'!N24*Assumptions!C$45</f>
        <v>60167328.710134961</v>
      </c>
      <c r="O24" s="53">
        <f>'Temporary Relocation Numbers'!O24*Assumptions!D$45</f>
        <v>104274670.42102785</v>
      </c>
      <c r="P24" s="53">
        <f>'Temporary Relocation Numbers'!P24*Assumptions!E$45</f>
        <v>84123737.534986615</v>
      </c>
      <c r="Q24" s="53">
        <f>'Temporary Relocation Numbers'!Q24*Assumptions!F$45</f>
        <v>27635480.296298008</v>
      </c>
      <c r="R24" s="53">
        <f>'Temporary Relocation Numbers'!R24*Assumptions!G$45</f>
        <v>22429721.944035206</v>
      </c>
      <c r="S24" s="53">
        <f>'Temporary Relocation Numbers'!S24*Assumptions!H$45</f>
        <v>13022659.137988048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244347.27388840003</v>
      </c>
      <c r="AC24" s="52">
        <f>'Temporary Relocation Numbers'!AC24*Assumptions!D$45</f>
        <v>247768.17512596858</v>
      </c>
      <c r="AD24" s="52">
        <f>'Temporary Relocation Numbers'!AD24*Assumptions!E$45</f>
        <v>170553.01994493461</v>
      </c>
      <c r="AE24" s="52">
        <f>'Temporary Relocation Numbers'!AE24*Assumptions!F$45</f>
        <v>136528.03676729908</v>
      </c>
      <c r="AF24" s="52">
        <f>'Temporary Relocation Numbers'!AF24*Assumptions!G$45</f>
        <v>139521.09912752351</v>
      </c>
      <c r="AG24" s="52">
        <f>'Temporary Relocation Numbers'!AG24*Assumptions!H$45</f>
        <v>56726.693132387954</v>
      </c>
      <c r="AH24" s="53">
        <f>'Temporary Relocation Numbers'!AH24*Assumptions!C$45</f>
        <v>56014319.238800615</v>
      </c>
      <c r="AI24" s="53">
        <f>'Temporary Relocation Numbers'!AI24*Assumptions!D$45</f>
        <v>95222792.231837705</v>
      </c>
      <c r="AJ24" s="53">
        <f>'Temporary Relocation Numbers'!AJ24*Assumptions!E$45</f>
        <v>76014355.615272895</v>
      </c>
      <c r="AK24" s="53">
        <f>'Temporary Relocation Numbers'!AK24*Assumptions!F$45</f>
        <v>27564369.158227105</v>
      </c>
      <c r="AL24" s="53">
        <f>'Temporary Relocation Numbers'!AL24*Assumptions!G$45</f>
        <v>21971550.421168592</v>
      </c>
      <c r="AM24" s="53">
        <f>'Temporary Relocation Numbers'!AM24*Assumptions!H$45</f>
        <v>11910966.930721818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264047.18637536344</v>
      </c>
      <c r="I25" s="52">
        <f>'Temporary Relocation Numbers'!I25*Assumptions!D$45</f>
        <v>272957.99146212096</v>
      </c>
      <c r="J25" s="52">
        <f>'Temporary Relocation Numbers'!J25*Assumptions!E$45</f>
        <v>189886.78138454206</v>
      </c>
      <c r="K25" s="52">
        <f>'Temporary Relocation Numbers'!K25*Assumptions!F$45</f>
        <v>137706.10119606485</v>
      </c>
      <c r="L25" s="52">
        <f>'Temporary Relocation Numbers'!L25*Assumptions!G$45</f>
        <v>143289.85813168707</v>
      </c>
      <c r="M25" s="52">
        <f>'Temporary Relocation Numbers'!M25*Assumptions!H$45</f>
        <v>62395.389420192732</v>
      </c>
      <c r="N25" s="53">
        <f>'Temporary Relocation Numbers'!N25*Assumptions!C$45</f>
        <v>61003164.344806358</v>
      </c>
      <c r="O25" s="53">
        <f>'Temporary Relocation Numbers'!O25*Assumptions!D$45</f>
        <v>105723238.72545429</v>
      </c>
      <c r="P25" s="53">
        <f>'Temporary Relocation Numbers'!P25*Assumptions!E$45</f>
        <v>85292372.059085727</v>
      </c>
      <c r="Q25" s="53">
        <f>'Temporary Relocation Numbers'!Q25*Assumptions!F$45</f>
        <v>28019388.302654527</v>
      </c>
      <c r="R25" s="53">
        <f>'Temporary Relocation Numbers'!R25*Assumptions!G$45</f>
        <v>22741312.325036071</v>
      </c>
      <c r="S25" s="53">
        <f>'Temporary Relocation Numbers'!S25*Assumptions!H$45</f>
        <v>13203567.993326277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245821.50660189264</v>
      </c>
      <c r="AC25" s="52">
        <f>'Temporary Relocation Numbers'!AC25*Assumptions!D$45</f>
        <v>249263.04733518299</v>
      </c>
      <c r="AD25" s="52">
        <f>'Temporary Relocation Numbers'!AD25*Assumptions!E$45</f>
        <v>171582.02606964641</v>
      </c>
      <c r="AE25" s="52">
        <f>'Temporary Relocation Numbers'!AE25*Assumptions!F$45</f>
        <v>137351.75824742173</v>
      </c>
      <c r="AF25" s="52">
        <f>'Temporary Relocation Numbers'!AF25*Assumptions!G$45</f>
        <v>140362.87880152219</v>
      </c>
      <c r="AG25" s="52">
        <f>'Temporary Relocation Numbers'!AG25*Assumptions!H$45</f>
        <v>57068.945146962156</v>
      </c>
      <c r="AH25" s="53">
        <f>'Temporary Relocation Numbers'!AH25*Assumptions!C$45</f>
        <v>56792461.879920758</v>
      </c>
      <c r="AI25" s="53">
        <f>'Temporary Relocation Numbers'!AI25*Assumptions!D$45</f>
        <v>96545613.182784647</v>
      </c>
      <c r="AJ25" s="53">
        <f>'Temporary Relocation Numbers'!AJ25*Assumptions!E$45</f>
        <v>77070335.804719552</v>
      </c>
      <c r="AK25" s="53">
        <f>'Temporary Relocation Numbers'!AK25*Assumptions!F$45</f>
        <v>27947289.299167354</v>
      </c>
      <c r="AL25" s="53">
        <f>'Temporary Relocation Numbers'!AL25*Assumptions!G$45</f>
        <v>22276775.951114681</v>
      </c>
      <c r="AM25" s="53">
        <f>'Temporary Relocation Numbers'!AM25*Assumptions!H$45</f>
        <v>12076432.322280953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265640.27556300076</v>
      </c>
      <c r="I26" s="52">
        <f>'Temporary Relocation Numbers'!I26*Assumptions!D$45</f>
        <v>274604.84265885857</v>
      </c>
      <c r="J26" s="52">
        <f>'Temporary Relocation Numbers'!J26*Assumptions!E$45</f>
        <v>191032.43486584417</v>
      </c>
      <c r="K26" s="52">
        <f>'Temporary Relocation Numbers'!K26*Assumptions!F$45</f>
        <v>138536.93035163582</v>
      </c>
      <c r="L26" s="52">
        <f>'Temporary Relocation Numbers'!L26*Assumptions!G$45</f>
        <v>144154.37604918974</v>
      </c>
      <c r="M26" s="52">
        <f>'Temporary Relocation Numbers'!M26*Assumptions!H$45</f>
        <v>62771.842665569951</v>
      </c>
      <c r="N26" s="53">
        <f>'Temporary Relocation Numbers'!N26*Assumptions!C$45</f>
        <v>61850611.284535892</v>
      </c>
      <c r="O26" s="53">
        <f>'Temporary Relocation Numbers'!O26*Assumptions!D$45</f>
        <v>107191930.32659428</v>
      </c>
      <c r="P26" s="53">
        <f>'Temporary Relocation Numbers'!P26*Assumptions!E$45</f>
        <v>86477241.081210449</v>
      </c>
      <c r="Q26" s="53">
        <f>'Temporary Relocation Numbers'!Q26*Assumptions!F$45</f>
        <v>28408629.502274353</v>
      </c>
      <c r="R26" s="53">
        <f>'Temporary Relocation Numbers'!R26*Assumptions!G$45</f>
        <v>23057231.273541011</v>
      </c>
      <c r="S26" s="53">
        <f>'Temporary Relocation Numbers'!S26*Assumptions!H$45</f>
        <v>13386990.007735401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247304.63387786178</v>
      </c>
      <c r="AC26" s="52">
        <f>'Temporary Relocation Numbers'!AC26*Assumptions!D$45</f>
        <v>250766.93863218281</v>
      </c>
      <c r="AD26" s="52">
        <f>'Temporary Relocation Numbers'!AD26*Assumptions!E$45</f>
        <v>172617.24054883368</v>
      </c>
      <c r="AE26" s="52">
        <f>'Temporary Relocation Numbers'!AE26*Assumptions!F$45</f>
        <v>138180.44952783504</v>
      </c>
      <c r="AF26" s="52">
        <f>'Temporary Relocation Numbers'!AF26*Assumptions!G$45</f>
        <v>141209.73722722218</v>
      </c>
      <c r="AG26" s="52">
        <f>'Temporary Relocation Numbers'!AG26*Assumptions!H$45</f>
        <v>57413.262087852607</v>
      </c>
      <c r="AH26" s="53">
        <f>'Temporary Relocation Numbers'!AH26*Assumptions!C$45</f>
        <v>57581414.363562591</v>
      </c>
      <c r="AI26" s="53">
        <f>'Temporary Relocation Numbers'!AI26*Assumptions!D$45</f>
        <v>97886810.566802442</v>
      </c>
      <c r="AJ26" s="53">
        <f>'Temporary Relocation Numbers'!AJ26*Assumptions!E$45</f>
        <v>78140985.514830813</v>
      </c>
      <c r="AK26" s="53">
        <f>'Temporary Relocation Numbers'!AK26*Assumptions!F$45</f>
        <v>28335528.91009061</v>
      </c>
      <c r="AL26" s="53">
        <f>'Temporary Relocation Numbers'!AL26*Assumptions!G$45</f>
        <v>22586241.628995039</v>
      </c>
      <c r="AM26" s="53">
        <f>'Temporary Relocation Numbers'!AM26*Assumptions!H$45</f>
        <v>12244196.334595492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267242.97641586571</v>
      </c>
      <c r="I27" s="52">
        <f>'Temporary Relocation Numbers'!I27*Assumptions!D$45</f>
        <v>276261.62988586113</v>
      </c>
      <c r="J27" s="52">
        <f>'Temporary Relocation Numbers'!J27*Assumptions!E$45</f>
        <v>192185.000475993</v>
      </c>
      <c r="K27" s="52">
        <f>'Temporary Relocation Numbers'!K27*Assumptions!F$45</f>
        <v>139372.77219059374</v>
      </c>
      <c r="L27" s="52">
        <f>'Temporary Relocation Numbers'!L27*Assumptions!G$45</f>
        <v>145024.10990618341</v>
      </c>
      <c r="M27" s="52">
        <f>'Temporary Relocation Numbers'!M27*Assumptions!H$45</f>
        <v>63150.567185271619</v>
      </c>
      <c r="N27" s="53">
        <f>'Temporary Relocation Numbers'!N27*Assumptions!C$45</f>
        <v>62709830.83185669</v>
      </c>
      <c r="O27" s="53">
        <f>'Temporary Relocation Numbers'!O27*Assumptions!D$45</f>
        <v>108681024.77431051</v>
      </c>
      <c r="P27" s="53">
        <f>'Temporary Relocation Numbers'!P27*Assumptions!E$45</f>
        <v>87678570.128607064</v>
      </c>
      <c r="Q27" s="53">
        <f>'Temporary Relocation Numbers'!Q27*Assumptions!F$45</f>
        <v>28803277.98308979</v>
      </c>
      <c r="R27" s="53">
        <f>'Temporary Relocation Numbers'!R27*Assumptions!G$45</f>
        <v>23377538.921369806</v>
      </c>
      <c r="S27" s="53">
        <f>'Temporary Relocation Numbers'!S27*Assumptions!H$45</f>
        <v>13572960.093649656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248796.70938031891</v>
      </c>
      <c r="AC27" s="52">
        <f>'Temporary Relocation Numbers'!AC27*Assumptions!D$45</f>
        <v>252279.90343228457</v>
      </c>
      <c r="AD27" s="52">
        <f>'Temporary Relocation Numbers'!AD27*Assumptions!E$45</f>
        <v>173658.70083967433</v>
      </c>
      <c r="AE27" s="52">
        <f>'Temporary Relocation Numbers'!AE27*Assumptions!F$45</f>
        <v>139014.14059308541</v>
      </c>
      <c r="AF27" s="52">
        <f>'Temporary Relocation Numbers'!AF27*Assumptions!G$45</f>
        <v>142061.70504651181</v>
      </c>
      <c r="AG27" s="52">
        <f>'Temporary Relocation Numbers'!AG27*Assumptions!H$45</f>
        <v>57759.656413483164</v>
      </c>
      <c r="AH27" s="53">
        <f>'Temporary Relocation Numbers'!AH27*Assumptions!C$45</f>
        <v>58381326.858460136</v>
      </c>
      <c r="AI27" s="53">
        <f>'Temporary Relocation Numbers'!AI27*Assumptions!D$45</f>
        <v>99246639.666582286</v>
      </c>
      <c r="AJ27" s="53">
        <f>'Temporary Relocation Numbers'!AJ27*Assumptions!E$45</f>
        <v>79226508.532418832</v>
      </c>
      <c r="AK27" s="53">
        <f>'Temporary Relocation Numbers'!AK27*Assumptions!F$45</f>
        <v>28729161.888287395</v>
      </c>
      <c r="AL27" s="53">
        <f>'Temporary Relocation Numbers'!AL27*Assumptions!G$45</f>
        <v>22900006.358317859</v>
      </c>
      <c r="AM27" s="53">
        <f>'Temporary Relocation Numbers'!AM27*Assumptions!H$45</f>
        <v>12414290.899765104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268855.34692450246</v>
      </c>
      <c r="I28" s="52">
        <f>'Temporary Relocation Numbers'!I28*Assumptions!D$45</f>
        <v>277928.41309068032</v>
      </c>
      <c r="J28" s="52">
        <f>'Temporary Relocation Numbers'!J28*Assumptions!E$45</f>
        <v>193344.51991828368</v>
      </c>
      <c r="K28" s="52">
        <f>'Temporary Relocation Numbers'!K28*Assumptions!F$45</f>
        <v>140213.65695621373</v>
      </c>
      <c r="L28" s="52">
        <f>'Temporary Relocation Numbers'!L28*Assumptions!G$45</f>
        <v>145899.0911722584</v>
      </c>
      <c r="M28" s="52">
        <f>'Temporary Relocation Numbers'!M28*Assumptions!H$45</f>
        <v>63531.576682691521</v>
      </c>
      <c r="N28" s="53">
        <f>'Temporary Relocation Numbers'!N28*Assumptions!C$45</f>
        <v>63580986.530092813</v>
      </c>
      <c r="O28" s="53">
        <f>'Temporary Relocation Numbers'!O28*Assumptions!D$45</f>
        <v>110190805.50193106</v>
      </c>
      <c r="P28" s="53">
        <f>'Temporary Relocation Numbers'!P28*Assumptions!E$45</f>
        <v>88896587.861513004</v>
      </c>
      <c r="Q28" s="53">
        <f>'Temporary Relocation Numbers'!Q28*Assumptions!F$45</f>
        <v>29203408.86225174</v>
      </c>
      <c r="R28" s="53">
        <f>'Temporary Relocation Numbers'!R28*Assumptions!G$45</f>
        <v>23702296.235684592</v>
      </c>
      <c r="S28" s="53">
        <f>'Temporary Relocation Numbers'!S28*Assumptions!H$45</f>
        <v>13761513.648501659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250297.7870970497</v>
      </c>
      <c r="AC28" s="52">
        <f>'Temporary Relocation Numbers'!AC28*Assumptions!D$45</f>
        <v>253801.99647911143</v>
      </c>
      <c r="AD28" s="52">
        <f>'Temporary Relocation Numbers'!AD28*Assumptions!E$45</f>
        <v>174706.44462533819</v>
      </c>
      <c r="AE28" s="52">
        <f>'Temporary Relocation Numbers'!AE28*Assumptions!F$45</f>
        <v>139852.86160862664</v>
      </c>
      <c r="AF28" s="52">
        <f>'Temporary Relocation Numbers'!AF28*Assumptions!G$45</f>
        <v>142918.81308615283</v>
      </c>
      <c r="AG28" s="52">
        <f>'Temporary Relocation Numbers'!AG28*Assumptions!H$45</f>
        <v>58108.140657443837</v>
      </c>
      <c r="AH28" s="53">
        <f>'Temporary Relocation Numbers'!AH28*Assumptions!C$45</f>
        <v>59192351.61946933</v>
      </c>
      <c r="AI28" s="53">
        <f>'Temporary Relocation Numbers'!AI28*Assumptions!D$45</f>
        <v>100625359.31116484</v>
      </c>
      <c r="AJ28" s="53">
        <f>'Temporary Relocation Numbers'!AJ28*Assumptions!E$45</f>
        <v>80327111.475272074</v>
      </c>
      <c r="AK28" s="53">
        <f>'Temporary Relocation Numbers'!AK28*Assumptions!F$45</f>
        <v>29128263.157618444</v>
      </c>
      <c r="AL28" s="53">
        <f>'Temporary Relocation Numbers'!AL28*Assumptions!G$45</f>
        <v>23218129.860870153</v>
      </c>
      <c r="AM28" s="53">
        <f>'Temporary Relocation Numbers'!AM28*Assumptions!H$45</f>
        <v>12586748.393485488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270477.4454293318</v>
      </c>
      <c r="I29" s="52">
        <f>'Temporary Relocation Numbers'!I29*Assumptions!D$45</f>
        <v>279605.25258255249</v>
      </c>
      <c r="J29" s="52">
        <f>'Temporary Relocation Numbers'!J29*Assumptions!E$45</f>
        <v>194511.03514762173</v>
      </c>
      <c r="K29" s="52">
        <f>'Temporary Relocation Numbers'!K29*Assumptions!F$45</f>
        <v>141059.61507423923</v>
      </c>
      <c r="L29" s="52">
        <f>'Temporary Relocation Numbers'!L29*Assumptions!G$45</f>
        <v>146779.35150687225</v>
      </c>
      <c r="M29" s="52">
        <f>'Temporary Relocation Numbers'!M29*Assumptions!H$45</f>
        <v>63914.884943900805</v>
      </c>
      <c r="N29" s="53">
        <f>'Temporary Relocation Numbers'!N29*Assumptions!C$45</f>
        <v>64464244.194488041</v>
      </c>
      <c r="O29" s="53">
        <f>'Temporary Relocation Numbers'!O29*Assumptions!D$45</f>
        <v>111721559.88019791</v>
      </c>
      <c r="P29" s="53">
        <f>'Temporary Relocation Numbers'!P29*Assumptions!E$45</f>
        <v>90131526.116679922</v>
      </c>
      <c r="Q29" s="53">
        <f>'Temporary Relocation Numbers'!Q29*Assumptions!F$45</f>
        <v>29609098.300427455</v>
      </c>
      <c r="R29" s="53">
        <f>'Temporary Relocation Numbers'!R29*Assumptions!G$45</f>
        <v>24031565.030594304</v>
      </c>
      <c r="S29" s="53">
        <f>'Temporary Relocation Numbers'!S29*Assumptions!H$45</f>
        <v>13952686.561459932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251807.92134156686</v>
      </c>
      <c r="AC29" s="52">
        <f>'Temporary Relocation Numbers'!AC29*Assumptions!D$45</f>
        <v>255333.27284657411</v>
      </c>
      <c r="AD29" s="52">
        <f>'Temporary Relocation Numbers'!AD29*Assumptions!E$45</f>
        <v>175760.50981635108</v>
      </c>
      <c r="AE29" s="52">
        <f>'Temporary Relocation Numbers'!AE29*Assumptions!F$45</f>
        <v>140696.64292191091</v>
      </c>
      <c r="AF29" s="52">
        <f>'Temporary Relocation Numbers'!AF29*Assumptions!G$45</f>
        <v>143781.09235889549</v>
      </c>
      <c r="AG29" s="52">
        <f>'Temporary Relocation Numbers'!AG29*Assumptions!H$45</f>
        <v>58458.727428944163</v>
      </c>
      <c r="AH29" s="53">
        <f>'Temporary Relocation Numbers'!AH29*Assumptions!C$45</f>
        <v>60014643.016548045</v>
      </c>
      <c r="AI29" s="53">
        <f>'Temporary Relocation Numbers'!AI29*Assumptions!D$45</f>
        <v>102023231.92520557</v>
      </c>
      <c r="AJ29" s="53">
        <f>'Temporary Relocation Numbers'!AJ29*Assumptions!E$45</f>
        <v>81443003.831482723</v>
      </c>
      <c r="AK29" s="53">
        <f>'Temporary Relocation Numbers'!AK29*Assumptions!F$45</f>
        <v>29532908.682775728</v>
      </c>
      <c r="AL29" s="53">
        <f>'Temporary Relocation Numbers'!AL29*Assumptions!G$45</f>
        <v>23540672.688085187</v>
      </c>
      <c r="AM29" s="53">
        <f>'Temporary Relocation Numbers'!AM29*Assumptions!H$45</f>
        <v>12761601.641210709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272109.33062276337</v>
      </c>
      <c r="I30" s="52">
        <f>'Temporary Relocation Numbers'!I30*Assumptions!D$45</f>
        <v>281292.20903458091</v>
      </c>
      <c r="J30" s="52">
        <f>'Temporary Relocation Numbers'!J30*Assumptions!E$45</f>
        <v>195684.58837204165</v>
      </c>
      <c r="K30" s="52">
        <f>'Temporary Relocation Numbers'!K30*Assumptions!F$45</f>
        <v>141910.6771539828</v>
      </c>
      <c r="L30" s="52">
        <f>'Temporary Relocation Numbers'!L30*Assumptions!G$45</f>
        <v>147664.9227604951</v>
      </c>
      <c r="M30" s="52">
        <f>'Temporary Relocation Numbers'!M30*Assumptions!H$45</f>
        <v>64300.505838146804</v>
      </c>
      <c r="N30" s="53">
        <f>'Temporary Relocation Numbers'!N30*Assumptions!C$45</f>
        <v>65359771.943766937</v>
      </c>
      <c r="O30" s="53">
        <f>'Temporary Relocation Numbers'!O30*Assumptions!D$45</f>
        <v>113273579.2719648</v>
      </c>
      <c r="P30" s="53">
        <f>'Temporary Relocation Numbers'!P30*Assumptions!E$45</f>
        <v>91383619.951501384</v>
      </c>
      <c r="Q30" s="53">
        <f>'Temporary Relocation Numbers'!Q30*Assumptions!F$45</f>
        <v>30020423.516296927</v>
      </c>
      <c r="R30" s="53">
        <f>'Temporary Relocation Numbers'!R30*Assumptions!G$45</f>
        <v>24365407.978920348</v>
      </c>
      <c r="S30" s="53">
        <f>'Temporary Relocation Numbers'!S30*Assumptions!H$45</f>
        <v>14146515.220260007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253327.16675507562</v>
      </c>
      <c r="AC30" s="52">
        <f>'Temporary Relocation Numbers'!AC30*Assumptions!D$45</f>
        <v>256873.78794086364</v>
      </c>
      <c r="AD30" s="52">
        <f>'Temporary Relocation Numbers'!AD30*Assumptions!E$45</f>
        <v>176820.93455196638</v>
      </c>
      <c r="AE30" s="52">
        <f>'Temporary Relocation Numbers'!AE30*Assumptions!F$45</f>
        <v>141545.51506348766</v>
      </c>
      <c r="AF30" s="52">
        <f>'Temporary Relocation Numbers'!AF30*Assumptions!G$45</f>
        <v>144648.57406460101</v>
      </c>
      <c r="AG30" s="52">
        <f>'Temporary Relocation Numbers'!AG30*Assumptions!H$45</f>
        <v>58811.42941326939</v>
      </c>
      <c r="AH30" s="53">
        <f>'Temporary Relocation Numbers'!AH30*Assumptions!C$45</f>
        <v>60848357.56413877</v>
      </c>
      <c r="AI30" s="53">
        <f>'Temporary Relocation Numbers'!AI30*Assumptions!D$45</f>
        <v>103440523.5789244</v>
      </c>
      <c r="AJ30" s="53">
        <f>'Temporary Relocation Numbers'!AJ30*Assumptions!E$45</f>
        <v>82574397.999320641</v>
      </c>
      <c r="AK30" s="53">
        <f>'Temporary Relocation Numbers'!AK30*Assumptions!F$45</f>
        <v>29943175.483741444</v>
      </c>
      <c r="AL30" s="53">
        <f>'Temporary Relocation Numbers'!AL30*Assumptions!G$45</f>
        <v>23867696.232567776</v>
      </c>
      <c r="AM30" s="53">
        <f>'Temporary Relocation Numbers'!AM30*Assumptions!H$45</f>
        <v>12938883.924401188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343452.73018199397</v>
      </c>
      <c r="I31" s="52">
        <f>'Temporary Relocation Numbers'!I31*Assumptions!D$45</f>
        <v>355043.23556543636</v>
      </c>
      <c r="J31" s="52">
        <f>'Temporary Relocation Numbers'!J31*Assumptions!E$45</f>
        <v>246990.45040866765</v>
      </c>
      <c r="K31" s="52">
        <f>'Temporary Relocation Numbers'!K31*Assumptions!F$45</f>
        <v>179117.74432344138</v>
      </c>
      <c r="L31" s="52">
        <f>'Temporary Relocation Numbers'!L31*Assumptions!G$45</f>
        <v>186380.67558409052</v>
      </c>
      <c r="M31" s="52">
        <f>'Temporary Relocation Numbers'!M31*Assumptions!H$45</f>
        <v>81159.231958903314</v>
      </c>
      <c r="N31" s="53">
        <f>'Temporary Relocation Numbers'!N31*Assumptions!C$45</f>
        <v>83140632.137607843</v>
      </c>
      <c r="O31" s="53">
        <f>'Temporary Relocation Numbers'!O31*Assumptions!D$45</f>
        <v>144089195.92411003</v>
      </c>
      <c r="P31" s="53">
        <f>'Temporary Relocation Numbers'!P31*Assumptions!E$45</f>
        <v>116244162.17864871</v>
      </c>
      <c r="Q31" s="53">
        <f>'Temporary Relocation Numbers'!Q31*Assumptions!F$45</f>
        <v>38187357.665981852</v>
      </c>
      <c r="R31" s="53">
        <f>'Temporary Relocation Numbers'!R31*Assumptions!G$45</f>
        <v>30993918.145874716</v>
      </c>
      <c r="S31" s="53">
        <f>'Temporary Relocation Numbers'!S31*Assumptions!H$45</f>
        <v>17995017.163900491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319746.13605558395</v>
      </c>
      <c r="AC31" s="52">
        <f>'Temporary Relocation Numbers'!AC31*Assumptions!D$45</f>
        <v>324222.63352221774</v>
      </c>
      <c r="AD31" s="52">
        <f>'Temporary Relocation Numbers'!AD31*Assumptions!E$45</f>
        <v>223181.00076250819</v>
      </c>
      <c r="AE31" s="52">
        <f>'Temporary Relocation Numbers'!AE31*Assumptions!F$45</f>
        <v>178656.84165372225</v>
      </c>
      <c r="AF31" s="52">
        <f>'Temporary Relocation Numbers'!AF31*Assumptions!G$45</f>
        <v>182573.48090827864</v>
      </c>
      <c r="AG31" s="52">
        <f>'Temporary Relocation Numbers'!AG31*Assumptions!H$45</f>
        <v>74230.993665908682</v>
      </c>
      <c r="AH31" s="53">
        <f>'Temporary Relocation Numbers'!AH31*Assumptions!C$45</f>
        <v>77401905.820146307</v>
      </c>
      <c r="AI31" s="53">
        <f>'Temporary Relocation Numbers'!AI31*Assumptions!D$45</f>
        <v>131581097.41258143</v>
      </c>
      <c r="AJ31" s="53">
        <f>'Temporary Relocation Numbers'!AJ31*Assumptions!E$45</f>
        <v>105038427.2141061</v>
      </c>
      <c r="AK31" s="53">
        <f>'Temporary Relocation Numbers'!AK31*Assumptions!F$45</f>
        <v>38089094.620272718</v>
      </c>
      <c r="AL31" s="53">
        <f>'Temporary Relocation Numbers'!AL31*Assumptions!G$45</f>
        <v>30360805.942703821</v>
      </c>
      <c r="AM31" s="53">
        <f>'Temporary Relocation Numbers'!AM31*Assumptions!H$45</f>
        <v>16458854.684428502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345524.90083614213</v>
      </c>
      <c r="I32" s="52">
        <f>'Temporary Relocation Numbers'!I32*Assumptions!D$45</f>
        <v>357185.33579944138</v>
      </c>
      <c r="J32" s="52">
        <f>'Temporary Relocation Numbers'!J32*Assumptions!E$45</f>
        <v>248480.63033217698</v>
      </c>
      <c r="K32" s="52">
        <f>'Temporary Relocation Numbers'!K32*Assumptions!F$45</f>
        <v>180198.42443108704</v>
      </c>
      <c r="L32" s="52">
        <f>'Temporary Relocation Numbers'!L32*Assumptions!G$45</f>
        <v>187505.17550069044</v>
      </c>
      <c r="M32" s="52">
        <f>'Temporary Relocation Numbers'!M32*Assumptions!H$45</f>
        <v>81648.894040463507</v>
      </c>
      <c r="N32" s="53">
        <f>'Temporary Relocation Numbers'!N32*Assumptions!C$45</f>
        <v>84295609.506879196</v>
      </c>
      <c r="O32" s="53">
        <f>'Temporary Relocation Numbers'!O32*Assumptions!D$45</f>
        <v>146090861.73022768</v>
      </c>
      <c r="P32" s="53">
        <f>'Temporary Relocation Numbers'!P32*Assumptions!E$45</f>
        <v>117859008.89287664</v>
      </c>
      <c r="Q32" s="53">
        <f>'Temporary Relocation Numbers'!Q32*Assumptions!F$45</f>
        <v>38717850.792657636</v>
      </c>
      <c r="R32" s="53">
        <f>'Temporary Relocation Numbers'!R32*Assumptions!G$45</f>
        <v>31424481.074290819</v>
      </c>
      <c r="S32" s="53">
        <f>'Temporary Relocation Numbers'!S32*Assumptions!H$45</f>
        <v>18245001.281769052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321675.27652146568</v>
      </c>
      <c r="AC32" s="52">
        <f>'Temporary Relocation Numbers'!AC32*Assumptions!D$45</f>
        <v>326178.78226571262</v>
      </c>
      <c r="AD32" s="52">
        <f>'Temporary Relocation Numbers'!AD32*Assumptions!E$45</f>
        <v>224527.5299343637</v>
      </c>
      <c r="AE32" s="52">
        <f>'Temporary Relocation Numbers'!AE32*Assumptions!F$45</f>
        <v>179734.74097407845</v>
      </c>
      <c r="AF32" s="52">
        <f>'Temporary Relocation Numbers'!AF32*Assumptions!G$45</f>
        <v>183675.0106855011</v>
      </c>
      <c r="AG32" s="52">
        <f>'Temporary Relocation Numbers'!AG32*Assumptions!H$45</f>
        <v>74678.855258452284</v>
      </c>
      <c r="AH32" s="53">
        <f>'Temporary Relocation Numbers'!AH32*Assumptions!C$45</f>
        <v>78477161.651889041</v>
      </c>
      <c r="AI32" s="53">
        <f>'Temporary Relocation Numbers'!AI32*Assumptions!D$45</f>
        <v>133409002.56350556</v>
      </c>
      <c r="AJ32" s="53">
        <f>'Temporary Relocation Numbers'!AJ32*Assumptions!E$45</f>
        <v>106497605.51498017</v>
      </c>
      <c r="AK32" s="53">
        <f>'Temporary Relocation Numbers'!AK32*Assumptions!F$45</f>
        <v>38618222.691245757</v>
      </c>
      <c r="AL32" s="53">
        <f>'Temporary Relocation Numbers'!AL32*Assumptions!G$45</f>
        <v>30782573.769999437</v>
      </c>
      <c r="AM32" s="53">
        <f>'Temporary Relocation Numbers'!AM32*Assumptions!H$45</f>
        <v>16687498.660254635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347609.57362185762</v>
      </c>
      <c r="I33" s="52">
        <f>'Temporary Relocation Numbers'!I33*Assumptions!D$45</f>
        <v>359340.36007466982</v>
      </c>
      <c r="J33" s="52">
        <f>'Temporary Relocation Numbers'!J33*Assumptions!E$45</f>
        <v>249979.80103326807</v>
      </c>
      <c r="K33" s="52">
        <f>'Temporary Relocation Numbers'!K33*Assumptions!F$45</f>
        <v>181285.62466045187</v>
      </c>
      <c r="L33" s="52">
        <f>'Temporary Relocation Numbers'!L33*Assumptions!G$45</f>
        <v>188636.4599192699</v>
      </c>
      <c r="M33" s="52">
        <f>'Temporary Relocation Numbers'!M33*Assumptions!H$45</f>
        <v>82141.510424920983</v>
      </c>
      <c r="N33" s="53">
        <f>'Temporary Relocation Numbers'!N33*Assumptions!C$45</f>
        <v>85466631.651000515</v>
      </c>
      <c r="O33" s="53">
        <f>'Temporary Relocation Numbers'!O33*Assumptions!D$45</f>
        <v>148120334.38177666</v>
      </c>
      <c r="P33" s="53">
        <f>'Temporary Relocation Numbers'!P33*Assumptions!E$45</f>
        <v>119496288.81890276</v>
      </c>
      <c r="Q33" s="53">
        <f>'Temporary Relocation Numbers'!Q33*Assumptions!F$45</f>
        <v>39255713.451415531</v>
      </c>
      <c r="R33" s="53">
        <f>'Temporary Relocation Numbers'!R33*Assumptions!G$45</f>
        <v>31861025.319249541</v>
      </c>
      <c r="S33" s="53">
        <f>'Temporary Relocation Numbers'!S33*Assumptions!H$45</f>
        <v>18498458.142042778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323616.0561676767</v>
      </c>
      <c r="AC33" s="52">
        <f>'Temporary Relocation Numbers'!AC33*Assumptions!D$45</f>
        <v>328146.73313993827</v>
      </c>
      <c r="AD33" s="52">
        <f>'Temporary Relocation Numbers'!AD33*Assumptions!E$45</f>
        <v>225882.18318848647</v>
      </c>
      <c r="AE33" s="52">
        <f>'Temporary Relocation Numbers'!AE33*Assumptions!F$45</f>
        <v>180819.14363868986</v>
      </c>
      <c r="AF33" s="52">
        <f>'Temporary Relocation Numbers'!AF33*Assumptions!G$45</f>
        <v>184783.18637780432</v>
      </c>
      <c r="AG33" s="52">
        <f>'Temporary Relocation Numbers'!AG33*Assumptions!H$45</f>
        <v>75129.4189568976</v>
      </c>
      <c r="AH33" s="53">
        <f>'Temporary Relocation Numbers'!AH33*Assumptions!C$45</f>
        <v>79567354.778669298</v>
      </c>
      <c r="AI33" s="53">
        <f>'Temporary Relocation Numbers'!AI33*Assumptions!D$45</f>
        <v>135262300.70252967</v>
      </c>
      <c r="AJ33" s="53">
        <f>'Temporary Relocation Numbers'!AJ33*Assumptions!E$45</f>
        <v>107977054.50506976</v>
      </c>
      <c r="AK33" s="53">
        <f>'Temporary Relocation Numbers'!AK33*Assumptions!F$45</f>
        <v>39154701.3311489</v>
      </c>
      <c r="AL33" s="53">
        <f>'Temporary Relocation Numbers'!AL33*Assumptions!G$45</f>
        <v>31210200.733593252</v>
      </c>
      <c r="AM33" s="53">
        <f>'Temporary Relocation Numbers'!AM33*Assumptions!H$45</f>
        <v>16919318.924387828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349706.82396888069</v>
      </c>
      <c r="I34" s="52">
        <f>'Temporary Relocation Numbers'!I34*Assumptions!D$45</f>
        <v>361508.38636639051</v>
      </c>
      <c r="J34" s="52">
        <f>'Temporary Relocation Numbers'!J34*Assumptions!E$45</f>
        <v>251488.01675645207</v>
      </c>
      <c r="K34" s="52">
        <f>'Temporary Relocation Numbers'!K34*Assumptions!F$45</f>
        <v>182379.38434971464</v>
      </c>
      <c r="L34" s="52">
        <f>'Temporary Relocation Numbers'!L34*Assumptions!G$45</f>
        <v>189774.56977310622</v>
      </c>
      <c r="M34" s="52">
        <f>'Temporary Relocation Numbers'!M34*Assumptions!H$45</f>
        <v>82637.098936620212</v>
      </c>
      <c r="N34" s="53">
        <f>'Temporary Relocation Numbers'!N34*Assumptions!C$45</f>
        <v>86653921.461611718</v>
      </c>
      <c r="O34" s="53">
        <f>'Temporary Relocation Numbers'!O34*Assumptions!D$45</f>
        <v>150178000.16734236</v>
      </c>
      <c r="P34" s="53">
        <f>'Temporary Relocation Numbers'!P34*Assumptions!E$45</f>
        <v>121156313.59558855</v>
      </c>
      <c r="Q34" s="53">
        <f>'Temporary Relocation Numbers'!Q34*Assumptions!F$45</f>
        <v>39801048.018705621</v>
      </c>
      <c r="R34" s="53">
        <f>'Temporary Relocation Numbers'!R34*Assumptions!G$45</f>
        <v>32303633.972315945</v>
      </c>
      <c r="S34" s="53">
        <f>'Temporary Relocation Numbers'!S34*Assumptions!H$45</f>
        <v>18755435.987545699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325568.54521746963</v>
      </c>
      <c r="AC34" s="52">
        <f>'Temporary Relocation Numbers'!AC34*Assumptions!D$45</f>
        <v>330126.55735128414</v>
      </c>
      <c r="AD34" s="52">
        <f>'Temporary Relocation Numbers'!AD34*Assumptions!E$45</f>
        <v>227245.00954031106</v>
      </c>
      <c r="AE34" s="52">
        <f>'Temporary Relocation Numbers'!AE34*Assumptions!F$45</f>
        <v>181910.08888451089</v>
      </c>
      <c r="AF34" s="52">
        <f>'Temporary Relocation Numbers'!AF34*Assumptions!G$45</f>
        <v>185898.04808232244</v>
      </c>
      <c r="AG34" s="52">
        <f>'Temporary Relocation Numbers'!AG34*Assumptions!H$45</f>
        <v>75582.701063996297</v>
      </c>
      <c r="AH34" s="53">
        <f>'Temporary Relocation Numbers'!AH34*Assumptions!C$45</f>
        <v>80672692.707181141</v>
      </c>
      <c r="AI34" s="53">
        <f>'Temporary Relocation Numbers'!AI34*Assumptions!D$45</f>
        <v>137141344.58529001</v>
      </c>
      <c r="AJ34" s="53">
        <f>'Temporary Relocation Numbers'!AJ34*Assumptions!E$45</f>
        <v>109477055.78179236</v>
      </c>
      <c r="AK34" s="53">
        <f>'Temporary Relocation Numbers'!AK34*Assumptions!F$45</f>
        <v>39698632.652998939</v>
      </c>
      <c r="AL34" s="53">
        <f>'Temporary Relocation Numbers'!AL34*Assumptions!G$45</f>
        <v>31643768.227740455</v>
      </c>
      <c r="AM34" s="53">
        <f>'Temporary Relocation Numbers'!AM34*Assumptions!H$45</f>
        <v>17154359.601355609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351816.72776204516</v>
      </c>
      <c r="I35" s="52">
        <f>'Temporary Relocation Numbers'!I35*Assumptions!D$45</f>
        <v>363689.49312032416</v>
      </c>
      <c r="J35" s="52">
        <f>'Temporary Relocation Numbers'!J35*Assumptions!E$45</f>
        <v>253005.33207351624</v>
      </c>
      <c r="K35" s="52">
        <f>'Temporary Relocation Numbers'!K35*Assumptions!F$45</f>
        <v>183479.74307439517</v>
      </c>
      <c r="L35" s="52">
        <f>'Temporary Relocation Numbers'!L35*Assumptions!G$45</f>
        <v>190919.54624244181</v>
      </c>
      <c r="M35" s="52">
        <f>'Temporary Relocation Numbers'!M35*Assumptions!H$45</f>
        <v>83135.677507446162</v>
      </c>
      <c r="N35" s="53">
        <f>'Temporary Relocation Numbers'!N35*Assumptions!C$45</f>
        <v>87857704.926730573</v>
      </c>
      <c r="O35" s="53">
        <f>'Temporary Relocation Numbers'!O35*Assumptions!D$45</f>
        <v>152264250.74177426</v>
      </c>
      <c r="P35" s="53">
        <f>'Temporary Relocation Numbers'!P35*Assumptions!E$45</f>
        <v>122839399.1910366</v>
      </c>
      <c r="Q35" s="53">
        <f>'Temporary Relocation Numbers'!Q35*Assumptions!F$45</f>
        <v>40353958.293176517</v>
      </c>
      <c r="R35" s="53">
        <f>'Temporary Relocation Numbers'!R35*Assumptions!G$45</f>
        <v>32752391.279350836</v>
      </c>
      <c r="S35" s="53">
        <f>'Temporary Relocation Numbers'!S35*Assumptions!H$45</f>
        <v>19015983.731284041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327532.81431777892</v>
      </c>
      <c r="AC35" s="52">
        <f>'Temporary Relocation Numbers'!AC35*Assumptions!D$45</f>
        <v>332118.32653575332</v>
      </c>
      <c r="AD35" s="52">
        <f>'Temporary Relocation Numbers'!AD35*Assumptions!E$45</f>
        <v>228616.0583009994</v>
      </c>
      <c r="AE35" s="52">
        <f>'Temporary Relocation Numbers'!AE35*Assumptions!F$45</f>
        <v>183007.61618522627</v>
      </c>
      <c r="AF35" s="52">
        <f>'Temporary Relocation Numbers'!AF35*Assumptions!G$45</f>
        <v>187019.63613810964</v>
      </c>
      <c r="AG35" s="52">
        <f>'Temporary Relocation Numbers'!AG35*Assumptions!H$45</f>
        <v>76038.717980860165</v>
      </c>
      <c r="AH35" s="53">
        <f>'Temporary Relocation Numbers'!AH35*Assumptions!C$45</f>
        <v>81793385.82677111</v>
      </c>
      <c r="AI35" s="53">
        <f>'Temporary Relocation Numbers'!AI35*Assumptions!D$45</f>
        <v>139046491.86785215</v>
      </c>
      <c r="AJ35" s="53">
        <f>'Temporary Relocation Numbers'!AJ35*Assumptions!E$45</f>
        <v>110997894.85447527</v>
      </c>
      <c r="AK35" s="53">
        <f>'Temporary Relocation Numbers'!AK35*Assumptions!F$45</f>
        <v>40250120.188351601</v>
      </c>
      <c r="AL35" s="53">
        <f>'Temporary Relocation Numbers'!AL35*Assumptions!G$45</f>
        <v>32083358.777413186</v>
      </c>
      <c r="AM35" s="53">
        <f>'Temporary Relocation Numbers'!AM35*Assumptions!H$45</f>
        <v>17392665.428656951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353939.361344025</v>
      </c>
      <c r="I36" s="52">
        <f>'Temporary Relocation Numbers'!I36*Assumptions!D$45</f>
        <v>365883.75925548235</v>
      </c>
      <c r="J36" s="52">
        <f>'Temporary Relocation Numbers'!J36*Assumptions!E$45</f>
        <v>254531.80188549866</v>
      </c>
      <c r="K36" s="52">
        <f>'Temporary Relocation Numbers'!K36*Assumptions!F$45</f>
        <v>184586.7406487861</v>
      </c>
      <c r="L36" s="52">
        <f>'Temporary Relocation Numbers'!L36*Assumptions!G$45</f>
        <v>192071.43075597368</v>
      </c>
      <c r="M36" s="52">
        <f>'Temporary Relocation Numbers'!M36*Assumptions!H$45</f>
        <v>83637.26417747316</v>
      </c>
      <c r="N36" s="53">
        <f>'Temporary Relocation Numbers'!N36*Assumptions!C$45</f>
        <v>89078211.173766851</v>
      </c>
      <c r="O36" s="53">
        <f>'Temporary Relocation Numbers'!O36*Assumptions!D$45</f>
        <v>154379483.20073295</v>
      </c>
      <c r="P36" s="53">
        <f>'Temporary Relocation Numbers'!P36*Assumptions!E$45</f>
        <v>124545865.9627315</v>
      </c>
      <c r="Q36" s="53">
        <f>'Temporary Relocation Numbers'!Q36*Assumptions!F$45</f>
        <v>40914549.515432298</v>
      </c>
      <c r="R36" s="53">
        <f>'Temporary Relocation Numbers'!R36*Assumptions!G$45</f>
        <v>33207382.656546056</v>
      </c>
      <c r="S36" s="53">
        <f>'Temporary Relocation Numbers'!S36*Assumptions!H$45</f>
        <v>19280150.965756286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329508.93454177672</v>
      </c>
      <c r="AC36" s="52">
        <f>'Temporary Relocation Numbers'!AC36*Assumptions!D$45</f>
        <v>334122.11276155373</v>
      </c>
      <c r="AD36" s="52">
        <f>'Temporary Relocation Numbers'!AD36*Assumptions!E$45</f>
        <v>229995.37907922512</v>
      </c>
      <c r="AE36" s="52">
        <f>'Temporary Relocation Numbers'!AE36*Assumptions!F$45</f>
        <v>184111.76525267932</v>
      </c>
      <c r="AF36" s="52">
        <f>'Temporary Relocation Numbers'!AF36*Assumptions!G$45</f>
        <v>188147.99112759982</v>
      </c>
      <c r="AG36" s="52">
        <f>'Temporary Relocation Numbers'!AG36*Assumptions!H$45</f>
        <v>76497.486207554728</v>
      </c>
      <c r="AH36" s="53">
        <f>'Temporary Relocation Numbers'!AH36*Assumptions!C$45</f>
        <v>82929647.44948338</v>
      </c>
      <c r="AI36" s="53">
        <f>'Temporary Relocation Numbers'!AI36*Assumptions!D$45</f>
        <v>140978105.1747866</v>
      </c>
      <c r="AJ36" s="53">
        <f>'Temporary Relocation Numbers'!AJ36*Assumptions!E$45</f>
        <v>112539861.19869907</v>
      </c>
      <c r="AK36" s="53">
        <f>'Temporary Relocation Numbers'!AK36*Assumptions!F$45</f>
        <v>40809268.907007657</v>
      </c>
      <c r="AL36" s="53">
        <f>'Temporary Relocation Numbers'!AL36*Assumptions!G$45</f>
        <v>32529056.054008286</v>
      </c>
      <c r="AM36" s="53">
        <f>'Temporary Relocation Numbers'!AM36*Assumptions!H$45</f>
        <v>17634281.765277527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356074.80151809618</v>
      </c>
      <c r="I37" s="52">
        <f>'Temporary Relocation Numbers'!I37*Assumptions!D$45</f>
        <v>368091.26416702248</v>
      </c>
      <c r="J37" s="52">
        <f>'Temporary Relocation Numbers'!J37*Assumptions!E$45</f>
        <v>256067.48142467468</v>
      </c>
      <c r="K37" s="52">
        <f>'Temporary Relocation Numbers'!K37*Assumptions!F$45</f>
        <v>185700.4171273938</v>
      </c>
      <c r="L37" s="52">
        <f>'Temporary Relocation Numbers'!L37*Assumptions!G$45</f>
        <v>193230.26499235281</v>
      </c>
      <c r="M37" s="52">
        <f>'Temporary Relocation Numbers'!M37*Assumptions!H$45</f>
        <v>84141.877095617587</v>
      </c>
      <c r="N37" s="53">
        <f>'Temporary Relocation Numbers'!N37*Assumptions!C$45</f>
        <v>90315672.513134524</v>
      </c>
      <c r="O37" s="53">
        <f>'Temporary Relocation Numbers'!O37*Assumptions!D$45</f>
        <v>156524100.15627334</v>
      </c>
      <c r="P37" s="53">
        <f>'Temporary Relocation Numbers'!P37*Assumptions!E$45</f>
        <v>126276038.71851687</v>
      </c>
      <c r="Q37" s="53">
        <f>'Temporary Relocation Numbers'!Q37*Assumptions!F$45</f>
        <v>41482928.388063967</v>
      </c>
      <c r="R37" s="53">
        <f>'Temporary Relocation Numbers'!R37*Assumptions!G$45</f>
        <v>33668694.706682563</v>
      </c>
      <c r="S37" s="53">
        <f>'Temporary Relocation Numbers'!S37*Assumptions!H$45</f>
        <v>19547987.972392555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331496.97739144432</v>
      </c>
      <c r="AC37" s="52">
        <f>'Temporary Relocation Numbers'!AC37*Assumptions!D$45</f>
        <v>336137.98853170587</v>
      </c>
      <c r="AD37" s="52">
        <f>'Temporary Relocation Numbers'!AD37*Assumptions!E$45</f>
        <v>231383.02178296819</v>
      </c>
      <c r="AE37" s="52">
        <f>'Temporary Relocation Numbers'!AE37*Assumptions!F$45</f>
        <v>185222.57603830876</v>
      </c>
      <c r="AF37" s="52">
        <f>'Temporary Relocation Numbers'!AF37*Assumptions!G$45</f>
        <v>189283.15387807484</v>
      </c>
      <c r="AG37" s="52">
        <f>'Temporary Relocation Numbers'!AG37*Assumptions!H$45</f>
        <v>76959.022343696095</v>
      </c>
      <c r="AH37" s="53">
        <f>'Temporary Relocation Numbers'!AH37*Assumptions!C$45</f>
        <v>84081693.850661561</v>
      </c>
      <c r="AI37" s="53">
        <f>'Temporary Relocation Numbers'!AI37*Assumptions!D$45</f>
        <v>142936552.16819099</v>
      </c>
      <c r="AJ37" s="53">
        <f>'Temporary Relocation Numbers'!AJ37*Assumptions!E$45</f>
        <v>114103248.31139635</v>
      </c>
      <c r="AK37" s="53">
        <f>'Temporary Relocation Numbers'!AK37*Assumptions!F$45</f>
        <v>41376185.236992888</v>
      </c>
      <c r="AL37" s="53">
        <f>'Temporary Relocation Numbers'!AL37*Assumptions!G$45</f>
        <v>32980944.891273275</v>
      </c>
      <c r="AM37" s="53">
        <f>'Temporary Relocation Numbers'!AM37*Assumptions!H$45</f>
        <v>17879254.600323334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358223.12555091572</v>
      </c>
      <c r="I38" s="52">
        <f>'Temporary Relocation Numbers'!I38*Assumptions!D$45</f>
        <v>370312.08772912103</v>
      </c>
      <c r="J38" s="52">
        <f>'Temporary Relocation Numbers'!J38*Assumptions!E$45</f>
        <v>257612.42625655496</v>
      </c>
      <c r="K38" s="52">
        <f>'Temporary Relocation Numbers'!K38*Assumptions!F$45</f>
        <v>186820.81280638743</v>
      </c>
      <c r="L38" s="52">
        <f>'Temporary Relocation Numbers'!L38*Assumptions!G$45</f>
        <v>194396.09088169213</v>
      </c>
      <c r="M38" s="52">
        <f>'Temporary Relocation Numbers'!M38*Assumptions!H$45</f>
        <v>84649.534520294619</v>
      </c>
      <c r="N38" s="53">
        <f>'Temporary Relocation Numbers'!N38*Assumptions!C$45</f>
        <v>91570324.482469395</v>
      </c>
      <c r="O38" s="53">
        <f>'Temporary Relocation Numbers'!O38*Assumptions!D$45</f>
        <v>158698509.81347737</v>
      </c>
      <c r="P38" s="53">
        <f>'Temporary Relocation Numbers'!P38*Assumptions!E$45</f>
        <v>128030246.77841868</v>
      </c>
      <c r="Q38" s="53">
        <f>'Temporary Relocation Numbers'!Q38*Assumptions!F$45</f>
        <v>42059203.095959127</v>
      </c>
      <c r="R38" s="53">
        <f>'Temporary Relocation Numbers'!R38*Assumptions!G$45</f>
        <v>34136415.235614367</v>
      </c>
      <c r="S38" s="53">
        <f>'Temporary Relocation Numbers'!S38*Assumptions!H$45</f>
        <v>19819545.73112518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333497.01480015955</v>
      </c>
      <c r="AC38" s="52">
        <f>'Temporary Relocation Numbers'!AC38*Assumptions!D$45</f>
        <v>338166.02678666665</v>
      </c>
      <c r="AD38" s="52">
        <f>'Temporary Relocation Numbers'!AD38*Assumptions!E$45</f>
        <v>232779.03662132088</v>
      </c>
      <c r="AE38" s="52">
        <f>'Temporary Relocation Numbers'!AE38*Assumptions!F$45</f>
        <v>186340.08873459429</v>
      </c>
      <c r="AF38" s="52">
        <f>'Temporary Relocation Numbers'!AF38*Assumptions!G$45</f>
        <v>190425.16546314195</v>
      </c>
      <c r="AG38" s="52">
        <f>'Temporary Relocation Numbers'!AG38*Assumptions!H$45</f>
        <v>77423.343089051763</v>
      </c>
      <c r="AH38" s="53">
        <f>'Temporary Relocation Numbers'!AH38*Assumptions!C$45</f>
        <v>85249744.31011422</v>
      </c>
      <c r="AI38" s="53">
        <f>'Temporary Relocation Numbers'!AI38*Assumptions!D$45</f>
        <v>144922205.61767036</v>
      </c>
      <c r="AJ38" s="53">
        <f>'Temporary Relocation Numbers'!AJ38*Assumptions!E$45</f>
        <v>115688353.76671562</v>
      </c>
      <c r="AK38" s="53">
        <f>'Temporary Relocation Numbers'!AK38*Assumptions!F$45</f>
        <v>41950977.084815398</v>
      </c>
      <c r="AL38" s="53">
        <f>'Temporary Relocation Numbers'!AL38*Assumptions!G$45</f>
        <v>33439111.301453564</v>
      </c>
      <c r="AM38" s="53">
        <f>'Temporary Relocation Numbers'!AM38*Assumptions!H$45</f>
        <v>18127630.561774239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360384.41117531748</v>
      </c>
      <c r="I39" s="52">
        <f>'Temporary Relocation Numbers'!I39*Assumptions!D$45</f>
        <v>372546.31029786303</v>
      </c>
      <c r="J39" s="52">
        <f>'Temporary Relocation Numbers'!J39*Assumptions!E$45</f>
        <v>259166.69228189674</v>
      </c>
      <c r="K39" s="52">
        <f>'Temporary Relocation Numbers'!K39*Assumptions!F$45</f>
        <v>187947.96822505709</v>
      </c>
      <c r="L39" s="52">
        <f>'Temporary Relocation Numbers'!L39*Assumptions!G$45</f>
        <v>195568.95060708353</v>
      </c>
      <c r="M39" s="52">
        <f>'Temporary Relocation Numbers'!M39*Assumptions!H$45</f>
        <v>85160.25482007883</v>
      </c>
      <c r="N39" s="53">
        <f>'Temporary Relocation Numbers'!N39*Assumptions!C$45</f>
        <v>92842405.891461328</v>
      </c>
      <c r="O39" s="53">
        <f>'Temporary Relocation Numbers'!O39*Assumptions!D$45</f>
        <v>160903126.0481517</v>
      </c>
      <c r="P39" s="53">
        <f>'Temporary Relocation Numbers'!P39*Assumptions!E$45</f>
        <v>129808824.03732812</v>
      </c>
      <c r="Q39" s="53">
        <f>'Temporary Relocation Numbers'!Q39*Assumptions!F$45</f>
        <v>42643483.326893866</v>
      </c>
      <c r="R39" s="53">
        <f>'Temporary Relocation Numbers'!R39*Assumptions!G$45</f>
        <v>34610633.268981352</v>
      </c>
      <c r="S39" s="53">
        <f>'Temporary Relocation Numbers'!S39*Assumptions!H$45</f>
        <v>20094875.930092171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335509.11913529976</v>
      </c>
      <c r="AC39" s="52">
        <f>'Temporary Relocation Numbers'!AC39*Assumptions!D$45</f>
        <v>340206.30090696824</v>
      </c>
      <c r="AD39" s="52">
        <f>'Temporary Relocation Numbers'!AD39*Assumptions!E$45</f>
        <v>234183.47410630455</v>
      </c>
      <c r="AE39" s="52">
        <f>'Temporary Relocation Numbers'!AE39*Assumptions!F$45</f>
        <v>187464.34377651112</v>
      </c>
      <c r="AF39" s="52">
        <f>'Temporary Relocation Numbers'!AF39*Assumptions!G$45</f>
        <v>191574.06720421987</v>
      </c>
      <c r="AG39" s="52">
        <f>'Temporary Relocation Numbers'!AG39*Assumptions!H$45</f>
        <v>77890.465244144754</v>
      </c>
      <c r="AH39" s="53">
        <f>'Temporary Relocation Numbers'!AH39*Assumptions!C$45</f>
        <v>86434021.153852776</v>
      </c>
      <c r="AI39" s="53">
        <f>'Temporary Relocation Numbers'!AI39*Assumptions!D$45</f>
        <v>146935443.47129005</v>
      </c>
      <c r="AJ39" s="53">
        <f>'Temporary Relocation Numbers'!AJ39*Assumptions!E$45</f>
        <v>117295479.27266155</v>
      </c>
      <c r="AK39" s="53">
        <f>'Temporary Relocation Numbers'!AK39*Assumptions!F$45</f>
        <v>42533753.856004596</v>
      </c>
      <c r="AL39" s="53">
        <f>'Temporary Relocation Numbers'!AL39*Assumptions!G$45</f>
        <v>33903642.491663925</v>
      </c>
      <c r="AM39" s="53">
        <f>'Temporary Relocation Numbers'!AM39*Assumptions!H$45</f>
        <v>18379456.925359122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362558.73659312469</v>
      </c>
      <c r="I40" s="52">
        <f>'Temporary Relocation Numbers'!I40*Assumptions!D$45</f>
        <v>374794.01271414995</v>
      </c>
      <c r="J40" s="52">
        <f>'Temporary Relocation Numbers'!J40*Assumptions!E$45</f>
        <v>260730.33573872599</v>
      </c>
      <c r="K40" s="52">
        <f>'Temporary Relocation Numbers'!K40*Assumptions!F$45</f>
        <v>189081.92416728058</v>
      </c>
      <c r="L40" s="52">
        <f>'Temporary Relocation Numbers'!L40*Assumptions!G$45</f>
        <v>196748.88660612423</v>
      </c>
      <c r="M40" s="52">
        <f>'Temporary Relocation Numbers'!M40*Assumptions!H$45</f>
        <v>85674.056474368903</v>
      </c>
      <c r="N40" s="53">
        <f>'Temporary Relocation Numbers'!N40*Assumptions!C$45</f>
        <v>94132158.867309108</v>
      </c>
      <c r="O40" s="53">
        <f>'Temporary Relocation Numbers'!O40*Assumptions!D$45</f>
        <v>163138368.48560458</v>
      </c>
      <c r="P40" s="53">
        <f>'Temporary Relocation Numbers'!P40*Assumptions!E$45</f>
        <v>131612109.02855475</v>
      </c>
      <c r="Q40" s="53">
        <f>'Temporary Relocation Numbers'!Q40*Assumptions!F$45</f>
        <v>43235880.292410612</v>
      </c>
      <c r="R40" s="53">
        <f>'Temporary Relocation Numbers'!R40*Assumptions!G$45</f>
        <v>35091439.069154508</v>
      </c>
      <c r="S40" s="53">
        <f>'Temporary Relocation Numbers'!S40*Assumptions!H$45</f>
        <v>20374030.975475501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337533.36320085981</v>
      </c>
      <c r="AC40" s="52">
        <f>'Temporary Relocation Numbers'!AC40*Assumptions!D$45</f>
        <v>342258.88471587311</v>
      </c>
      <c r="AD40" s="52">
        <f>'Temporary Relocation Numbers'!AD40*Assumptions!E$45</f>
        <v>235596.38505469746</v>
      </c>
      <c r="AE40" s="52">
        <f>'Temporary Relocation Numbers'!AE40*Assumptions!F$45</f>
        <v>188595.38184299259</v>
      </c>
      <c r="AF40" s="52">
        <f>'Temporary Relocation Numbers'!AF40*Assumptions!G$45</f>
        <v>192729.90067203372</v>
      </c>
      <c r="AG40" s="52">
        <f>'Temporary Relocation Numbers'!AG40*Assumptions!H$45</f>
        <v>78360.405710861494</v>
      </c>
      <c r="AH40" s="53">
        <f>'Temporary Relocation Numbers'!AH40*Assumptions!C$45</f>
        <v>87634749.796408579</v>
      </c>
      <c r="AI40" s="53">
        <f>'Temporary Relocation Numbers'!AI40*Assumptions!D$45</f>
        <v>148976648.92751402</v>
      </c>
      <c r="AJ40" s="53">
        <f>'Temporary Relocation Numbers'!AJ40*Assumptions!E$45</f>
        <v>118924930.72852178</v>
      </c>
      <c r="AK40" s="53">
        <f>'Temporary Relocation Numbers'!AK40*Assumptions!F$45</f>
        <v>43124626.47593531</v>
      </c>
      <c r="AL40" s="53">
        <f>'Temporary Relocation Numbers'!AL40*Assumptions!G$45</f>
        <v>34374626.880487531</v>
      </c>
      <c r="AM40" s="53">
        <f>'Temporary Relocation Numbers'!AM40*Assumptions!H$45</f>
        <v>18634781.62355426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470677.07255013002</v>
      </c>
      <c r="I41" s="52">
        <f>'Temporary Relocation Numbers'!I41*Assumptions!D$45</f>
        <v>486561.02007433359</v>
      </c>
      <c r="J41" s="52">
        <f>'Temporary Relocation Numbers'!J41*Assumptions!E$45</f>
        <v>338482.50990635005</v>
      </c>
      <c r="K41" s="52">
        <f>'Temporary Relocation Numbers'!K41*Assumptions!F$45</f>
        <v>245467.88577067477</v>
      </c>
      <c r="L41" s="52">
        <f>'Temporary Relocation Numbers'!L41*Assumptions!G$45</f>
        <v>255421.20663111386</v>
      </c>
      <c r="M41" s="52">
        <f>'Temporary Relocation Numbers'!M41*Assumptions!H$45</f>
        <v>111222.84481067218</v>
      </c>
      <c r="N41" s="53">
        <f>'Temporary Relocation Numbers'!N41*Assumptions!C$45</f>
        <v>123157805.82774054</v>
      </c>
      <c r="O41" s="53">
        <f>'Temporary Relocation Numbers'!O41*Assumptions!D$45</f>
        <v>213442077.08362761</v>
      </c>
      <c r="P41" s="53">
        <f>'Temporary Relocation Numbers'!P41*Assumptions!E$45</f>
        <v>172194696.93844834</v>
      </c>
      <c r="Q41" s="53">
        <f>'Temporary Relocation Numbers'!Q41*Assumptions!F$45</f>
        <v>56567662.039390326</v>
      </c>
      <c r="R41" s="53">
        <f>'Temporary Relocation Numbers'!R41*Assumptions!G$45</f>
        <v>45911882.730608657</v>
      </c>
      <c r="S41" s="53">
        <f>'Temporary Relocation Numbers'!S41*Assumptions!H$45</f>
        <v>26656362.512019292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438188.90360286308</v>
      </c>
      <c r="AC41" s="52">
        <f>'Temporary Relocation Numbers'!AC41*Assumptions!D$45</f>
        <v>444323.61891508888</v>
      </c>
      <c r="AD41" s="52">
        <f>'Temporary Relocation Numbers'!AD41*Assumptions!E$45</f>
        <v>305853.38492444711</v>
      </c>
      <c r="AE41" s="52">
        <f>'Temporary Relocation Numbers'!AE41*Assumptions!F$45</f>
        <v>244836.25206900344</v>
      </c>
      <c r="AF41" s="52">
        <f>'Temporary Relocation Numbers'!AF41*Assumptions!G$45</f>
        <v>250203.7222812587</v>
      </c>
      <c r="AG41" s="52">
        <f>'Temporary Relocation Numbers'!AG41*Assumptions!H$45</f>
        <v>101728.19640316509</v>
      </c>
      <c r="AH41" s="53">
        <f>'Temporary Relocation Numbers'!AH41*Assumptions!C$45</f>
        <v>114656920.96154559</v>
      </c>
      <c r="AI41" s="53">
        <f>'Temporary Relocation Numbers'!AI41*Assumptions!D$45</f>
        <v>194913591.93562639</v>
      </c>
      <c r="AJ41" s="53">
        <f>'Temporary Relocation Numbers'!AJ41*Assumptions!E$45</f>
        <v>155595427.77922335</v>
      </c>
      <c r="AK41" s="53">
        <f>'Temporary Relocation Numbers'!AK41*Assumptions!F$45</f>
        <v>56422103.113599874</v>
      </c>
      <c r="AL41" s="53">
        <f>'Temporary Relocation Numbers'!AL41*Assumptions!G$45</f>
        <v>44974041.535749331</v>
      </c>
      <c r="AM41" s="53">
        <f>'Temporary Relocation Numbers'!AM41*Assumptions!H$45</f>
        <v>24380815.700521171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473516.83223642502</v>
      </c>
      <c r="I42" s="52">
        <f>'Temporary Relocation Numbers'!I42*Assumptions!D$45</f>
        <v>489496.61318118178</v>
      </c>
      <c r="J42" s="52">
        <f>'Temporary Relocation Numbers'!J42*Assumptions!E$45</f>
        <v>340524.69348019647</v>
      </c>
      <c r="K42" s="52">
        <f>'Temporary Relocation Numbers'!K42*Assumptions!F$45</f>
        <v>246948.87952827362</v>
      </c>
      <c r="L42" s="52">
        <f>'Temporary Relocation Numbers'!L42*Assumptions!G$45</f>
        <v>256962.25226073415</v>
      </c>
      <c r="M42" s="52">
        <f>'Temporary Relocation Numbers'!M42*Assumptions!H$45</f>
        <v>111893.8912017299</v>
      </c>
      <c r="N42" s="53">
        <f>'Temporary Relocation Numbers'!N42*Assumptions!C$45</f>
        <v>124868695.85735597</v>
      </c>
      <c r="O42" s="53">
        <f>'Temporary Relocation Numbers'!O42*Assumptions!D$45</f>
        <v>216407182.86095491</v>
      </c>
      <c r="P42" s="53">
        <f>'Temporary Relocation Numbers'!P42*Assumptions!E$45</f>
        <v>174586800.2092447</v>
      </c>
      <c r="Q42" s="53">
        <f>'Temporary Relocation Numbers'!Q42*Assumptions!F$45</f>
        <v>57353491.63688425</v>
      </c>
      <c r="R42" s="53">
        <f>'Temporary Relocation Numbers'!R42*Assumptions!G$45</f>
        <v>46549683.817407317</v>
      </c>
      <c r="S42" s="53">
        <f>'Temporary Relocation Numbers'!S42*Assumptions!H$45</f>
        <v>27026668.758879658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440832.65078326268</v>
      </c>
      <c r="AC42" s="52">
        <f>'Temporary Relocation Numbers'!AC42*Assumptions!D$45</f>
        <v>447004.3789823415</v>
      </c>
      <c r="AD42" s="52">
        <f>'Temporary Relocation Numbers'!AD42*Assumptions!E$45</f>
        <v>307698.70555525576</v>
      </c>
      <c r="AE42" s="52">
        <f>'Temporary Relocation Numbers'!AE42*Assumptions!F$45</f>
        <v>246313.43495917931</v>
      </c>
      <c r="AF42" s="52">
        <f>'Temporary Relocation Numbers'!AF42*Assumptions!G$45</f>
        <v>251713.28899978547</v>
      </c>
      <c r="AG42" s="52">
        <f>'Temporary Relocation Numbers'!AG42*Assumptions!H$45</f>
        <v>102341.95825381152</v>
      </c>
      <c r="AH42" s="53">
        <f>'Temporary Relocation Numbers'!AH42*Assumptions!C$45</f>
        <v>116249717.95545994</v>
      </c>
      <c r="AI42" s="53">
        <f>'Temporary Relocation Numbers'!AI42*Assumptions!D$45</f>
        <v>197621302.73672351</v>
      </c>
      <c r="AJ42" s="53">
        <f>'Temporary Relocation Numbers'!AJ42*Assumptions!E$45</f>
        <v>157756936.45707017</v>
      </c>
      <c r="AK42" s="53">
        <f>'Temporary Relocation Numbers'!AK42*Assumptions!F$45</f>
        <v>57205910.628017679</v>
      </c>
      <c r="AL42" s="53">
        <f>'Temporary Relocation Numbers'!AL42*Assumptions!G$45</f>
        <v>45598814.271329299</v>
      </c>
      <c r="AM42" s="53">
        <f>'Temporary Relocation Numbers'!AM42*Assumptions!H$45</f>
        <v>24719510.387516946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476373.7251878528</v>
      </c>
      <c r="I43" s="52">
        <f>'Temporary Relocation Numbers'!I43*Assumptions!D$45</f>
        <v>492449.91774976545</v>
      </c>
      <c r="J43" s="52">
        <f>'Temporary Relocation Numbers'!J43*Assumptions!E$45</f>
        <v>342579.19826304849</v>
      </c>
      <c r="K43" s="52">
        <f>'Temporary Relocation Numbers'!K43*Assumptions!F$45</f>
        <v>248438.80864009671</v>
      </c>
      <c r="L43" s="52">
        <f>'Temporary Relocation Numbers'!L43*Assumptions!G$45</f>
        <v>258512.59555856252</v>
      </c>
      <c r="M43" s="52">
        <f>'Temporary Relocation Numbers'!M43*Assumptions!H$45</f>
        <v>112568.98625077445</v>
      </c>
      <c r="N43" s="53">
        <f>'Temporary Relocation Numbers'!N43*Assumptions!C$45</f>
        <v>126603353.31830689</v>
      </c>
      <c r="O43" s="53">
        <f>'Temporary Relocation Numbers'!O43*Assumptions!D$45</f>
        <v>219413479.44934851</v>
      </c>
      <c r="P43" s="53">
        <f>'Temporary Relocation Numbers'!P43*Assumptions!E$45</f>
        <v>177012134.22500533</v>
      </c>
      <c r="Q43" s="53">
        <f>'Temporary Relocation Numbers'!Q43*Assumptions!F$45</f>
        <v>58150237.862961277</v>
      </c>
      <c r="R43" s="53">
        <f>'Temporary Relocation Numbers'!R43*Assumptions!G$45</f>
        <v>47196345.142604575</v>
      </c>
      <c r="S43" s="53">
        <f>'Temporary Relocation Numbers'!S43*Assumptions!H$45</f>
        <v>27402119.245371453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443492.34861667175</v>
      </c>
      <c r="AC43" s="52">
        <f>'Temporary Relocation Numbers'!AC43*Assumptions!D$45</f>
        <v>449701.31301431789</v>
      </c>
      <c r="AD43" s="52">
        <f>'Temporary Relocation Numbers'!AD43*Assumptions!E$45</f>
        <v>309555.15965196106</v>
      </c>
      <c r="AE43" s="52">
        <f>'Temporary Relocation Numbers'!AE43*Assumptions!F$45</f>
        <v>247799.53021128112</v>
      </c>
      <c r="AF43" s="52">
        <f>'Temporary Relocation Numbers'!AF43*Assumptions!G$45</f>
        <v>253231.96346322063</v>
      </c>
      <c r="AG43" s="52">
        <f>'Temporary Relocation Numbers'!AG43*Assumptions!H$45</f>
        <v>102959.42314474205</v>
      </c>
      <c r="AH43" s="53">
        <f>'Temporary Relocation Numbers'!AH43*Assumptions!C$45</f>
        <v>117864641.84971796</v>
      </c>
      <c r="AI43" s="53">
        <f>'Temporary Relocation Numbers'!AI43*Assumptions!D$45</f>
        <v>200366628.65593314</v>
      </c>
      <c r="AJ43" s="53">
        <f>'Temporary Relocation Numbers'!AJ43*Assumptions!E$45</f>
        <v>159948472.49388933</v>
      </c>
      <c r="AK43" s="53">
        <f>'Temporary Relocation Numbers'!AK43*Assumptions!F$45</f>
        <v>58000606.680539444</v>
      </c>
      <c r="AL43" s="53">
        <f>'Temporary Relocation Numbers'!AL43*Assumptions!G$45</f>
        <v>46232266.257378988</v>
      </c>
      <c r="AM43" s="53">
        <f>'Temporary Relocation Numbers'!AM43*Assumptions!H$45</f>
        <v>25062910.17102829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479247.85477540467</v>
      </c>
      <c r="I44" s="52">
        <f>'Temporary Relocation Numbers'!I44*Assumptions!D$45</f>
        <v>495421.04063953849</v>
      </c>
      <c r="J44" s="52">
        <f>'Temporary Relocation Numbers'!J44*Assumptions!E$45</f>
        <v>344646.09859307675</v>
      </c>
      <c r="K44" s="52">
        <f>'Temporary Relocation Numbers'!K44*Assumptions!F$45</f>
        <v>249937.72701626673</v>
      </c>
      <c r="L44" s="52">
        <f>'Temporary Relocation Numbers'!L44*Assumptions!G$45</f>
        <v>260072.29262068891</v>
      </c>
      <c r="M44" s="52">
        <f>'Temporary Relocation Numbers'!M44*Assumptions!H$45</f>
        <v>113248.15438477781</v>
      </c>
      <c r="N44" s="53">
        <f>'Temporary Relocation Numbers'!N44*Assumptions!C$45</f>
        <v>128362108.38423538</v>
      </c>
      <c r="O44" s="53">
        <f>'Temporary Relocation Numbers'!O44*Assumptions!D$45</f>
        <v>222461539.06546557</v>
      </c>
      <c r="P44" s="53">
        <f>'Temporary Relocation Numbers'!P44*Assumptions!E$45</f>
        <v>179471160.62232605</v>
      </c>
      <c r="Q44" s="53">
        <f>'Temporary Relocation Numbers'!Q44*Assumptions!F$45</f>
        <v>58958052.369811617</v>
      </c>
      <c r="R44" s="53">
        <f>'Temporary Relocation Numbers'!R44*Assumptions!G$45</f>
        <v>47851989.791322276</v>
      </c>
      <c r="S44" s="53">
        <f>'Temporary Relocation Numbers'!S44*Assumptions!H$45</f>
        <v>27782785.434511051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446168.09333896817</v>
      </c>
      <c r="AC44" s="52">
        <f>'Temporary Relocation Numbers'!AC44*Assumptions!D$45</f>
        <v>452414.51859421353</v>
      </c>
      <c r="AD44" s="52">
        <f>'Temporary Relocation Numbers'!AD44*Assumptions!E$45</f>
        <v>311422.81438666367</v>
      </c>
      <c r="AE44" s="52">
        <f>'Temporary Relocation Numbers'!AE44*Assumptions!F$45</f>
        <v>249294.59159671087</v>
      </c>
      <c r="AF44" s="52">
        <f>'Temporary Relocation Numbers'!AF44*Assumptions!G$45</f>
        <v>254759.8006217803</v>
      </c>
      <c r="AG44" s="52">
        <f>'Temporary Relocation Numbers'!AG44*Assumptions!H$45</f>
        <v>103580.61341769609</v>
      </c>
      <c r="AH44" s="53">
        <f>'Temporary Relocation Numbers'!AH44*Assumptions!C$45</f>
        <v>119502000.02794769</v>
      </c>
      <c r="AI44" s="53">
        <f>'Temporary Relocation Numbers'!AI44*Assumptions!D$45</f>
        <v>203150092.23691455</v>
      </c>
      <c r="AJ44" s="53">
        <f>'Temporary Relocation Numbers'!AJ44*Assumptions!E$45</f>
        <v>162170453.02531239</v>
      </c>
      <c r="AK44" s="53">
        <f>'Temporary Relocation Numbers'!AK44*Assumptions!F$45</f>
        <v>58806342.533126637</v>
      </c>
      <c r="AL44" s="53">
        <f>'Temporary Relocation Numbers'!AL44*Assumptions!G$45</f>
        <v>46874518.064762689</v>
      </c>
      <c r="AM44" s="53">
        <f>'Temporary Relocation Numbers'!AM44*Assumptions!H$45</f>
        <v>25411080.413560353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482139.32499374548</v>
      </c>
      <c r="I45" s="52">
        <f>'Temporary Relocation Numbers'!I45*Assumptions!D$45</f>
        <v>498410.08935467561</v>
      </c>
      <c r="J45" s="52">
        <f>'Temporary Relocation Numbers'!J45*Assumptions!E$45</f>
        <v>346725.46925696073</v>
      </c>
      <c r="K45" s="52">
        <f>'Temporary Relocation Numbers'!K45*Assumptions!F$45</f>
        <v>251445.688892165</v>
      </c>
      <c r="L45" s="52">
        <f>'Temporary Relocation Numbers'!L45*Assumptions!G$45</f>
        <v>261641.39988165046</v>
      </c>
      <c r="M45" s="52">
        <f>'Temporary Relocation Numbers'!M45*Assumptions!H$45</f>
        <v>113931.42017808869</v>
      </c>
      <c r="N45" s="53">
        <f>'Temporary Relocation Numbers'!N45*Assumptions!C$45</f>
        <v>130145295.81550692</v>
      </c>
      <c r="O45" s="53">
        <f>'Temporary Relocation Numbers'!O45*Assumptions!D$45</f>
        <v>225551941.87511259</v>
      </c>
      <c r="P45" s="53">
        <f>'Temporary Relocation Numbers'!P45*Assumptions!E$45</f>
        <v>181964347.45079002</v>
      </c>
      <c r="Q45" s="53">
        <f>'Temporary Relocation Numbers'!Q45*Assumptions!F$45</f>
        <v>59777088.916355357</v>
      </c>
      <c r="R45" s="53">
        <f>'Temporary Relocation Numbers'!R45*Assumptions!G$45</f>
        <v>48516742.558562569</v>
      </c>
      <c r="S45" s="53">
        <f>'Temporary Relocation Numbers'!S45*Assumptions!H$45</f>
        <v>28168739.782068476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448859.9817666547</v>
      </c>
      <c r="AC45" s="52">
        <f>'Temporary Relocation Numbers'!AC45*Assumptions!D$45</f>
        <v>455144.0938939781</v>
      </c>
      <c r="AD45" s="52">
        <f>'Temporary Relocation Numbers'!AD45*Assumptions!E$45</f>
        <v>313301.7373367371</v>
      </c>
      <c r="AE45" s="52">
        <f>'Temporary Relocation Numbers'!AE45*Assumptions!F$45</f>
        <v>250798.67321129242</v>
      </c>
      <c r="AF45" s="52">
        <f>'Temporary Relocation Numbers'!AF45*Assumptions!G$45</f>
        <v>256296.85575721439</v>
      </c>
      <c r="AG45" s="52">
        <f>'Temporary Relocation Numbers'!AG45*Assumptions!H$45</f>
        <v>104205.55154920863</v>
      </c>
      <c r="AH45" s="53">
        <f>'Temporary Relocation Numbers'!AH45*Assumptions!C$45</f>
        <v>121162104.14390513</v>
      </c>
      <c r="AI45" s="53">
        <f>'Temporary Relocation Numbers'!AI45*Assumptions!D$45</f>
        <v>205972223.28242642</v>
      </c>
      <c r="AJ45" s="53">
        <f>'Temporary Relocation Numbers'!AJ45*Assumptions!E$45</f>
        <v>164423300.98175701</v>
      </c>
      <c r="AK45" s="53">
        <f>'Temporary Relocation Numbers'!AK45*Assumptions!F$45</f>
        <v>59623271.549049519</v>
      </c>
      <c r="AL45" s="53">
        <f>'Temporary Relocation Numbers'!AL45*Assumptions!G$45</f>
        <v>47525691.939297296</v>
      </c>
      <c r="AM45" s="53">
        <f>'Temporary Relocation Numbers'!AM45*Assumptions!H$45</f>
        <v>25764087.385624506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485048.24046497629</v>
      </c>
      <c r="I46" s="52">
        <f>'Temporary Relocation Numbers'!I46*Assumptions!D$45</f>
        <v>501417.17204796174</v>
      </c>
      <c r="J46" s="52">
        <f>'Temporary Relocation Numbers'!J46*Assumptions!E$45</f>
        <v>348817.38549259328</v>
      </c>
      <c r="K46" s="52">
        <f>'Temporary Relocation Numbers'!K46*Assumptions!F$45</f>
        <v>252962.74883039392</v>
      </c>
      <c r="L46" s="52">
        <f>'Temporary Relocation Numbers'!L46*Assumptions!G$45</f>
        <v>263219.97411647381</v>
      </c>
      <c r="M46" s="52">
        <f>'Temporary Relocation Numbers'!M46*Assumptions!H$45</f>
        <v>114618.80835332131</v>
      </c>
      <c r="N46" s="53">
        <f>'Temporary Relocation Numbers'!N46*Assumptions!C$45</f>
        <v>131953255.02292849</v>
      </c>
      <c r="O46" s="53">
        <f>'Temporary Relocation Numbers'!O46*Assumptions!D$45</f>
        <v>228685276.1036737</v>
      </c>
      <c r="P46" s="53">
        <f>'Temporary Relocation Numbers'!P46*Assumptions!E$45</f>
        <v>184492169.26205617</v>
      </c>
      <c r="Q46" s="53">
        <f>'Temporary Relocation Numbers'!Q46*Assumptions!F$45</f>
        <v>60607503.397508711</v>
      </c>
      <c r="R46" s="53">
        <f>'Temporary Relocation Numbers'!R46*Assumptions!G$45</f>
        <v>49190729.972961344</v>
      </c>
      <c r="S46" s="53">
        <f>'Temporary Relocation Numbers'!S46*Assumptions!H$45</f>
        <v>28560055.75035863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451568.11130036233</v>
      </c>
      <c r="AC46" s="52">
        <f>'Temporary Relocation Numbers'!AC46*Assumptions!D$45</f>
        <v>457890.13767786714</v>
      </c>
      <c r="AD46" s="52">
        <f>'Temporary Relocation Numbers'!AD46*Assumptions!E$45</f>
        <v>315191.99648727238</v>
      </c>
      <c r="AE46" s="52">
        <f>'Temporary Relocation Numbers'!AE46*Assumptions!F$45</f>
        <v>252311.82947722863</v>
      </c>
      <c r="AF46" s="52">
        <f>'Temporary Relocation Numbers'!AF46*Assumptions!G$45</f>
        <v>257843.18448480705</v>
      </c>
      <c r="AG46" s="52">
        <f>'Temporary Relocation Numbers'!AG46*Assumptions!H$45</f>
        <v>104834.26015142348</v>
      </c>
      <c r="AH46" s="53">
        <f>'Temporary Relocation Numbers'!AH46*Assumptions!C$45</f>
        <v>122845270.18079424</v>
      </c>
      <c r="AI46" s="53">
        <f>'Temporary Relocation Numbers'!AI46*Assumptions!D$45</f>
        <v>208833558.95516914</v>
      </c>
      <c r="AJ46" s="53">
        <f>'Temporary Relocation Numbers'!AJ46*Assumptions!E$45</f>
        <v>166707445.16892788</v>
      </c>
      <c r="AK46" s="53">
        <f>'Temporary Relocation Numbers'!AK46*Assumptions!F$45</f>
        <v>60451549.222078249</v>
      </c>
      <c r="AL46" s="53">
        <f>'Temporary Relocation Numbers'!AL46*Assumptions!G$45</f>
        <v>48185911.825020574</v>
      </c>
      <c r="AM46" s="53">
        <f>'Temporary Relocation Numbers'!AM46*Assumptions!H$45</f>
        <v>26121998.278352331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487974.70644242014</v>
      </c>
      <c r="I47" s="52">
        <f>'Temporary Relocation Numbers'!I47*Assumptions!D$45</f>
        <v>504442.39752470568</v>
      </c>
      <c r="J47" s="52">
        <f>'Temporary Relocation Numbers'!J47*Assumptions!E$45</f>
        <v>350921.92299180443</v>
      </c>
      <c r="K47" s="52">
        <f>'Temporary Relocation Numbers'!K47*Assumptions!F$45</f>
        <v>254488.96172275103</v>
      </c>
      <c r="L47" s="52">
        <f>'Temporary Relocation Numbers'!L47*Assumptions!G$45</f>
        <v>264808.07244272903</v>
      </c>
      <c r="M47" s="52">
        <f>'Temporary Relocation Numbers'!M47*Assumptions!H$45</f>
        <v>115310.34378225017</v>
      </c>
      <c r="N47" s="53">
        <f>'Temporary Relocation Numbers'!N47*Assumptions!C$45</f>
        <v>133786330.13235198</v>
      </c>
      <c r="O47" s="53">
        <f>'Temporary Relocation Numbers'!O47*Assumptions!D$45</f>
        <v>231862138.14807287</v>
      </c>
      <c r="P47" s="53">
        <f>'Temporary Relocation Numbers'!P47*Assumptions!E$45</f>
        <v>187055107.20018467</v>
      </c>
      <c r="Q47" s="53">
        <f>'Temporary Relocation Numbers'!Q47*Assumptions!F$45</f>
        <v>61449453.873857059</v>
      </c>
      <c r="R47" s="53">
        <f>'Temporary Relocation Numbers'!R47*Assumptions!G$45</f>
        <v>49874080.320871554</v>
      </c>
      <c r="S47" s="53">
        <f>'Temporary Relocation Numbers'!S47*Assumptions!H$45</f>
        <v>28956807.82222401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454292.57992837392</v>
      </c>
      <c r="AC47" s="52">
        <f>'Temporary Relocation Numbers'!AC47*Assumptions!D$45</f>
        <v>460652.7493060152</v>
      </c>
      <c r="AD47" s="52">
        <f>'Temporary Relocation Numbers'!AD47*Assumptions!E$45</f>
        <v>317093.66023353877</v>
      </c>
      <c r="AE47" s="52">
        <f>'Temporary Relocation Numbers'!AE47*Assumptions!F$45</f>
        <v>253834.1151450703</v>
      </c>
      <c r="AF47" s="52">
        <f>'Temporary Relocation Numbers'!AF47*Assumptions!G$45</f>
        <v>259398.84275538899</v>
      </c>
      <c r="AG47" s="52">
        <f>'Temporary Relocation Numbers'!AG47*Assumptions!H$45</f>
        <v>105466.76197291147</v>
      </c>
      <c r="AH47" s="53">
        <f>'Temporary Relocation Numbers'!AH47*Assumptions!C$45</f>
        <v>124551818.51141092</v>
      </c>
      <c r="AI47" s="53">
        <f>'Temporary Relocation Numbers'!AI47*Assumptions!D$45</f>
        <v>211734643.88002762</v>
      </c>
      <c r="AJ47" s="53">
        <f>'Temporary Relocation Numbers'!AJ47*Assumptions!E$45</f>
        <v>169023320.349435</v>
      </c>
      <c r="AK47" s="53">
        <f>'Temporary Relocation Numbers'!AK47*Assumptions!F$45</f>
        <v>61291333.206079401</v>
      </c>
      <c r="AL47" s="53">
        <f>'Temporary Relocation Numbers'!AL47*Assumptions!G$45</f>
        <v>48855303.387782454</v>
      </c>
      <c r="AM47" s="53">
        <f>'Temporary Relocation Numbers'!AM47*Assumptions!H$45</f>
        <v>26484881.216284625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490918.82881442964</v>
      </c>
      <c r="I48" s="52">
        <f>'Temporary Relocation Numbers'!I48*Assumptions!D$45</f>
        <v>507485.87524667615</v>
      </c>
      <c r="J48" s="52">
        <f>'Temporary Relocation Numbers'!J48*Assumptions!E$45</f>
        <v>353039.15790309937</v>
      </c>
      <c r="K48" s="52">
        <f>'Temporary Relocation Numbers'!K48*Assumptions!F$45</f>
        <v>256024.38279221553</v>
      </c>
      <c r="L48" s="52">
        <f>'Temporary Relocation Numbers'!L48*Assumptions!G$45</f>
        <v>266405.75232259661</v>
      </c>
      <c r="M48" s="52">
        <f>'Temporary Relocation Numbers'!M48*Assumptions!H$45</f>
        <v>116006.05148670984</v>
      </c>
      <c r="N48" s="53">
        <f>'Temporary Relocation Numbers'!N48*Assumptions!C$45</f>
        <v>135644870.05017439</v>
      </c>
      <c r="O48" s="53">
        <f>'Temporary Relocation Numbers'!O48*Assumptions!D$45</f>
        <v>235083132.69029221</v>
      </c>
      <c r="P48" s="53">
        <f>'Temporary Relocation Numbers'!P48*Assumptions!E$45</f>
        <v>189653649.09321797</v>
      </c>
      <c r="Q48" s="53">
        <f>'Temporary Relocation Numbers'!Q48*Assumptions!F$45</f>
        <v>62303100.601740018</v>
      </c>
      <c r="R48" s="53">
        <f>'Temporary Relocation Numbers'!R48*Assumptions!G$45</f>
        <v>50566923.670781247</v>
      </c>
      <c r="S48" s="53">
        <f>'Temporary Relocation Numbers'!S48*Assumptions!H$45</f>
        <v>29359071.515211742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457033.48623016989</v>
      </c>
      <c r="AC48" s="52">
        <f>'Temporary Relocation Numbers'!AC48*Assumptions!D$45</f>
        <v>463432.02873803151</v>
      </c>
      <c r="AD48" s="52">
        <f>'Temporary Relocation Numbers'!AD48*Assumptions!E$45</f>
        <v>319006.79738345818</v>
      </c>
      <c r="AE48" s="52">
        <f>'Temporary Relocation Numbers'!AE48*Assumptions!F$45</f>
        <v>255365.58529569802</v>
      </c>
      <c r="AF48" s="52">
        <f>'Temporary Relocation Numbers'!AF48*Assumptions!G$45</f>
        <v>260963.88685736165</v>
      </c>
      <c r="AG48" s="52">
        <f>'Temporary Relocation Numbers'!AG48*Assumptions!H$45</f>
        <v>106103.07989949337</v>
      </c>
      <c r="AH48" s="53">
        <f>'Temporary Relocation Numbers'!AH48*Assumptions!C$45</f>
        <v>126282073.95912242</v>
      </c>
      <c r="AI48" s="53">
        <f>'Temporary Relocation Numbers'!AI48*Assumptions!D$45</f>
        <v>214676030.24773541</v>
      </c>
      <c r="AJ48" s="53">
        <f>'Temporary Relocation Numbers'!AJ48*Assumptions!E$45</f>
        <v>171371367.32554647</v>
      </c>
      <c r="AK48" s="53">
        <f>'Temporary Relocation Numbers'!AK48*Assumptions!F$45</f>
        <v>62142783.345023818</v>
      </c>
      <c r="AL48" s="53">
        <f>'Temporary Relocation Numbers'!AL48*Assumptions!G$45</f>
        <v>49533994.039164357</v>
      </c>
      <c r="AM48" s="53">
        <f>'Temporary Relocation Numbers'!AM48*Assumptions!H$45</f>
        <v>26852805.270338237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493880.7141082196</v>
      </c>
      <c r="I49" s="52">
        <f>'Temporary Relocation Numbers'!I49*Assumptions!D$45</f>
        <v>510547.71533606393</v>
      </c>
      <c r="J49" s="52">
        <f>'Temporary Relocation Numbers'!J49*Assumptions!E$45</f>
        <v>355169.16683441401</v>
      </c>
      <c r="K49" s="52">
        <f>'Temporary Relocation Numbers'!K49*Assumptions!F$45</f>
        <v>257569.06759494598</v>
      </c>
      <c r="L49" s="52">
        <f>'Temporary Relocation Numbers'!L49*Assumptions!G$45</f>
        <v>268013.07156494661</v>
      </c>
      <c r="M49" s="52">
        <f>'Temporary Relocation Numbers'!M49*Assumptions!H$45</f>
        <v>116705.95663950042</v>
      </c>
      <c r="N49" s="53">
        <f>'Temporary Relocation Numbers'!N49*Assumptions!C$45</f>
        <v>137529228.52974918</v>
      </c>
      <c r="O49" s="53">
        <f>'Temporary Relocation Numbers'!O49*Assumptions!D$45</f>
        <v>238348872.81246638</v>
      </c>
      <c r="P49" s="53">
        <f>'Temporary Relocation Numbers'!P49*Assumptions!E$45</f>
        <v>192288289.54603362</v>
      </c>
      <c r="Q49" s="53">
        <f>'Temporary Relocation Numbers'!Q49*Assumptions!F$45</f>
        <v>63168606.063754648</v>
      </c>
      <c r="R49" s="53">
        <f>'Temporary Relocation Numbers'!R49*Assumptions!G$45</f>
        <v>51269391.898070663</v>
      </c>
      <c r="S49" s="53">
        <f>'Temporary Relocation Numbers'!S49*Assumptions!H$45</f>
        <v>29766923.395947587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459790.92937999539</v>
      </c>
      <c r="AC49" s="52">
        <f>'Temporary Relocation Numbers'!AC49*Assumptions!D$45</f>
        <v>466228.07653661637</v>
      </c>
      <c r="AD49" s="52">
        <f>'Temporary Relocation Numbers'!AD49*Assumptions!E$45</f>
        <v>320931.47716009442</v>
      </c>
      <c r="AE49" s="52">
        <f>'Temporary Relocation Numbers'!AE49*Assumptions!F$45</f>
        <v>256906.29534231406</v>
      </c>
      <c r="AF49" s="52">
        <f>'Temporary Relocation Numbers'!AF49*Assumptions!G$45</f>
        <v>262538.37341873423</v>
      </c>
      <c r="AG49" s="52">
        <f>'Temporary Relocation Numbers'!AG49*Assumptions!H$45</f>
        <v>106743.23695506826</v>
      </c>
      <c r="AH49" s="53">
        <f>'Temporary Relocation Numbers'!AH49*Assumptions!C$45</f>
        <v>128036365.85969442</v>
      </c>
      <c r="AI49" s="53">
        <f>'Temporary Relocation Numbers'!AI49*Assumptions!D$45</f>
        <v>217658277.91997799</v>
      </c>
      <c r="AJ49" s="53">
        <f>'Temporary Relocation Numbers'!AJ49*Assumptions!E$45</f>
        <v>173752033.02309015</v>
      </c>
      <c r="AK49" s="53">
        <f>'Temporary Relocation Numbers'!AK49*Assumptions!F$45</f>
        <v>63006061.70341114</v>
      </c>
      <c r="AL49" s="53">
        <f>'Temporary Relocation Numbers'!AL49*Assumptions!G$45</f>
        <v>50222112.960730515</v>
      </c>
      <c r="AM49" s="53">
        <f>'Temporary Relocation Numbers'!AM49*Assumptions!H$45</f>
        <v>27225840.470953021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496860.46949372068</v>
      </c>
      <c r="I50" s="52">
        <f>'Temporary Relocation Numbers'!I50*Assumptions!D$45</f>
        <v>513628.028579465</v>
      </c>
      <c r="J50" s="52">
        <f>'Temporary Relocation Numbers'!J50*Assumptions!E$45</f>
        <v>357312.02685588645</v>
      </c>
      <c r="K50" s="52">
        <f>'Temporary Relocation Numbers'!K50*Assumptions!F$45</f>
        <v>259123.0720222911</v>
      </c>
      <c r="L50" s="52">
        <f>'Temporary Relocation Numbers'!L50*Assumptions!G$45</f>
        <v>269630.08832743019</v>
      </c>
      <c r="M50" s="52">
        <f>'Temporary Relocation Numbers'!M50*Assumptions!H$45</f>
        <v>117410.08456529833</v>
      </c>
      <c r="N50" s="53">
        <f>'Temporary Relocation Numbers'!N50*Assumptions!C$45</f>
        <v>139439764.23871887</v>
      </c>
      <c r="O50" s="53">
        <f>'Temporary Relocation Numbers'!O50*Assumptions!D$45</f>
        <v>241659980.11357656</v>
      </c>
      <c r="P50" s="53">
        <f>'Temporary Relocation Numbers'!P50*Assumptions!E$45</f>
        <v>194959530.03448677</v>
      </c>
      <c r="Q50" s="53">
        <f>'Temporary Relocation Numbers'!Q50*Assumptions!F$45</f>
        <v>64046134.999682158</v>
      </c>
      <c r="R50" s="53">
        <f>'Temporary Relocation Numbers'!R50*Assumptions!G$45</f>
        <v>51981618.710113287</v>
      </c>
      <c r="S50" s="53">
        <f>'Temporary Relocation Numbers'!S50*Assumptions!H$45</f>
        <v>30180441.094709497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462565.00915044855</v>
      </c>
      <c r="AC50" s="52">
        <f>'Temporary Relocation Numbers'!AC50*Assumptions!D$45</f>
        <v>469040.99387120048</v>
      </c>
      <c r="AD50" s="52">
        <f>'Temporary Relocation Numbers'!AD50*Assumptions!E$45</f>
        <v>322867.76920415886</v>
      </c>
      <c r="AE50" s="52">
        <f>'Temporary Relocation Numbers'!AE50*Assumptions!F$45</f>
        <v>258456.30103244845</v>
      </c>
      <c r="AF50" s="52">
        <f>'Temporary Relocation Numbers'!AF50*Assumptions!G$45</f>
        <v>264122.35940917273</v>
      </c>
      <c r="AG50" s="52">
        <f>'Temporary Relocation Numbers'!AG50*Assumptions!H$45</f>
        <v>107387.25630244656</v>
      </c>
      <c r="AH50" s="53">
        <f>'Temporary Relocation Numbers'!AH50*Assumptions!C$45</f>
        <v>129815028.12397623</v>
      </c>
      <c r="AI50" s="53">
        <f>'Temporary Relocation Numbers'!AI50*Assumptions!D$45</f>
        <v>220681954.53595656</v>
      </c>
      <c r="AJ50" s="53">
        <f>'Temporary Relocation Numbers'!AJ50*Assumptions!E$45</f>
        <v>176165770.57652146</v>
      </c>
      <c r="AK50" s="53">
        <f>'Temporary Relocation Numbers'!AK50*Assumptions!F$45</f>
        <v>63881332.597117007</v>
      </c>
      <c r="AL50" s="53">
        <f>'Temporary Relocation Numbers'!AL50*Assumptions!G$45</f>
        <v>50919791.12861634</v>
      </c>
      <c r="AM50" s="53">
        <f>'Temporary Relocation Numbers'!AM50*Assumptions!H$45</f>
        <v>27604057.821421303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659023.42613832362</v>
      </c>
      <c r="I51" s="52">
        <f>'Temporary Relocation Numbers'!I51*Assumptions!D$45</f>
        <v>681263.50140115048</v>
      </c>
      <c r="J51" s="52">
        <f>'Temporary Relocation Numbers'!J51*Assumptions!E$45</f>
        <v>473929.82657472382</v>
      </c>
      <c r="K51" s="52">
        <f>'Temporary Relocation Numbers'!K51*Assumptions!F$45</f>
        <v>343694.4277125189</v>
      </c>
      <c r="L51" s="52">
        <f>'Temporary Relocation Numbers'!L51*Assumptions!G$45</f>
        <v>357630.67402118508</v>
      </c>
      <c r="M51" s="52">
        <f>'Temporary Relocation Numbers'!M51*Assumptions!H$45</f>
        <v>155729.82948765467</v>
      </c>
      <c r="N51" s="53">
        <f>'Temporary Relocation Numbers'!N51*Assumptions!C$45</f>
        <v>186394160.38197097</v>
      </c>
      <c r="O51" s="53">
        <f>'Temporary Relocation Numbers'!O51*Assumptions!D$45</f>
        <v>323035608.50891286</v>
      </c>
      <c r="P51" s="53">
        <f>'Temporary Relocation Numbers'!P51*Assumptions!E$45</f>
        <v>260609433.09563714</v>
      </c>
      <c r="Q51" s="53">
        <f>'Temporary Relocation Numbers'!Q51*Assumptions!F$45</f>
        <v>85612777.848209307</v>
      </c>
      <c r="R51" s="53">
        <f>'Temporary Relocation Numbers'!R51*Assumptions!G$45</f>
        <v>69485703.935785279</v>
      </c>
      <c r="S51" s="53">
        <f>'Temporary Relocation Numbers'!S51*Assumptions!H$45</f>
        <v>40343283.772161327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613534.77657953661</v>
      </c>
      <c r="AC51" s="52">
        <f>'Temporary Relocation Numbers'!AC51*Assumptions!D$45</f>
        <v>622124.36238948838</v>
      </c>
      <c r="AD51" s="52">
        <f>'Temporary Relocation Numbers'!AD51*Assumptions!E$45</f>
        <v>428243.81594972376</v>
      </c>
      <c r="AE51" s="52">
        <f>'Temporary Relocation Numbers'!AE51*Assumptions!F$45</f>
        <v>342810.0391786042</v>
      </c>
      <c r="AF51" s="52">
        <f>'Temporary Relocation Numbers'!AF51*Assumptions!G$45</f>
        <v>350325.35873689671</v>
      </c>
      <c r="AG51" s="52">
        <f>'Temporary Relocation Numbers'!AG51*Assumptions!H$45</f>
        <v>142435.79821140706</v>
      </c>
      <c r="AH51" s="53">
        <f>'Temporary Relocation Numbers'!AH51*Assumptions!C$45</f>
        <v>173528428.59592029</v>
      </c>
      <c r="AI51" s="53">
        <f>'Temporary Relocation Numbers'!AI51*Assumptions!D$45</f>
        <v>294993525.3530792</v>
      </c>
      <c r="AJ51" s="53">
        <f>'Temporary Relocation Numbers'!AJ51*Assumptions!E$45</f>
        <v>235487137.21602705</v>
      </c>
      <c r="AK51" s="53">
        <f>'Temporary Relocation Numbers'!AK51*Assumptions!F$45</f>
        <v>85392480.534722239</v>
      </c>
      <c r="AL51" s="53">
        <f>'Temporary Relocation Numbers'!AL51*Assumptions!G$45</f>
        <v>68066320.72322683</v>
      </c>
      <c r="AM51" s="53">
        <f>'Temporary Relocation Numbers'!AM51*Assumptions!H$45</f>
        <v>36899339.358826168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662999.54536531703</v>
      </c>
      <c r="I52" s="52">
        <f>'Temporary Relocation Numbers'!I52*Assumptions!D$45</f>
        <v>685373.80279429327</v>
      </c>
      <c r="J52" s="52">
        <f>'Temporary Relocation Numbers'!J52*Assumptions!E$45</f>
        <v>476789.21126569225</v>
      </c>
      <c r="K52" s="52">
        <f>'Temporary Relocation Numbers'!K52*Assumptions!F$45</f>
        <v>345768.05661255051</v>
      </c>
      <c r="L52" s="52">
        <f>'Temporary Relocation Numbers'!L52*Assumptions!G$45</f>
        <v>359788.38517793518</v>
      </c>
      <c r="M52" s="52">
        <f>'Temporary Relocation Numbers'!M52*Assumptions!H$45</f>
        <v>156669.40211084753</v>
      </c>
      <c r="N52" s="53">
        <f>'Temporary Relocation Numbers'!N52*Assumptions!C$45</f>
        <v>188983520.49952701</v>
      </c>
      <c r="O52" s="53">
        <f>'Temporary Relocation Numbers'!O52*Assumptions!D$45</f>
        <v>327523171.42134148</v>
      </c>
      <c r="P52" s="53">
        <f>'Temporary Relocation Numbers'!P52*Assumptions!E$45</f>
        <v>264229780.80896592</v>
      </c>
      <c r="Q52" s="53">
        <f>'Temporary Relocation Numbers'!Q52*Assumptions!F$45</f>
        <v>86802097.900184378</v>
      </c>
      <c r="R52" s="53">
        <f>'Temporary Relocation Numbers'!R52*Assumptions!G$45</f>
        <v>70450989.061364934</v>
      </c>
      <c r="S52" s="53">
        <f>'Temporary Relocation Numbers'!S52*Assumptions!H$45</f>
        <v>40903726.705549411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617236.4468462246</v>
      </c>
      <c r="AC52" s="52">
        <f>'Temporary Relocation Numbers'!AC52*Assumptions!D$45</f>
        <v>625877.85663683666</v>
      </c>
      <c r="AD52" s="52">
        <f>'Temporary Relocation Numbers'!AD52*Assumptions!E$45</f>
        <v>430827.56093192624</v>
      </c>
      <c r="AE52" s="52">
        <f>'Temporary Relocation Numbers'!AE52*Assumptions!F$45</f>
        <v>344878.33225275419</v>
      </c>
      <c r="AF52" s="52">
        <f>'Temporary Relocation Numbers'!AF52*Assumptions!G$45</f>
        <v>352438.994367028</v>
      </c>
      <c r="AG52" s="52">
        <f>'Temporary Relocation Numbers'!AG52*Assumptions!H$45</f>
        <v>143295.16328618015</v>
      </c>
      <c r="AH52" s="53">
        <f>'Temporary Relocation Numbers'!AH52*Assumptions!C$45</f>
        <v>175939059.86970943</v>
      </c>
      <c r="AI52" s="53">
        <f>'Temporary Relocation Numbers'!AI52*Assumptions!D$45</f>
        <v>299091531.79234308</v>
      </c>
      <c r="AJ52" s="53">
        <f>'Temporary Relocation Numbers'!AJ52*Assumptions!E$45</f>
        <v>238758489.70934036</v>
      </c>
      <c r="AK52" s="53">
        <f>'Temporary Relocation Numbers'!AK52*Assumptions!F$45</f>
        <v>86578740.248989433</v>
      </c>
      <c r="AL52" s="53">
        <f>'Temporary Relocation Numbers'!AL52*Assumptions!G$45</f>
        <v>69011887.987074137</v>
      </c>
      <c r="AM52" s="53">
        <f>'Temporary Relocation Numbers'!AM52*Assumptions!H$45</f>
        <v>37411939.525613114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666999.65391269</v>
      </c>
      <c r="I53" s="52">
        <f>'Temporary Relocation Numbers'!I53*Assumptions!D$45</f>
        <v>689508.90307583625</v>
      </c>
      <c r="J53" s="52">
        <f>'Temporary Relocation Numbers'!J53*Assumptions!E$45</f>
        <v>479665.84762632241</v>
      </c>
      <c r="K53" s="52">
        <f>'Temporary Relocation Numbers'!K53*Assumptions!F$45</f>
        <v>347854.19644225785</v>
      </c>
      <c r="L53" s="52">
        <f>'Temporary Relocation Numbers'!L53*Assumptions!G$45</f>
        <v>361959.11456207494</v>
      </c>
      <c r="M53" s="52">
        <f>'Temporary Relocation Numbers'!M53*Assumptions!H$45</f>
        <v>157614.64350486707</v>
      </c>
      <c r="N53" s="53">
        <f>'Temporary Relocation Numbers'!N53*Assumptions!C$45</f>
        <v>191608851.62499785</v>
      </c>
      <c r="O53" s="53">
        <f>'Temporary Relocation Numbers'!O53*Assumptions!D$45</f>
        <v>332073074.89426112</v>
      </c>
      <c r="P53" s="53">
        <f>'Temporary Relocation Numbers'!P53*Assumptions!E$45</f>
        <v>267900421.85745817</v>
      </c>
      <c r="Q53" s="53">
        <f>'Temporary Relocation Numbers'!Q53*Assumptions!F$45</f>
        <v>88007939.810479894</v>
      </c>
      <c r="R53" s="53">
        <f>'Temporary Relocation Numbers'!R53*Assumptions!G$45</f>
        <v>71429683.785191238</v>
      </c>
      <c r="S53" s="53">
        <f>'Temporary Relocation Numbers'!S53*Assumptions!H$45</f>
        <v>41471955.22930634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620960.45058655785</v>
      </c>
      <c r="AC53" s="52">
        <f>'Temporary Relocation Numbers'!AC53*Assumptions!D$45</f>
        <v>629653.9970300626</v>
      </c>
      <c r="AD53" s="52">
        <f>'Temporary Relocation Numbers'!AD53*Assumptions!E$45</f>
        <v>433426.89455285377</v>
      </c>
      <c r="AE53" s="52">
        <f>'Temporary Relocation Numbers'!AE53*Assumptions!F$45</f>
        <v>346959.10406367277</v>
      </c>
      <c r="AF53" s="52">
        <f>'Temporary Relocation Numbers'!AF53*Assumptions!G$45</f>
        <v>354565.38230145467</v>
      </c>
      <c r="AG53" s="52">
        <f>'Temporary Relocation Numbers'!AG53*Assumptions!H$45</f>
        <v>144159.71321153862</v>
      </c>
      <c r="AH53" s="53">
        <f>'Temporary Relocation Numbers'!AH53*Assumptions!C$45</f>
        <v>178383179.27674097</v>
      </c>
      <c r="AI53" s="53">
        <f>'Temporary Relocation Numbers'!AI53*Assumptions!D$45</f>
        <v>303246467.1311689</v>
      </c>
      <c r="AJ53" s="53">
        <f>'Temporary Relocation Numbers'!AJ53*Assumptions!E$45</f>
        <v>242075287.34781983</v>
      </c>
      <c r="AK53" s="53">
        <f>'Temporary Relocation Numbers'!AK53*Assumptions!F$45</f>
        <v>87781479.307818085</v>
      </c>
      <c r="AL53" s="53">
        <f>'Temporary Relocation Numbers'!AL53*Assumptions!G$45</f>
        <v>69970590.931548253</v>
      </c>
      <c r="AM53" s="53">
        <f>'Temporary Relocation Numbers'!AM53*Assumptions!H$45</f>
        <v>37931660.658128858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671023.89651641774</v>
      </c>
      <c r="I54" s="52">
        <f>'Temporary Relocation Numbers'!I54*Assumptions!D$45</f>
        <v>693668.95186616213</v>
      </c>
      <c r="J54" s="52">
        <f>'Temporary Relocation Numbers'!J54*Assumptions!E$45</f>
        <v>482559.83974198188</v>
      </c>
      <c r="K54" s="52">
        <f>'Temporary Relocation Numbers'!K54*Assumptions!F$45</f>
        <v>349952.92268446309</v>
      </c>
      <c r="L54" s="52">
        <f>'Temporary Relocation Numbers'!L54*Assumptions!G$45</f>
        <v>364142.94071713148</v>
      </c>
      <c r="M54" s="52">
        <f>'Temporary Relocation Numbers'!M54*Assumptions!H$45</f>
        <v>158565.58787139389</v>
      </c>
      <c r="N54" s="53">
        <f>'Temporary Relocation Numbers'!N54*Assumptions!C$45</f>
        <v>194270653.46230724</v>
      </c>
      <c r="O54" s="53">
        <f>'Temporary Relocation Numbers'!O54*Assumptions!D$45</f>
        <v>336686184.95352119</v>
      </c>
      <c r="P54" s="53">
        <f>'Temporary Relocation Numbers'!P54*Assumptions!E$45</f>
        <v>271622054.90868992</v>
      </c>
      <c r="Q54" s="53">
        <f>'Temporary Relocation Numbers'!Q54*Assumptions!F$45</f>
        <v>89230533.098308936</v>
      </c>
      <c r="R54" s="53">
        <f>'Temporary Relocation Numbers'!R54*Assumptions!G$45</f>
        <v>72421974.391420454</v>
      </c>
      <c r="S54" s="53">
        <f>'Temporary Relocation Numbers'!S54*Assumptions!H$45</f>
        <v>42048077.499702424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624706.92254620802</v>
      </c>
      <c r="AC54" s="52">
        <f>'Temporary Relocation Numbers'!AC54*Assumptions!D$45</f>
        <v>633452.92020129936</v>
      </c>
      <c r="AD54" s="52">
        <f>'Temporary Relocation Numbers'!AD54*Assumptions!E$45</f>
        <v>436041.9108642253</v>
      </c>
      <c r="AE54" s="52">
        <f>'Temporary Relocation Numbers'!AE54*Assumptions!F$45</f>
        <v>349052.42989995115</v>
      </c>
      <c r="AF54" s="52">
        <f>'Temporary Relocation Numbers'!AF54*Assumptions!G$45</f>
        <v>356704.59947929624</v>
      </c>
      <c r="AG54" s="52">
        <f>'Temporary Relocation Numbers'!AG54*Assumptions!H$45</f>
        <v>145029.47926950263</v>
      </c>
      <c r="AH54" s="53">
        <f>'Temporary Relocation Numbers'!AH54*Assumptions!C$45</f>
        <v>180861252.02921069</v>
      </c>
      <c r="AI54" s="53">
        <f>'Temporary Relocation Numbers'!AI54*Assumptions!D$45</f>
        <v>307459122.21741241</v>
      </c>
      <c r="AJ54" s="53">
        <f>'Temporary Relocation Numbers'!AJ54*Assumptions!E$45</f>
        <v>245438161.44870278</v>
      </c>
      <c r="AK54" s="53">
        <f>'Temporary Relocation Numbers'!AK54*Assumptions!F$45</f>
        <v>89000926.639826447</v>
      </c>
      <c r="AL54" s="53">
        <f>'Temporary Relocation Numbers'!AL54*Assumptions!G$45</f>
        <v>70942612.035582244</v>
      </c>
      <c r="AM54" s="53">
        <f>'Temporary Relocation Numbers'!AM54*Assumptions!H$45</f>
        <v>38458601.679776475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675072.41878571722</v>
      </c>
      <c r="I55" s="52">
        <f>'Temporary Relocation Numbers'!I55*Assumptions!D$45</f>
        <v>697854.09968836512</v>
      </c>
      <c r="J55" s="52">
        <f>'Temporary Relocation Numbers'!J55*Assumptions!E$45</f>
        <v>485471.29232602147</v>
      </c>
      <c r="K55" s="52">
        <f>'Temporary Relocation Numbers'!K55*Assumptions!F$45</f>
        <v>352064.31127740239</v>
      </c>
      <c r="L55" s="52">
        <f>'Temporary Relocation Numbers'!L55*Assumptions!G$45</f>
        <v>366339.94266051229</v>
      </c>
      <c r="M55" s="52">
        <f>'Temporary Relocation Numbers'!M55*Assumptions!H$45</f>
        <v>159522.26961845919</v>
      </c>
      <c r="N55" s="53">
        <f>'Temporary Relocation Numbers'!N55*Assumptions!C$45</f>
        <v>196969432.65719181</v>
      </c>
      <c r="O55" s="53">
        <f>'Temporary Relocation Numbers'!O55*Assumptions!D$45</f>
        <v>341363379.65567374</v>
      </c>
      <c r="P55" s="53">
        <f>'Temporary Relocation Numbers'!P55*Assumptions!E$45</f>
        <v>275395388.33602393</v>
      </c>
      <c r="Q55" s="53">
        <f>'Temporary Relocation Numbers'!Q55*Assumptions!F$45</f>
        <v>90470110.471331447</v>
      </c>
      <c r="R55" s="53">
        <f>'Temporary Relocation Numbers'!R55*Assumptions!G$45</f>
        <v>73428049.752040729</v>
      </c>
      <c r="S55" s="53">
        <f>'Temporary Relocation Numbers'!S55*Assumptions!H$45</f>
        <v>42632203.175498888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628475.99828381406</v>
      </c>
      <c r="AC55" s="52">
        <f>'Temporary Relocation Numbers'!AC55*Assumptions!D$45</f>
        <v>637274.76360702829</v>
      </c>
      <c r="AD55" s="52">
        <f>'Temporary Relocation Numbers'!AD55*Assumptions!E$45</f>
        <v>438672.7044852071</v>
      </c>
      <c r="AE55" s="52">
        <f>'Temporary Relocation Numbers'!AE55*Assumptions!F$45</f>
        <v>351158.38550442271</v>
      </c>
      <c r="AF55" s="52">
        <f>'Temporary Relocation Numbers'!AF55*Assumptions!G$45</f>
        <v>358856.72330387327</v>
      </c>
      <c r="AG55" s="52">
        <f>'Temporary Relocation Numbers'!AG55*Assumptions!H$45</f>
        <v>145904.49293082781</v>
      </c>
      <c r="AH55" s="53">
        <f>'Temporary Relocation Numbers'!AH55*Assumptions!C$45</f>
        <v>183373749.8019734</v>
      </c>
      <c r="AI55" s="53">
        <f>'Temporary Relocation Numbers'!AI55*Assumptions!D$45</f>
        <v>311730298.88527089</v>
      </c>
      <c r="AJ55" s="53">
        <f>'Temporary Relocation Numbers'!AJ55*Assumptions!E$45</f>
        <v>248847752.09939247</v>
      </c>
      <c r="AK55" s="53">
        <f>'Temporary Relocation Numbers'!AK55*Assumptions!F$45</f>
        <v>90237314.35387516</v>
      </c>
      <c r="AL55" s="53">
        <f>'Temporary Relocation Numbers'!AL55*Assumptions!G$45</f>
        <v>71928136.313079685</v>
      </c>
      <c r="AM55" s="53">
        <f>'Temporary Relocation Numbers'!AM55*Assumptions!H$45</f>
        <v>38992862.888188332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679145.36720831774</v>
      </c>
      <c r="I56" s="52">
        <f>'Temporary Relocation Numbers'!I56*Assumptions!D$45</f>
        <v>702064.49797369831</v>
      </c>
      <c r="J56" s="52">
        <f>'Temporary Relocation Numbers'!J56*Assumptions!E$45</f>
        <v>488400.31072356435</v>
      </c>
      <c r="K56" s="52">
        <f>'Temporary Relocation Numbers'!K56*Assumptions!F$45</f>
        <v>354188.43861747446</v>
      </c>
      <c r="L56" s="52">
        <f>'Temporary Relocation Numbers'!L56*Assumptions!G$45</f>
        <v>368550.19988636457</v>
      </c>
      <c r="M56" s="52">
        <f>'Temporary Relocation Numbers'!M56*Assumptions!H$45</f>
        <v>160484.72336169</v>
      </c>
      <c r="N56" s="53">
        <f>'Temporary Relocation Numbers'!N56*Assumptions!C$45</f>
        <v>199705702.89363587</v>
      </c>
      <c r="O56" s="53">
        <f>'Temporary Relocation Numbers'!O56*Assumptions!D$45</f>
        <v>346105549.25510299</v>
      </c>
      <c r="P56" s="53">
        <f>'Temporary Relocation Numbers'!P56*Assumptions!E$45</f>
        <v>279221140.35344142</v>
      </c>
      <c r="Q56" s="53">
        <f>'Temporary Relocation Numbers'!Q56*Assumptions!F$45</f>
        <v>91726907.869947851</v>
      </c>
      <c r="R56" s="53">
        <f>'Temporary Relocation Numbers'!R56*Assumptions!G$45</f>
        <v>74448101.362822011</v>
      </c>
      <c r="S56" s="53">
        <f>'Temporary Relocation Numbers'!S56*Assumptions!H$45</f>
        <v>43224443.438820243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632267.81417588785</v>
      </c>
      <c r="AC56" s="52">
        <f>'Temporary Relocation Numbers'!AC56*Assumptions!D$45</f>
        <v>641119.6655330545</v>
      </c>
      <c r="AD56" s="52">
        <f>'Temporary Relocation Numbers'!AD56*Assumptions!E$45</f>
        <v>441319.37060583581</v>
      </c>
      <c r="AE56" s="52">
        <f>'Temporary Relocation Numbers'!AE56*Assumptions!F$45</f>
        <v>353277.04707690392</v>
      </c>
      <c r="AF56" s="52">
        <f>'Temporary Relocation Numbers'!AF56*Assumptions!G$45</f>
        <v>361021.83164550748</v>
      </c>
      <c r="AG56" s="52">
        <f>'Temporary Relocation Numbers'!AG56*Assumptions!H$45</f>
        <v>146784.78585614372</v>
      </c>
      <c r="AH56" s="53">
        <f>'Temporary Relocation Numbers'!AH56*Assumptions!C$45</f>
        <v>185921150.82232133</v>
      </c>
      <c r="AI56" s="53">
        <f>'Temporary Relocation Numbers'!AI56*Assumptions!D$45</f>
        <v>316060810.10790366</v>
      </c>
      <c r="AJ56" s="53">
        <f>'Temporary Relocation Numbers'!AJ56*Assumptions!E$45</f>
        <v>252304708.27929205</v>
      </c>
      <c r="AK56" s="53">
        <f>'Temporary Relocation Numbers'!AK56*Assumptions!F$45</f>
        <v>91490877.78324689</v>
      </c>
      <c r="AL56" s="53">
        <f>'Temporary Relocation Numbers'!AL56*Assumptions!G$45</f>
        <v>72927351.348129869</v>
      </c>
      <c r="AM56" s="53">
        <f>'Temporary Relocation Numbers'!AM56*Assumptions!H$45</f>
        <v>39534545.974316664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683242.88915576041</v>
      </c>
      <c r="I57" s="52">
        <f>'Temporary Relocation Numbers'!I57*Assumptions!D$45</f>
        <v>706300.29906705266</v>
      </c>
      <c r="J57" s="52">
        <f>'Temporary Relocation Numbers'!J57*Assumptions!E$45</f>
        <v>491347.00091531797</v>
      </c>
      <c r="K57" s="52">
        <f>'Temporary Relocation Numbers'!K57*Assumptions!F$45</f>
        <v>356325.38156200363</v>
      </c>
      <c r="L57" s="52">
        <f>'Temporary Relocation Numbers'!L57*Assumptions!G$45</f>
        <v>370773.79236845172</v>
      </c>
      <c r="M57" s="52">
        <f>'Temporary Relocation Numbers'!M57*Assumptions!H$45</f>
        <v>161452.98392556142</v>
      </c>
      <c r="N57" s="53">
        <f>'Temporary Relocation Numbers'!N57*Assumptions!C$45</f>
        <v>202479984.9916456</v>
      </c>
      <c r="O57" s="53">
        <f>'Temporary Relocation Numbers'!O57*Assumptions!D$45</f>
        <v>350913596.37347537</v>
      </c>
      <c r="P57" s="53">
        <f>'Temporary Relocation Numbers'!P57*Assumptions!E$45</f>
        <v>283100039.1522454</v>
      </c>
      <c r="Q57" s="53">
        <f>'Temporary Relocation Numbers'!Q57*Assumptions!F$45</f>
        <v>93001164.512207717</v>
      </c>
      <c r="R57" s="53">
        <f>'Temporary Relocation Numbers'!R57*Assumptions!G$45</f>
        <v>75482323.379765093</v>
      </c>
      <c r="S57" s="53">
        <f>'Temporary Relocation Numbers'!S57*Assumptions!H$45</f>
        <v>43824911.016316645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636082.5074217486</v>
      </c>
      <c r="AC57" s="52">
        <f>'Temporary Relocation Numbers'!AC57*Assumptions!D$45</f>
        <v>644987.76509951008</v>
      </c>
      <c r="AD57" s="52">
        <f>'Temporary Relocation Numbers'!AD57*Assumptions!E$45</f>
        <v>443982.0049904628</v>
      </c>
      <c r="AE57" s="52">
        <f>'Temporary Relocation Numbers'!AE57*Assumptions!F$45</f>
        <v>355408.49127695151</v>
      </c>
      <c r="AF57" s="52">
        <f>'Temporary Relocation Numbers'!AF57*Assumptions!G$45</f>
        <v>363200.00284433959</v>
      </c>
      <c r="AG57" s="52">
        <f>'Temporary Relocation Numbers'!AG57*Assumptions!H$45</f>
        <v>147670.38989709967</v>
      </c>
      <c r="AH57" s="53">
        <f>'Temporary Relocation Numbers'!AH57*Assumptions!C$45</f>
        <v>188503939.96100929</v>
      </c>
      <c r="AI57" s="53">
        <f>'Temporary Relocation Numbers'!AI57*Assumptions!D$45</f>
        <v>320451480.15217286</v>
      </c>
      <c r="AJ57" s="53">
        <f>'Temporary Relocation Numbers'!AJ57*Assumptions!E$45</f>
        <v>255809687.98332998</v>
      </c>
      <c r="AK57" s="53">
        <f>'Temporary Relocation Numbers'!AK57*Assumptions!F$45</f>
        <v>92761855.530439466</v>
      </c>
      <c r="AL57" s="53">
        <f>'Temporary Relocation Numbers'!AL57*Assumptions!G$45</f>
        <v>73940447.330712512</v>
      </c>
      <c r="AM57" s="53">
        <f>'Temporary Relocation Numbers'!AM57*Assumptions!H$45</f>
        <v>40083754.041789375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687365.13288872992</v>
      </c>
      <c r="I58" s="52">
        <f>'Temporary Relocation Numbers'!I58*Assumptions!D$45</f>
        <v>710561.65623246902</v>
      </c>
      <c r="J58" s="52">
        <f>'Temporary Relocation Numbers'!J58*Assumptions!E$45</f>
        <v>494311.46952140803</v>
      </c>
      <c r="K58" s="52">
        <f>'Temporary Relocation Numbers'!K58*Assumptions!F$45</f>
        <v>358475.2174320218</v>
      </c>
      <c r="L58" s="52">
        <f>'Temporary Relocation Numbers'!L58*Assumptions!G$45</f>
        <v>373010.80056304671</v>
      </c>
      <c r="M58" s="52">
        <f>'Temporary Relocation Numbers'!M58*Assumptions!H$45</f>
        <v>162427.08634465688</v>
      </c>
      <c r="N58" s="53">
        <f>'Temporary Relocation Numbers'!N58*Assumptions!C$45</f>
        <v>205292807.00638199</v>
      </c>
      <c r="O58" s="53">
        <f>'Temporary Relocation Numbers'!O58*Assumptions!D$45</f>
        <v>355788436.17154402</v>
      </c>
      <c r="P58" s="53">
        <f>'Temporary Relocation Numbers'!P58*Assumptions!E$45</f>
        <v>287032823.03966528</v>
      </c>
      <c r="Q58" s="53">
        <f>'Temporary Relocation Numbers'!Q58*Assumptions!F$45</f>
        <v>94293122.939342365</v>
      </c>
      <c r="R58" s="53">
        <f>'Temporary Relocation Numbers'!R58*Assumptions!G$45</f>
        <v>76530912.656057328</v>
      </c>
      <c r="S58" s="53">
        <f>'Temporary Relocation Numbers'!S58*Assumptions!H$45</f>
        <v>44433720.200620174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639920.21604848746</v>
      </c>
      <c r="AC58" s="52">
        <f>'Temporary Relocation Numbers'!AC58*Assumptions!D$45</f>
        <v>648879.20226588717</v>
      </c>
      <c r="AD58" s="52">
        <f>'Temporary Relocation Numbers'!AD58*Assumptions!E$45</f>
        <v>446660.70398121938</v>
      </c>
      <c r="AE58" s="52">
        <f>'Temporary Relocation Numbers'!AE58*Assumptions!F$45</f>
        <v>357552.79522663599</v>
      </c>
      <c r="AF58" s="52">
        <f>'Temporary Relocation Numbers'!AF58*Assumptions!G$45</f>
        <v>365391.3157131637</v>
      </c>
      <c r="AG58" s="52">
        <f>'Temporary Relocation Numbers'!AG58*Assumptions!H$45</f>
        <v>148561.33709751716</v>
      </c>
      <c r="AH58" s="53">
        <f>'Temporary Relocation Numbers'!AH58*Assumptions!C$45</f>
        <v>191122608.82454538</v>
      </c>
      <c r="AI58" s="53">
        <f>'Temporary Relocation Numbers'!AI58*Assumptions!D$45</f>
        <v>324903144.73553449</v>
      </c>
      <c r="AJ58" s="53">
        <f>'Temporary Relocation Numbers'!AJ58*Assumptions!E$45</f>
        <v>259363358.34720334</v>
      </c>
      <c r="AK58" s="53">
        <f>'Temporary Relocation Numbers'!AK58*Assumptions!F$45</f>
        <v>94050489.512581363</v>
      </c>
      <c r="AL58" s="53">
        <f>'Temporary Relocation Numbers'!AL58*Assumptions!G$45</f>
        <v>74967617.092898458</v>
      </c>
      <c r="AM58" s="53">
        <f>'Temporary Relocation Numbers'!AM58*Assumptions!H$45</f>
        <v>40640591.626534708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691512.24756242021</v>
      </c>
      <c r="I59" s="52">
        <f>'Temporary Relocation Numbers'!I59*Assumptions!D$45</f>
        <v>714848.72365868429</v>
      </c>
      <c r="J59" s="52">
        <f>'Temporary Relocation Numbers'!J59*Assumptions!E$45</f>
        <v>497293.82380523742</v>
      </c>
      <c r="K59" s="52">
        <f>'Temporary Relocation Numbers'!K59*Assumptions!F$45</f>
        <v>360638.02401506581</v>
      </c>
      <c r="L59" s="52">
        <f>'Temporary Relocation Numbers'!L59*Assumptions!G$45</f>
        <v>375261.30541184352</v>
      </c>
      <c r="M59" s="52">
        <f>'Temporary Relocation Numbers'!M59*Assumptions!H$45</f>
        <v>163407.06586493569</v>
      </c>
      <c r="N59" s="53">
        <f>'Temporary Relocation Numbers'!N59*Assumptions!C$45</f>
        <v>208144704.32866988</v>
      </c>
      <c r="O59" s="53">
        <f>'Temporary Relocation Numbers'!O59*Assumptions!D$45</f>
        <v>360730996.52333993</v>
      </c>
      <c r="P59" s="53">
        <f>'Temporary Relocation Numbers'!P59*Assumptions!E$45</f>
        <v>291020240.57938504</v>
      </c>
      <c r="Q59" s="53">
        <f>'Temporary Relocation Numbers'!Q59*Assumptions!F$45</f>
        <v>95603029.06193006</v>
      </c>
      <c r="R59" s="53">
        <f>'Temporary Relocation Numbers'!R59*Assumptions!G$45</f>
        <v>77594068.779541343</v>
      </c>
      <c r="S59" s="53">
        <f>'Temporary Relocation Numbers'!S59*Assumptions!H$45</f>
        <v>45050986.872099318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643781.07891596027</v>
      </c>
      <c r="AC59" s="52">
        <f>'Temporary Relocation Numbers'!AC59*Assumptions!D$45</f>
        <v>652794.11783610249</v>
      </c>
      <c r="AD59" s="52">
        <f>'Temporary Relocation Numbers'!AD59*Assumptions!E$45</f>
        <v>449355.56450150302</v>
      </c>
      <c r="AE59" s="52">
        <f>'Temporary Relocation Numbers'!AE59*Assumptions!F$45</f>
        <v>359710.03651333274</v>
      </c>
      <c r="AF59" s="52">
        <f>'Temporary Relocation Numbers'!AF59*Assumptions!G$45</f>
        <v>367595.84954027936</v>
      </c>
      <c r="AG59" s="52">
        <f>'Temporary Relocation Numbers'!AG59*Assumptions!H$45</f>
        <v>149457.65969454931</v>
      </c>
      <c r="AH59" s="53">
        <f>'Temporary Relocation Numbers'!AH59*Assumptions!C$45</f>
        <v>193777655.84876207</v>
      </c>
      <c r="AI59" s="53">
        <f>'Temporary Relocation Numbers'!AI59*Assumptions!D$45</f>
        <v>329416651.18510717</v>
      </c>
      <c r="AJ59" s="53">
        <f>'Temporary Relocation Numbers'!AJ59*Assumptions!E$45</f>
        <v>262966395.77435973</v>
      </c>
      <c r="AK59" s="53">
        <f>'Temporary Relocation Numbers'!AK59*Assumptions!F$45</f>
        <v>95357025.007477984</v>
      </c>
      <c r="AL59" s="53">
        <f>'Temporary Relocation Numbers'!AL59*Assumptions!G$45</f>
        <v>76009056.145553127</v>
      </c>
      <c r="AM59" s="53">
        <f>'Temporary Relocation Numbers'!AM59*Assumptions!H$45</f>
        <v>41205164.716678627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695684.38323193032</v>
      </c>
      <c r="I60" s="52">
        <f>'Temporary Relocation Numbers'!I60*Assumptions!D$45</f>
        <v>719161.65646470943</v>
      </c>
      <c r="J60" s="52">
        <f>'Temporary Relocation Numbers'!J60*Assumptions!E$45</f>
        <v>500294.17167736631</v>
      </c>
      <c r="K60" s="52">
        <f>'Temporary Relocation Numbers'!K60*Assumptions!F$45</f>
        <v>362813.87956799165</v>
      </c>
      <c r="L60" s="52">
        <f>'Temporary Relocation Numbers'!L60*Assumptions!G$45</f>
        <v>377525.38834488572</v>
      </c>
      <c r="M60" s="52">
        <f>'Temporary Relocation Numbers'!M60*Assumptions!H$45</f>
        <v>164392.95794500841</v>
      </c>
      <c r="N60" s="53">
        <f>'Temporary Relocation Numbers'!N60*Assumptions!C$45</f>
        <v>211036219.78690457</v>
      </c>
      <c r="O60" s="53">
        <f>'Temporary Relocation Numbers'!O60*Assumptions!D$45</f>
        <v>365742218.192783</v>
      </c>
      <c r="P60" s="53">
        <f>'Temporary Relocation Numbers'!P60*Assumptions!E$45</f>
        <v>295063050.734025</v>
      </c>
      <c r="Q60" s="53">
        <f>'Temporary Relocation Numbers'!Q60*Assumptions!F$45</f>
        <v>96931132.206702471</v>
      </c>
      <c r="R60" s="53">
        <f>'Temporary Relocation Numbers'!R60*Assumptions!G$45</f>
        <v>78671994.110704675</v>
      </c>
      <c r="S60" s="53">
        <f>'Temporary Relocation Numbers'!S60*Assumptions!H$45</f>
        <v>45676828.520915456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647665.23572181433</v>
      </c>
      <c r="AC60" s="52">
        <f>'Temporary Relocation Numbers'!AC60*Assumptions!D$45</f>
        <v>656732.65346359264</v>
      </c>
      <c r="AD60" s="52">
        <f>'Temporary Relocation Numbers'!AD60*Assumptions!E$45</f>
        <v>452066.68405948364</v>
      </c>
      <c r="AE60" s="52">
        <f>'Temporary Relocation Numbers'!AE60*Assumptions!F$45</f>
        <v>361880.29319252848</v>
      </c>
      <c r="AF60" s="52">
        <f>'Temporary Relocation Numbers'!AF60*Assumptions!G$45</f>
        <v>369813.68409236002</v>
      </c>
      <c r="AG60" s="52">
        <f>'Temporary Relocation Numbers'!AG60*Assumptions!H$45</f>
        <v>150359.39011984717</v>
      </c>
      <c r="AH60" s="53">
        <f>'Temporary Relocation Numbers'!AH60*Assumptions!C$45</f>
        <v>196469586.39368927</v>
      </c>
      <c r="AI60" s="53">
        <f>'Temporary Relocation Numbers'!AI60*Assumptions!D$45</f>
        <v>333992858.59895319</v>
      </c>
      <c r="AJ60" s="53">
        <f>'Temporary Relocation Numbers'!AJ60*Assumptions!E$45</f>
        <v>266619486.06474334</v>
      </c>
      <c r="AK60" s="53">
        <f>'Temporary Relocation Numbers'!AK60*Assumptions!F$45</f>
        <v>96681710.700297758</v>
      </c>
      <c r="AL60" s="53">
        <f>'Temporary Relocation Numbers'!AL60*Assumptions!G$45</f>
        <v>77064962.715549976</v>
      </c>
      <c r="AM60" s="53">
        <f>'Temporary Relocation Numbers'!AM60*Assumptions!H$45</f>
        <v>41777580.772718407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929976.77264402562</v>
      </c>
      <c r="I61" s="52">
        <f>'Temporary Relocation Numbers'!I61*Assumptions!D$45</f>
        <v>961360.71530214767</v>
      </c>
      <c r="J61" s="52">
        <f>'Temporary Relocation Numbers'!J61*Assumptions!E$45</f>
        <v>668783.10102013883</v>
      </c>
      <c r="K61" s="52">
        <f>'Temporary Relocation Numbers'!K61*Assumptions!F$45</f>
        <v>485002.23509920645</v>
      </c>
      <c r="L61" s="52">
        <f>'Temporary Relocation Numbers'!L61*Assumptions!G$45</f>
        <v>504668.2816324071</v>
      </c>
      <c r="M61" s="52">
        <f>'Temporary Relocation Numbers'!M61*Assumptions!H$45</f>
        <v>219757.17172903052</v>
      </c>
      <c r="N61" s="53">
        <f>'Temporary Relocation Numbers'!N61*Assumptions!C$45</f>
        <v>284312596.22655082</v>
      </c>
      <c r="O61" s="53">
        <f>'Temporary Relocation Numbers'!O61*Assumptions!D$45</f>
        <v>492735890.11899245</v>
      </c>
      <c r="P61" s="53">
        <f>'Temporary Relocation Numbers'!P61*Assumptions!E$45</f>
        <v>397515374.79881805</v>
      </c>
      <c r="Q61" s="53">
        <f>'Temporary Relocation Numbers'!Q61*Assumptions!F$45</f>
        <v>130587734.56373635</v>
      </c>
      <c r="R61" s="53">
        <f>'Temporary Relocation Numbers'!R61*Assumptions!G$45</f>
        <v>105988625.64217675</v>
      </c>
      <c r="S61" s="53">
        <f>'Temporary Relocation Numbers'!S61*Assumptions!H$45</f>
        <v>61536819.211837932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865785.75024516997</v>
      </c>
      <c r="AC61" s="52">
        <f>'Temporary Relocation Numbers'!AC61*Assumptions!D$45</f>
        <v>877906.8903641121</v>
      </c>
      <c r="AD61" s="52">
        <f>'Temporary Relocation Numbers'!AD61*Assumptions!E$45</f>
        <v>604313.57379107119</v>
      </c>
      <c r="AE61" s="52">
        <f>'Temporary Relocation Numbers'!AE61*Assumptions!F$45</f>
        <v>483754.23576881445</v>
      </c>
      <c r="AF61" s="52">
        <f>'Temporary Relocation Numbers'!AF61*Assumptions!G$45</f>
        <v>494359.43180738797</v>
      </c>
      <c r="AG61" s="52">
        <f>'Temporary Relocation Numbers'!AG61*Assumptions!H$45</f>
        <v>200997.38290914334</v>
      </c>
      <c r="AH61" s="53">
        <f>'Temporary Relocation Numbers'!AH61*Assumptions!C$45</f>
        <v>264688110.14313212</v>
      </c>
      <c r="AI61" s="53">
        <f>'Temporary Relocation Numbers'!AI61*Assumptions!D$45</f>
        <v>449962460.68698817</v>
      </c>
      <c r="AJ61" s="53">
        <f>'Temporary Relocation Numbers'!AJ61*Assumptions!E$45</f>
        <v>359195584.36082113</v>
      </c>
      <c r="AK61" s="53">
        <f>'Temporary Relocation Numbers'!AK61*Assumptions!F$45</f>
        <v>130251708.47251718</v>
      </c>
      <c r="AL61" s="53">
        <f>'Temporary Relocation Numbers'!AL61*Assumptions!G$45</f>
        <v>103823597.91075055</v>
      </c>
      <c r="AM61" s="53">
        <f>'Temporary Relocation Numbers'!AM61*Assumptions!H$45</f>
        <v>56283667.635583118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935587.64834238216</v>
      </c>
      <c r="I62" s="52">
        <f>'Temporary Relocation Numbers'!I62*Assumptions!D$45</f>
        <v>967160.94132231781</v>
      </c>
      <c r="J62" s="52">
        <f>'Temporary Relocation Numbers'!J62*Assumptions!E$45</f>
        <v>672818.10378511855</v>
      </c>
      <c r="K62" s="52">
        <f>'Temporary Relocation Numbers'!K62*Assumptions!F$45</f>
        <v>487928.42351015995</v>
      </c>
      <c r="L62" s="52">
        <f>'Temporary Relocation Numbers'!L62*Assumptions!G$45</f>
        <v>507713.12219234096</v>
      </c>
      <c r="M62" s="52">
        <f>'Temporary Relocation Numbers'!M62*Assumptions!H$45</f>
        <v>221083.04374074575</v>
      </c>
      <c r="N62" s="53">
        <f>'Temporary Relocation Numbers'!N62*Assumptions!C$45</f>
        <v>288262224.77756971</v>
      </c>
      <c r="O62" s="53">
        <f>'Temporary Relocation Numbers'!O62*Assumptions!D$45</f>
        <v>499580904.25327641</v>
      </c>
      <c r="P62" s="53">
        <f>'Temporary Relocation Numbers'!P62*Assumptions!E$45</f>
        <v>403037599.61267525</v>
      </c>
      <c r="Q62" s="53">
        <f>'Temporary Relocation Numbers'!Q62*Assumptions!F$45</f>
        <v>132401840.06483354</v>
      </c>
      <c r="R62" s="53">
        <f>'Temporary Relocation Numbers'!R62*Assumptions!G$45</f>
        <v>107461003.95912629</v>
      </c>
      <c r="S62" s="53">
        <f>'Temporary Relocation Numbers'!S62*Assumptions!H$45</f>
        <v>62391679.606079124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871009.33901526663</v>
      </c>
      <c r="AC62" s="52">
        <f>'Temporary Relocation Numbers'!AC62*Assumptions!D$45</f>
        <v>883203.61021933961</v>
      </c>
      <c r="AD62" s="52">
        <f>'Temporary Relocation Numbers'!AD62*Assumptions!E$45</f>
        <v>607959.6093105725</v>
      </c>
      <c r="AE62" s="52">
        <f>'Temporary Relocation Numbers'!AE62*Assumptions!F$45</f>
        <v>486672.89456255559</v>
      </c>
      <c r="AF62" s="52">
        <f>'Temporary Relocation Numbers'!AF62*Assumptions!G$45</f>
        <v>497342.0754644929</v>
      </c>
      <c r="AG62" s="52">
        <f>'Temporary Relocation Numbers'!AG62*Assumptions!H$45</f>
        <v>202210.07054218155</v>
      </c>
      <c r="AH62" s="53">
        <f>'Temporary Relocation Numbers'!AH62*Assumptions!C$45</f>
        <v>268365118.2349703</v>
      </c>
      <c r="AI62" s="53">
        <f>'Temporary Relocation Numbers'!AI62*Assumptions!D$45</f>
        <v>456213272.66367567</v>
      </c>
      <c r="AJ62" s="53">
        <f>'Temporary Relocation Numbers'!AJ62*Assumptions!E$45</f>
        <v>364185476.3115139</v>
      </c>
      <c r="AK62" s="53">
        <f>'Temporary Relocation Numbers'!AK62*Assumptions!F$45</f>
        <v>132061145.94883677</v>
      </c>
      <c r="AL62" s="53">
        <f>'Temporary Relocation Numbers'!AL62*Assumptions!G$45</f>
        <v>105265899.98255552</v>
      </c>
      <c r="AM62" s="53">
        <f>'Temporary Relocation Numbers'!AM62*Assumptions!H$45</f>
        <v>57065552.024808072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941232.37641966774</v>
      </c>
      <c r="I63" s="52">
        <f>'Temporary Relocation Numbers'!I63*Assumptions!D$45</f>
        <v>972996.16213824949</v>
      </c>
      <c r="J63" s="52">
        <f>'Temporary Relocation Numbers'!J63*Assumptions!E$45</f>
        <v>676877.45113549323</v>
      </c>
      <c r="K63" s="52">
        <f>'Temporary Relocation Numbers'!K63*Assumptions!F$45</f>
        <v>490872.26664102334</v>
      </c>
      <c r="L63" s="52">
        <f>'Temporary Relocation Numbers'!L63*Assumptions!G$45</f>
        <v>510776.33334217058</v>
      </c>
      <c r="M63" s="52">
        <f>'Temporary Relocation Numbers'!M63*Assumptions!H$45</f>
        <v>222416.91520284355</v>
      </c>
      <c r="N63" s="53">
        <f>'Temporary Relocation Numbers'!N63*Assumptions!C$45</f>
        <v>292266720.98446488</v>
      </c>
      <c r="O63" s="53">
        <f>'Temporary Relocation Numbers'!O63*Assumptions!D$45</f>
        <v>506521008.3118751</v>
      </c>
      <c r="P63" s="53">
        <f>'Temporary Relocation Numbers'!P63*Assumptions!E$45</f>
        <v>408636538.35718274</v>
      </c>
      <c r="Q63" s="53">
        <f>'Temporary Relocation Numbers'!Q63*Assumptions!F$45</f>
        <v>134241146.85133559</v>
      </c>
      <c r="R63" s="53">
        <f>'Temporary Relocation Numbers'!R63*Assumptions!G$45</f>
        <v>108953836.33796299</v>
      </c>
      <c r="S63" s="53">
        <f>'Temporary Relocation Numbers'!S63*Assumptions!H$45</f>
        <v>63258415.594525568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876264.44352656312</v>
      </c>
      <c r="AC63" s="52">
        <f>'Temporary Relocation Numbers'!AC63*Assumptions!D$45</f>
        <v>888532.28704122582</v>
      </c>
      <c r="AD63" s="52">
        <f>'Temporary Relocation Numbers'!AD63*Assumptions!E$45</f>
        <v>611627.6426397973</v>
      </c>
      <c r="AE63" s="52">
        <f>'Temporary Relocation Numbers'!AE63*Assumptions!F$45</f>
        <v>489609.16264738771</v>
      </c>
      <c r="AF63" s="52">
        <f>'Temporary Relocation Numbers'!AF63*Assumptions!G$45</f>
        <v>500342.71445578744</v>
      </c>
      <c r="AG63" s="52">
        <f>'Temporary Relocation Numbers'!AG63*Assumptions!H$45</f>
        <v>203430.07474459015</v>
      </c>
      <c r="AH63" s="53">
        <f>'Temporary Relocation Numbers'!AH63*Assumptions!C$45</f>
        <v>272093206.77957284</v>
      </c>
      <c r="AI63" s="53">
        <f>'Temporary Relocation Numbers'!AI63*Assumptions!D$45</f>
        <v>462550919.99615782</v>
      </c>
      <c r="AJ63" s="53">
        <f>'Temporary Relocation Numbers'!AJ63*Assumptions!E$45</f>
        <v>369244687.10342759</v>
      </c>
      <c r="AK63" s="53">
        <f>'Temporary Relocation Numbers'!AK63*Assumptions!F$45</f>
        <v>133895719.86305119</v>
      </c>
      <c r="AL63" s="53">
        <f>'Temporary Relocation Numbers'!AL63*Assumptions!G$45</f>
        <v>106728238.30149694</v>
      </c>
      <c r="AM63" s="53">
        <f>'Temporary Relocation Numbers'!AM63*Assumptions!H$45</f>
        <v>57858298.236366153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946911.16111914453</v>
      </c>
      <c r="I64" s="52">
        <f>'Temporary Relocation Numbers'!I64*Assumptions!D$45</f>
        <v>978866.58888580615</v>
      </c>
      <c r="J64" s="52">
        <f>'Temporary Relocation Numbers'!J64*Assumptions!E$45</f>
        <v>680961.28995067568</v>
      </c>
      <c r="K64" s="52">
        <f>'Temporary Relocation Numbers'!K64*Assumptions!F$45</f>
        <v>493833.87100890756</v>
      </c>
      <c r="L64" s="52">
        <f>'Temporary Relocation Numbers'!L64*Assumptions!G$45</f>
        <v>513858.0259181016</v>
      </c>
      <c r="M64" s="52">
        <f>'Temporary Relocation Numbers'!M64*Assumptions!H$45</f>
        <v>223758.83437881077</v>
      </c>
      <c r="N64" s="53">
        <f>'Temporary Relocation Numbers'!N64*Assumptions!C$45</f>
        <v>296326847.06059939</v>
      </c>
      <c r="O64" s="53">
        <f>'Temporary Relocation Numbers'!O64*Assumptions!D$45</f>
        <v>513557523.26995784</v>
      </c>
      <c r="P64" s="53">
        <f>'Temporary Relocation Numbers'!P64*Assumptions!E$45</f>
        <v>414313256.73092312</v>
      </c>
      <c r="Q64" s="53">
        <f>'Temporary Relocation Numbers'!Q64*Assumptions!F$45</f>
        <v>136106005.01577327</v>
      </c>
      <c r="R64" s="53">
        <f>'Temporary Relocation Numbers'!R64*Assumptions!G$45</f>
        <v>110467406.92349048</v>
      </c>
      <c r="S64" s="53">
        <f>'Temporary Relocation Numbers'!S64*Assumptions!H$45</f>
        <v>64137192.151176155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881551.25392456772</v>
      </c>
      <c r="AC64" s="52">
        <f>'Temporary Relocation Numbers'!AC64*Assumptions!D$45</f>
        <v>893893.11363734677</v>
      </c>
      <c r="AD64" s="52">
        <f>'Temporary Relocation Numbers'!AD64*Assumptions!E$45</f>
        <v>615317.80649923859</v>
      </c>
      <c r="AE64" s="52">
        <f>'Temporary Relocation Numbers'!AE64*Assumptions!F$45</f>
        <v>492563.14626633405</v>
      </c>
      <c r="AF64" s="52">
        <f>'Temporary Relocation Numbers'!AF64*Assumptions!G$45</f>
        <v>503361.45735342806</v>
      </c>
      <c r="AG64" s="52">
        <f>'Temporary Relocation Numbers'!AG64*Assumptions!H$45</f>
        <v>204657.43965979567</v>
      </c>
      <c r="AH64" s="53">
        <f>'Temporary Relocation Numbers'!AH64*Assumptions!C$45</f>
        <v>275873085.37903726</v>
      </c>
      <c r="AI64" s="53">
        <f>'Temporary Relocation Numbers'!AI64*Assumptions!D$45</f>
        <v>468976608.98835832</v>
      </c>
      <c r="AJ64" s="53">
        <f>'Temporary Relocation Numbers'!AJ64*Assumptions!E$45</f>
        <v>374374179.70365578</v>
      </c>
      <c r="AK64" s="53">
        <f>'Temporary Relocation Numbers'!AK64*Assumptions!F$45</f>
        <v>135755779.40683919</v>
      </c>
      <c r="AL64" s="53">
        <f>'Temporary Relocation Numbers'!AL64*Assumptions!G$45</f>
        <v>108210891.20815763</v>
      </c>
      <c r="AM64" s="53">
        <f>'Temporary Relocation Numbers'!AM64*Assumptions!H$45</f>
        <v>58662057.161087252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952624.20791634673</v>
      </c>
      <c r="I65" s="52">
        <f>'Temporary Relocation Numbers'!I65*Assumptions!D$45</f>
        <v>984772.4339747082</v>
      </c>
      <c r="J65" s="52">
        <f>'Temporary Relocation Numbers'!J65*Assumptions!E$45</f>
        <v>685069.76799625414</v>
      </c>
      <c r="K65" s="52">
        <f>'Temporary Relocation Numbers'!K65*Assumptions!F$45</f>
        <v>496813.34377357835</v>
      </c>
      <c r="L65" s="52">
        <f>'Temporary Relocation Numbers'!L65*Assumptions!G$45</f>
        <v>516958.3114250527</v>
      </c>
      <c r="M65" s="52">
        <f>'Temporary Relocation Numbers'!M65*Assumptions!H$45</f>
        <v>225108.84982332477</v>
      </c>
      <c r="N65" s="53">
        <f>'Temporary Relocation Numbers'!N65*Assumptions!C$45</f>
        <v>300443375.80789191</v>
      </c>
      <c r="O65" s="53">
        <f>'Temporary Relocation Numbers'!O65*Assumptions!D$45</f>
        <v>520691788.45348603</v>
      </c>
      <c r="P65" s="53">
        <f>'Temporary Relocation Numbers'!P65*Assumptions!E$45</f>
        <v>420068835.23700577</v>
      </c>
      <c r="Q65" s="53">
        <f>'Temporary Relocation Numbers'!Q65*Assumptions!F$45</f>
        <v>137996769.51411113</v>
      </c>
      <c r="R65" s="53">
        <f>'Temporary Relocation Numbers'!R65*Assumptions!G$45</f>
        <v>112002003.80780996</v>
      </c>
      <c r="S65" s="53">
        <f>'Temporary Relocation Numbers'!S65*Assumptions!H$45</f>
        <v>65028176.541824184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886869.96150200407</v>
      </c>
      <c r="AC65" s="52">
        <f>'Temporary Relocation Numbers'!AC65*Assumptions!D$45</f>
        <v>899286.28397855489</v>
      </c>
      <c r="AD65" s="52">
        <f>'Temporary Relocation Numbers'!AD65*Assumptions!E$45</f>
        <v>619030.23441013903</v>
      </c>
      <c r="AE65" s="52">
        <f>'Temporary Relocation Numbers'!AE65*Assumptions!F$45</f>
        <v>495534.95230341854</v>
      </c>
      <c r="AF65" s="52">
        <f>'Temporary Relocation Numbers'!AF65*Assumptions!G$45</f>
        <v>506398.41338462447</v>
      </c>
      <c r="AG65" s="52">
        <f>'Temporary Relocation Numbers'!AG65*Assumptions!H$45</f>
        <v>205892.20969755726</v>
      </c>
      <c r="AH65" s="53">
        <f>'Temporary Relocation Numbers'!AH65*Assumptions!C$45</f>
        <v>279705473.49314845</v>
      </c>
      <c r="AI65" s="53">
        <f>'Temporary Relocation Numbers'!AI65*Assumptions!D$45</f>
        <v>475491562.7019971</v>
      </c>
      <c r="AJ65" s="53">
        <f>'Temporary Relocation Numbers'!AJ65*Assumptions!E$45</f>
        <v>379574930.45668823</v>
      </c>
      <c r="AK65" s="53">
        <f>'Temporary Relocation Numbers'!AK65*Assumptions!F$45</f>
        <v>137641678.62279874</v>
      </c>
      <c r="AL65" s="53">
        <f>'Temporary Relocation Numbers'!AL65*Assumptions!G$45</f>
        <v>109714140.90978672</v>
      </c>
      <c r="AM65" s="53">
        <f>'Temporary Relocation Numbers'!AM65*Assumptions!H$45</f>
        <v>59476981.785954431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958371.72352651355</v>
      </c>
      <c r="I66" s="52">
        <f>'Temporary Relocation Numbers'!I66*Assumptions!D$45</f>
        <v>990713.91109621816</v>
      </c>
      <c r="J66" s="52">
        <f>'Temporary Relocation Numbers'!J66*Assumptions!E$45</f>
        <v>689203.03392933833</v>
      </c>
      <c r="K66" s="52">
        <f>'Temporary Relocation Numbers'!K66*Assumptions!F$45</f>
        <v>499810.79274133395</v>
      </c>
      <c r="L66" s="52">
        <f>'Temporary Relocation Numbers'!L66*Assumptions!G$45</f>
        <v>520077.30204069108</v>
      </c>
      <c r="M66" s="52">
        <f>'Temporary Relocation Numbers'!M66*Assumptions!H$45</f>
        <v>226467.01038401027</v>
      </c>
      <c r="N66" s="53">
        <f>'Temporary Relocation Numbers'!N66*Assumptions!C$45</f>
        <v>304617090.76391095</v>
      </c>
      <c r="O66" s="53">
        <f>'Temporary Relocation Numbers'!O66*Assumptions!D$45</f>
        <v>527925161.79413921</v>
      </c>
      <c r="P66" s="53">
        <f>'Temporary Relocation Numbers'!P66*Assumptions!E$45</f>
        <v>425904369.38872963</v>
      </c>
      <c r="Q66" s="53">
        <f>'Temporary Relocation Numbers'!Q66*Assumptions!F$45</f>
        <v>139913800.23330942</v>
      </c>
      <c r="R66" s="53">
        <f>'Temporary Relocation Numbers'!R66*Assumptions!G$45</f>
        <v>113557919.08515549</v>
      </c>
      <c r="S66" s="53">
        <f>'Temporary Relocation Numbers'!S66*Assumptions!H$45</f>
        <v>65931538.35589461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892220.7587057302</v>
      </c>
      <c r="AC66" s="52">
        <f>'Temporary Relocation Numbers'!AC66*Assumptions!D$45</f>
        <v>904711.99320599623</v>
      </c>
      <c r="AD66" s="52">
        <f>'Temporary Relocation Numbers'!AD66*Assumptions!E$45</f>
        <v>622765.06069932133</v>
      </c>
      <c r="AE66" s="52">
        <f>'Temporary Relocation Numbers'!AE66*Assumptions!F$45</f>
        <v>498524.68828753434</v>
      </c>
      <c r="AF66" s="52">
        <f>'Temporary Relocation Numbers'!AF66*Assumptions!G$45</f>
        <v>509453.69243559259</v>
      </c>
      <c r="AG66" s="52">
        <f>'Temporary Relocation Numbers'!AG66*Assumptions!H$45</f>
        <v>207134.42953557376</v>
      </c>
      <c r="AH66" s="53">
        <f>'Temporary Relocation Numbers'!AH66*Assumptions!C$45</f>
        <v>283591100.57632029</v>
      </c>
      <c r="AI66" s="53">
        <f>'Temporary Relocation Numbers'!AI66*Assumptions!D$45</f>
        <v>482097021.18938679</v>
      </c>
      <c r="AJ66" s="53">
        <f>'Temporary Relocation Numbers'!AJ66*Assumptions!E$45</f>
        <v>384847929.27024806</v>
      </c>
      <c r="AK66" s="53">
        <f>'Temporary Relocation Numbers'!AK66*Assumptions!F$45</f>
        <v>139553776.47183529</v>
      </c>
      <c r="AL66" s="53">
        <f>'Temporary Relocation Numbers'!AL66*Assumptions!G$45</f>
        <v>111238273.53401455</v>
      </c>
      <c r="AM66" s="53">
        <f>'Temporary Relocation Numbers'!AM66*Assumptions!H$45</f>
        <v>60303227.223223254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964153.91591207043</v>
      </c>
      <c r="I67" s="52">
        <f>'Temporary Relocation Numbers'!I67*Assumptions!D$45</f>
        <v>996691.23523087346</v>
      </c>
      <c r="J67" s="52">
        <f>'Temporary Relocation Numbers'!J67*Assumptions!E$45</f>
        <v>693361.23730393813</v>
      </c>
      <c r="K67" s="52">
        <f>'Temporary Relocation Numbers'!K67*Assumptions!F$45</f>
        <v>502826.32636890578</v>
      </c>
      <c r="L67" s="52">
        <f>'Temporary Relocation Numbers'!L67*Assumptions!G$45</f>
        <v>523215.11061949097</v>
      </c>
      <c r="M67" s="52">
        <f>'Temporary Relocation Numbers'!M67*Assumptions!H$45</f>
        <v>227833.36520320695</v>
      </c>
      <c r="N67" s="53">
        <f>'Temporary Relocation Numbers'!N67*Assumptions!C$45</f>
        <v>308848786.35101324</v>
      </c>
      <c r="O67" s="53">
        <f>'Temporary Relocation Numbers'!O67*Assumptions!D$45</f>
        <v>535259020.08778274</v>
      </c>
      <c r="P67" s="53">
        <f>'Temporary Relocation Numbers'!P67*Assumptions!E$45</f>
        <v>431820969.91810274</v>
      </c>
      <c r="Q67" s="53">
        <f>'Temporary Relocation Numbers'!Q67*Assumptions!F$45</f>
        <v>141857462.05982482</v>
      </c>
      <c r="R67" s="53">
        <f>'Temporary Relocation Numbers'!R67*Assumptions!G$45</f>
        <v>115135448.90749101</v>
      </c>
      <c r="S67" s="53">
        <f>'Temporary Relocation Numbers'!S67*Assumptions!H$45</f>
        <v>66847449.538723603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897603.83914370544</v>
      </c>
      <c r="AC67" s="52">
        <f>'Temporary Relocation Numbers'!AC67*Assumptions!D$45</f>
        <v>910170.43763817195</v>
      </c>
      <c r="AD67" s="52">
        <f>'Temporary Relocation Numbers'!AD67*Assumptions!E$45</f>
        <v>626522.42050404963</v>
      </c>
      <c r="AE67" s="52">
        <f>'Temporary Relocation Numbers'!AE67*Assumptions!F$45</f>
        <v>501532.46239633346</v>
      </c>
      <c r="AF67" s="52">
        <f>'Temporary Relocation Numbers'!AF67*Assumptions!G$45</f>
        <v>512527.40505553054</v>
      </c>
      <c r="AG67" s="52">
        <f>'Temporary Relocation Numbers'!AG67*Assumptions!H$45</f>
        <v>208384.14412110037</v>
      </c>
      <c r="AH67" s="53">
        <f>'Temporary Relocation Numbers'!AH67*Assumptions!C$45</f>
        <v>287530706.21643978</v>
      </c>
      <c r="AI67" s="53">
        <f>'Temporary Relocation Numbers'!AI67*Assumptions!D$45</f>
        <v>488794241.72946262</v>
      </c>
      <c r="AJ67" s="53">
        <f>'Temporary Relocation Numbers'!AJ67*Assumptions!E$45</f>
        <v>390194179.80371058</v>
      </c>
      <c r="AK67" s="53">
        <f>'Temporary Relocation Numbers'!AK67*Assumptions!F$45</f>
        <v>141492436.90148595</v>
      </c>
      <c r="AL67" s="53">
        <f>'Temporary Relocation Numbers'!AL67*Assumptions!G$45</f>
        <v>112783579.18331441</v>
      </c>
      <c r="AM67" s="53">
        <f>'Temporary Relocation Numbers'!AM67*Assumptions!H$45</f>
        <v>61140950.739945799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969970.99429015315</v>
      </c>
      <c r="I68" s="52">
        <f>'Temporary Relocation Numbers'!I68*Assumptions!D$45</f>
        <v>1002704.6226562631</v>
      </c>
      <c r="J68" s="52">
        <f>'Temporary Relocation Numbers'!J68*Assumptions!E$45</f>
        <v>697544.52857637545</v>
      </c>
      <c r="K68" s="52">
        <f>'Temporary Relocation Numbers'!K68*Assumptions!F$45</f>
        <v>505860.05376738269</v>
      </c>
      <c r="L68" s="52">
        <f>'Temporary Relocation Numbers'!L68*Assumptions!G$45</f>
        <v>526371.85069681727</v>
      </c>
      <c r="M68" s="52">
        <f>'Temporary Relocation Numbers'!M68*Assumptions!H$45</f>
        <v>229207.96371974735</v>
      </c>
      <c r="N68" s="53">
        <f>'Temporary Relocation Numbers'!N68*Assumptions!C$45</f>
        <v>313139268.02755308</v>
      </c>
      <c r="O68" s="53">
        <f>'Temporary Relocation Numbers'!O68*Assumptions!D$45</f>
        <v>542694759.25652683</v>
      </c>
      <c r="P68" s="53">
        <f>'Temporary Relocation Numbers'!P68*Assumptions!E$45</f>
        <v>437819762.98725748</v>
      </c>
      <c r="Q68" s="53">
        <f>'Temporary Relocation Numbers'!Q68*Assumptions!F$45</f>
        <v>143828124.94906276</v>
      </c>
      <c r="R68" s="53">
        <f>'Temporary Relocation Numbers'!R68*Assumptions!G$45</f>
        <v>116734893.54087985</v>
      </c>
      <c r="S68" s="53">
        <f>'Temporary Relocation Numbers'!S68*Assumptions!H$45</f>
        <v>67776084.424286515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903019.39759199263</v>
      </c>
      <c r="AC68" s="52">
        <f>'Temporary Relocation Numbers'!AC68*Assumptions!D$45</f>
        <v>915661.81477804098</v>
      </c>
      <c r="AD68" s="52">
        <f>'Temporary Relocation Numbers'!AD68*Assumptions!E$45</f>
        <v>630302.4497769177</v>
      </c>
      <c r="AE68" s="52">
        <f>'Temporary Relocation Numbers'!AE68*Assumptions!F$45</f>
        <v>504558.38346014236</v>
      </c>
      <c r="AF68" s="52">
        <f>'Temporary Relocation Numbers'!AF68*Assumptions!G$45</f>
        <v>515619.66246061801</v>
      </c>
      <c r="AG68" s="52">
        <f>'Temporary Relocation Numbers'!AG68*Assumptions!H$45</f>
        <v>209641.39867257452</v>
      </c>
      <c r="AH68" s="53">
        <f>'Temporary Relocation Numbers'!AH68*Assumptions!C$45</f>
        <v>291525040.27563906</v>
      </c>
      <c r="AI68" s="53">
        <f>'Temporary Relocation Numbers'!AI68*Assumptions!D$45</f>
        <v>495584499.06709385</v>
      </c>
      <c r="AJ68" s="53">
        <f>'Temporary Relocation Numbers'!AJ68*Assumptions!E$45</f>
        <v>395614699.65913808</v>
      </c>
      <c r="AK68" s="53">
        <f>'Temporary Relocation Numbers'!AK68*Assumptions!F$45</f>
        <v>143458028.91519344</v>
      </c>
      <c r="AL68" s="53">
        <f>'Temporary Relocation Numbers'!AL68*Assumptions!G$45</f>
        <v>114350351.99022011</v>
      </c>
      <c r="AM68" s="53">
        <f>'Temporary Relocation Numbers'!AM68*Assumptions!H$45</f>
        <v>61990311.787904829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975823.16914017696</v>
      </c>
      <c r="I69" s="52">
        <f>'Temporary Relocation Numbers'!I69*Assumptions!D$45</f>
        <v>1008754.2909548557</v>
      </c>
      <c r="J69" s="52">
        <f>'Temporary Relocation Numbers'!J69*Assumptions!E$45</f>
        <v>701753.05911072798</v>
      </c>
      <c r="K69" s="52">
        <f>'Temporary Relocation Numbers'!K69*Assumptions!F$45</f>
        <v>508912.0847061589</v>
      </c>
      <c r="L69" s="52">
        <f>'Temporary Relocation Numbers'!L69*Assumptions!G$45</f>
        <v>529547.6364930335</v>
      </c>
      <c r="M69" s="52">
        <f>'Temporary Relocation Numbers'!M69*Assumptions!H$45</f>
        <v>230590.85567074586</v>
      </c>
      <c r="N69" s="53">
        <f>'Temporary Relocation Numbers'!N69*Assumptions!C$45</f>
        <v>317489352.44119358</v>
      </c>
      <c r="O69" s="53">
        <f>'Temporary Relocation Numbers'!O69*Assumptions!D$45</f>
        <v>550233794.61442542</v>
      </c>
      <c r="P69" s="53">
        <f>'Temporary Relocation Numbers'!P69*Assumptions!E$45</f>
        <v>443901890.40280426</v>
      </c>
      <c r="Q69" s="53">
        <f>'Temporary Relocation Numbers'!Q69*Assumptions!F$45</f>
        <v>145826163.99579456</v>
      </c>
      <c r="R69" s="53">
        <f>'Temporary Relocation Numbers'!R69*Assumptions!G$45</f>
        <v>118356557.42263706</v>
      </c>
      <c r="S69" s="53">
        <f>'Temporary Relocation Numbers'!S69*Assumptions!H$45</f>
        <v>68717619.768380538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908467.63000180712</v>
      </c>
      <c r="AC69" s="52">
        <f>'Temporary Relocation Numbers'!AC69*Assumptions!D$45</f>
        <v>921186.32332016784</v>
      </c>
      <c r="AD69" s="52">
        <f>'Temporary Relocation Numbers'!AD69*Assumptions!E$45</f>
        <v>634105.28529076965</v>
      </c>
      <c r="AE69" s="52">
        <f>'Temporary Relocation Numbers'!AE69*Assumptions!F$45</f>
        <v>507602.56096589856</v>
      </c>
      <c r="AF69" s="52">
        <f>'Temporary Relocation Numbers'!AF69*Assumptions!G$45</f>
        <v>518730.57653804153</v>
      </c>
      <c r="AG69" s="52">
        <f>'Temporary Relocation Numbers'!AG69*Assumptions!H$45</f>
        <v>210906.23868125261</v>
      </c>
      <c r="AH69" s="53">
        <f>'Temporary Relocation Numbers'!AH69*Assumptions!C$45</f>
        <v>295574863.03302449</v>
      </c>
      <c r="AI69" s="53">
        <f>'Temporary Relocation Numbers'!AI69*Assumptions!D$45</f>
        <v>502469085.65571642</v>
      </c>
      <c r="AJ69" s="53">
        <f>'Temporary Relocation Numbers'!AJ69*Assumptions!E$45</f>
        <v>401110520.57497048</v>
      </c>
      <c r="AK69" s="53">
        <f>'Temporary Relocation Numbers'!AK69*Assumptions!F$45</f>
        <v>145450926.64254159</v>
      </c>
      <c r="AL69" s="53">
        <f>'Temporary Relocation Numbers'!AL69*Assumptions!G$45</f>
        <v>115938890.1733112</v>
      </c>
      <c r="AM69" s="53">
        <f>'Temporary Relocation Numbers'!AM69*Assumptions!H$45</f>
        <v>62851472.033963636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981710.65221145318</v>
      </c>
      <c r="I70" s="52">
        <f>'Temporary Relocation Numbers'!I70*Assumptions!D$45</f>
        <v>1014840.4590218704</v>
      </c>
      <c r="J70" s="52">
        <f>'Temporary Relocation Numbers'!J70*Assumptions!E$45</f>
        <v>705986.98118430551</v>
      </c>
      <c r="K70" s="52">
        <f>'Temporary Relocation Numbers'!K70*Assumptions!F$45</f>
        <v>511982.52961690607</v>
      </c>
      <c r="L70" s="52">
        <f>'Temporary Relocation Numbers'!L70*Assumptions!G$45</f>
        <v>532742.5829176344</v>
      </c>
      <c r="M70" s="52">
        <f>'Temporary Relocation Numbers'!M70*Assumptions!H$45</f>
        <v>231982.09109339822</v>
      </c>
      <c r="N70" s="53">
        <f>'Temporary Relocation Numbers'!N70*Assumptions!C$45</f>
        <v>321899867.58434623</v>
      </c>
      <c r="O70" s="53">
        <f>'Temporary Relocation Numbers'!O70*Assumptions!D$45</f>
        <v>557877561.13686574</v>
      </c>
      <c r="P70" s="53">
        <f>'Temporary Relocation Numbers'!P70*Assumptions!E$45</f>
        <v>450068509.83316231</v>
      </c>
      <c r="Q70" s="53">
        <f>'Temporary Relocation Numbers'!Q70*Assumptions!F$45</f>
        <v>147851959.50555247</v>
      </c>
      <c r="R70" s="53">
        <f>'Temporary Relocation Numbers'!R70*Assumptions!G$45</f>
        <v>120000749.2192758</v>
      </c>
      <c r="S70" s="53">
        <f>'Temporary Relocation Numbers'!S70*Assumptions!H$45</f>
        <v>69672234.782268241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913948.73350660619</v>
      </c>
      <c r="AC70" s="52">
        <f>'Temporary Relocation Numbers'!AC70*Assumptions!D$45</f>
        <v>926744.16315790976</v>
      </c>
      <c r="AD70" s="52">
        <f>'Temporary Relocation Numbers'!AD70*Assumptions!E$45</f>
        <v>637931.06464364729</v>
      </c>
      <c r="AE70" s="52">
        <f>'Temporary Relocation Numbers'!AE70*Assumptions!F$45</f>
        <v>510665.1050611125</v>
      </c>
      <c r="AF70" s="52">
        <f>'Temporary Relocation Numbers'!AF70*Assumptions!G$45</f>
        <v>521860.25985004165</v>
      </c>
      <c r="AG70" s="52">
        <f>'Temporary Relocation Numbers'!AG70*Assumptions!H$45</f>
        <v>212178.70991285553</v>
      </c>
      <c r="AH70" s="53">
        <f>'Temporary Relocation Numbers'!AH70*Assumptions!C$45</f>
        <v>299680945.32938707</v>
      </c>
      <c r="AI70" s="53">
        <f>'Temporary Relocation Numbers'!AI70*Assumptions!D$45</f>
        <v>509449311.90333867</v>
      </c>
      <c r="AJ70" s="53">
        <f>'Temporary Relocation Numbers'!AJ70*Assumptions!E$45</f>
        <v>406682688.62240577</v>
      </c>
      <c r="AK70" s="53">
        <f>'Temporary Relocation Numbers'!AK70*Assumptions!F$45</f>
        <v>147471509.41046712</v>
      </c>
      <c r="AL70" s="53">
        <f>'Temporary Relocation Numbers'!AL70*Assumptions!G$45</f>
        <v>117549496.09397563</v>
      </c>
      <c r="AM70" s="53">
        <f>'Temporary Relocation Numbers'!AM70*Assumptions!H$45</f>
        <v>63724595.390837699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1295617.7489421826</v>
      </c>
      <c r="I71" s="52">
        <f>'Temporary Relocation Numbers'!I71*Assumptions!D$45</f>
        <v>1339340.9841193811</v>
      </c>
      <c r="J71" s="52">
        <f>'Temporary Relocation Numbers'!J71*Assumptions!E$45</f>
        <v>931729.99731032702</v>
      </c>
      <c r="K71" s="52">
        <f>'Temporary Relocation Numbers'!K71*Assumptions!F$45</f>
        <v>675691.61139865359</v>
      </c>
      <c r="L71" s="52">
        <f>'Temporary Relocation Numbers'!L71*Assumptions!G$45</f>
        <v>703089.79992275662</v>
      </c>
      <c r="M71" s="52">
        <f>'Temporary Relocation Numbers'!M71*Assumptions!H$45</f>
        <v>306159.5735772769</v>
      </c>
      <c r="N71" s="53">
        <f>'Temporary Relocation Numbers'!N71*Assumptions!C$45</f>
        <v>428147525.67386121</v>
      </c>
      <c r="O71" s="53">
        <f>'Temporary Relocation Numbers'!O71*Assumptions!D$45</f>
        <v>742013034.12195826</v>
      </c>
      <c r="P71" s="53">
        <f>'Temporary Relocation Numbers'!P71*Assumptions!E$45</f>
        <v>598620062.55190194</v>
      </c>
      <c r="Q71" s="53">
        <f>'Temporary Relocation Numbers'!Q71*Assumptions!F$45</f>
        <v>196652614.68847075</v>
      </c>
      <c r="R71" s="53">
        <f>'Temporary Relocation Numbers'!R71*Assumptions!G$45</f>
        <v>159608713.86124462</v>
      </c>
      <c r="S71" s="53">
        <f>'Temporary Relocation Numbers'!S71*Assumptions!H$45</f>
        <v>92668552.969753012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1206188.6036246605</v>
      </c>
      <c r="AC71" s="52">
        <f>'Temporary Relocation Numbers'!AC71*Assumptions!D$45</f>
        <v>1223075.4385838469</v>
      </c>
      <c r="AD71" s="52">
        <f>'Temporary Relocation Numbers'!AD71*Assumptions!E$45</f>
        <v>841912.84681697353</v>
      </c>
      <c r="AE71" s="52">
        <f>'Temporary Relocation Numbers'!AE71*Assumptions!F$45</f>
        <v>673952.93347605679</v>
      </c>
      <c r="AF71" s="52">
        <f>'Temporary Relocation Numbers'!AF71*Assumptions!G$45</f>
        <v>688727.79734660534</v>
      </c>
      <c r="AG71" s="52">
        <f>'Temporary Relocation Numbers'!AG71*Assumptions!H$45</f>
        <v>280023.95806899958</v>
      </c>
      <c r="AH71" s="53">
        <f>'Temporary Relocation Numbers'!AH71*Assumptions!C$45</f>
        <v>398594930.14783776</v>
      </c>
      <c r="AI71" s="53">
        <f>'Temporary Relocation Numbers'!AI71*Assumptions!D$45</f>
        <v>677600348.15954876</v>
      </c>
      <c r="AJ71" s="53">
        <f>'Temporary Relocation Numbers'!AJ71*Assumptions!E$45</f>
        <v>540914130.14468634</v>
      </c>
      <c r="AK71" s="53">
        <f>'Temporary Relocation Numbers'!AK71*Assumptions!F$45</f>
        <v>196146591.59478152</v>
      </c>
      <c r="AL71" s="53">
        <f>'Temporary Relocation Numbers'!AL71*Assumptions!G$45</f>
        <v>156348389.56141379</v>
      </c>
      <c r="AM71" s="53">
        <f>'Temporary Relocation Numbers'!AM71*Assumptions!H$45</f>
        <v>84757810.078956008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1303434.6647574364</v>
      </c>
      <c r="I72" s="52">
        <f>'Temporary Relocation Numbers'!I72*Assumptions!D$45</f>
        <v>1347421.697531441</v>
      </c>
      <c r="J72" s="52">
        <f>'Temporary Relocation Numbers'!J72*Assumptions!E$45</f>
        <v>937351.4508273598</v>
      </c>
      <c r="K72" s="52">
        <f>'Temporary Relocation Numbers'!K72*Assumptions!F$45</f>
        <v>679768.29562722996</v>
      </c>
      <c r="L72" s="52">
        <f>'Temporary Relocation Numbers'!L72*Assumptions!G$45</f>
        <v>707331.78702199692</v>
      </c>
      <c r="M72" s="52">
        <f>'Temporary Relocation Numbers'!M72*Assumptions!H$45</f>
        <v>308006.74155150499</v>
      </c>
      <c r="N72" s="53">
        <f>'Temporary Relocation Numbers'!N72*Assumptions!C$45</f>
        <v>434095287.7986955</v>
      </c>
      <c r="O72" s="53">
        <f>'Temporary Relocation Numbers'!O72*Assumptions!D$45</f>
        <v>752320969.48498023</v>
      </c>
      <c r="P72" s="53">
        <f>'Temporary Relocation Numbers'!P72*Assumptions!E$45</f>
        <v>606936003.95459569</v>
      </c>
      <c r="Q72" s="53">
        <f>'Temporary Relocation Numbers'!Q72*Assumptions!F$45</f>
        <v>199384483.73653507</v>
      </c>
      <c r="R72" s="53">
        <f>'Temporary Relocation Numbers'!R72*Assumptions!G$45</f>
        <v>161825974.51597646</v>
      </c>
      <c r="S72" s="53">
        <f>'Temporary Relocation Numbers'!S72*Assumptions!H$45</f>
        <v>93955890.806516677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1213465.9620735936</v>
      </c>
      <c r="AC72" s="52">
        <f>'Temporary Relocation Numbers'!AC72*Assumptions!D$45</f>
        <v>1230454.6812246027</v>
      </c>
      <c r="AD72" s="52">
        <f>'Temporary Relocation Numbers'!AD72*Assumptions!E$45</f>
        <v>846992.40199651767</v>
      </c>
      <c r="AE72" s="52">
        <f>'Temporary Relocation Numbers'!AE72*Assumptions!F$45</f>
        <v>678019.12765155837</v>
      </c>
      <c r="AF72" s="52">
        <f>'Temporary Relocation Numbers'!AF72*Assumptions!G$45</f>
        <v>692883.13345239661</v>
      </c>
      <c r="AG72" s="52">
        <f>'Temporary Relocation Numbers'!AG72*Assumptions!H$45</f>
        <v>281713.44071792642</v>
      </c>
      <c r="AH72" s="53">
        <f>'Temporary Relocation Numbers'!AH72*Assumptions!C$45</f>
        <v>404132151.98499072</v>
      </c>
      <c r="AI72" s="53">
        <f>'Temporary Relocation Numbers'!AI72*Assumptions!D$45</f>
        <v>687013472.01262879</v>
      </c>
      <c r="AJ72" s="53">
        <f>'Temporary Relocation Numbers'!AJ72*Assumptions!E$45</f>
        <v>548428429.26623034</v>
      </c>
      <c r="AK72" s="53">
        <f>'Temporary Relocation Numbers'!AK72*Assumptions!F$45</f>
        <v>198871431.04484406</v>
      </c>
      <c r="AL72" s="53">
        <f>'Temporary Relocation Numbers'!AL72*Assumptions!G$45</f>
        <v>158520358.27301291</v>
      </c>
      <c r="AM72" s="53">
        <f>'Temporary Relocation Numbers'!AM72*Assumptions!H$45</f>
        <v>85935253.045088008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1311298.742764557</v>
      </c>
      <c r="I73" s="52">
        <f>'Temporary Relocation Numbers'!I73*Assumptions!D$45</f>
        <v>1355551.1647186945</v>
      </c>
      <c r="J73" s="52">
        <f>'Temporary Relocation Numbers'!J73*Assumptions!E$45</f>
        <v>943006.82054300746</v>
      </c>
      <c r="K73" s="52">
        <f>'Temporary Relocation Numbers'!K73*Assumptions!F$45</f>
        <v>683869.57592007471</v>
      </c>
      <c r="L73" s="52">
        <f>'Temporary Relocation Numbers'!L73*Assumptions!G$45</f>
        <v>711599.36751564022</v>
      </c>
      <c r="M73" s="52">
        <f>'Temporary Relocation Numbers'!M73*Assumptions!H$45</f>
        <v>309865.0541373</v>
      </c>
      <c r="N73" s="53">
        <f>'Temporary Relocation Numbers'!N73*Assumptions!C$45</f>
        <v>440125675.35558844</v>
      </c>
      <c r="O73" s="53">
        <f>'Temporary Relocation Numbers'!O73*Assumptions!D$45</f>
        <v>762772101.16203189</v>
      </c>
      <c r="P73" s="53">
        <f>'Temporary Relocation Numbers'!P73*Assumptions!E$45</f>
        <v>615367469.18573952</v>
      </c>
      <c r="Q73" s="53">
        <f>'Temporary Relocation Numbers'!Q73*Assumptions!F$45</f>
        <v>202154303.50550678</v>
      </c>
      <c r="R73" s="53">
        <f>'Temporary Relocation Numbers'!R73*Assumptions!G$45</f>
        <v>164074037.02790067</v>
      </c>
      <c r="S73" s="53">
        <f>'Temporary Relocation Numbers'!S73*Assumptions!H$45</f>
        <v>95261112.150175095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1220787.2273757625</v>
      </c>
      <c r="AC73" s="52">
        <f>'Temporary Relocation Numbers'!AC73*Assumptions!D$45</f>
        <v>1237878.44542162</v>
      </c>
      <c r="AD73" s="52">
        <f>'Temporary Relocation Numbers'!AD73*Assumptions!E$45</f>
        <v>852102.6039121456</v>
      </c>
      <c r="AE73" s="52">
        <f>'Temporary Relocation Numbers'!AE73*Assumptions!F$45</f>
        <v>682109.85460116307</v>
      </c>
      <c r="AF73" s="52">
        <f>'Temporary Relocation Numbers'!AF73*Assumptions!G$45</f>
        <v>697063.54015678784</v>
      </c>
      <c r="AG73" s="52">
        <f>'Temporary Relocation Numbers'!AG73*Assumptions!H$45</f>
        <v>283413.1166076056</v>
      </c>
      <c r="AH73" s="53">
        <f>'Temporary Relocation Numbers'!AH73*Assumptions!C$45</f>
        <v>409746296.0892244</v>
      </c>
      <c r="AI73" s="53">
        <f>'Temporary Relocation Numbers'!AI73*Assumptions!D$45</f>
        <v>696557361.59054101</v>
      </c>
      <c r="AJ73" s="53">
        <f>'Temporary Relocation Numbers'!AJ73*Assumptions!E$45</f>
        <v>556047115.92017758</v>
      </c>
      <c r="AK73" s="53">
        <f>'Temporary Relocation Numbers'!AK73*Assumptions!F$45</f>
        <v>201634123.56167793</v>
      </c>
      <c r="AL73" s="53">
        <f>'Temporary Relocation Numbers'!AL73*Assumptions!G$45</f>
        <v>160722499.65282694</v>
      </c>
      <c r="AM73" s="53">
        <f>'Temporary Relocation Numbers'!AM73*Assumptions!H$45</f>
        <v>87129052.874819979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1319210.2675095736</v>
      </c>
      <c r="I74" s="52">
        <f>'Temporary Relocation Numbers'!I74*Assumptions!D$45</f>
        <v>1363729.6798297493</v>
      </c>
      <c r="J74" s="52">
        <f>'Temporary Relocation Numbers'!J74*Assumptions!E$45</f>
        <v>948696.31108557899</v>
      </c>
      <c r="K74" s="52">
        <f>'Temporary Relocation Numbers'!K74*Assumptions!F$45</f>
        <v>687995.60067386099</v>
      </c>
      <c r="L74" s="52">
        <f>'Temporary Relocation Numbers'!L74*Assumptions!G$45</f>
        <v>715892.69581760198</v>
      </c>
      <c r="M74" s="52">
        <f>'Temporary Relocation Numbers'!M74*Assumptions!H$45</f>
        <v>311734.57857400819</v>
      </c>
      <c r="N74" s="53">
        <f>'Temporary Relocation Numbers'!N74*Assumptions!C$45</f>
        <v>446239836.16482598</v>
      </c>
      <c r="O74" s="53">
        <f>'Temporary Relocation Numbers'!O74*Assumptions!D$45</f>
        <v>773368418.41513622</v>
      </c>
      <c r="P74" s="53">
        <f>'Temporary Relocation Numbers'!P74*Assumptions!E$45</f>
        <v>623916063.08527827</v>
      </c>
      <c r="Q74" s="53">
        <f>'Temporary Relocation Numbers'!Q74*Assumptions!F$45</f>
        <v>204962601.20118997</v>
      </c>
      <c r="R74" s="53">
        <f>'Temporary Relocation Numbers'!R74*Assumptions!G$45</f>
        <v>166353329.29186338</v>
      </c>
      <c r="S74" s="53">
        <f>'Temporary Relocation Numbers'!S74*Assumptions!H$45</f>
        <v>96584465.435762003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1228152.6644365967</v>
      </c>
      <c r="AC74" s="52">
        <f>'Temporary Relocation Numbers'!AC74*Assumptions!D$45</f>
        <v>1245346.9997890466</v>
      </c>
      <c r="AD74" s="52">
        <f>'Temporary Relocation Numbers'!AD74*Assumptions!E$45</f>
        <v>857243.63746635395</v>
      </c>
      <c r="AE74" s="52">
        <f>'Temporary Relocation Numbers'!AE74*Assumptions!F$45</f>
        <v>686225.26233969186</v>
      </c>
      <c r="AF74" s="52">
        <f>'Temporary Relocation Numbers'!AF74*Assumptions!G$45</f>
        <v>701269.1687194847</v>
      </c>
      <c r="AG74" s="52">
        <f>'Temporary Relocation Numbers'!AG74*Assumptions!H$45</f>
        <v>285123.04723742988</v>
      </c>
      <c r="AH74" s="53">
        <f>'Temporary Relocation Numbers'!AH74*Assumptions!C$45</f>
        <v>415438431.0532999</v>
      </c>
      <c r="AI74" s="53">
        <f>'Temporary Relocation Numbers'!AI74*Assumptions!D$45</f>
        <v>706233833.47140086</v>
      </c>
      <c r="AJ74" s="53">
        <f>'Temporary Relocation Numbers'!AJ74*Assumptions!E$45</f>
        <v>563771640.24269521</v>
      </c>
      <c r="AK74" s="53">
        <f>'Temporary Relocation Numbers'!AK74*Assumptions!F$45</f>
        <v>204435194.99449027</v>
      </c>
      <c r="AL74" s="53">
        <f>'Temporary Relocation Numbers'!AL74*Assumptions!G$45</f>
        <v>162955232.85510162</v>
      </c>
      <c r="AM74" s="53">
        <f>'Temporary Relocation Numbers'!AM74*Assumptions!H$45</f>
        <v>88339436.795282707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1327169.5252552775</v>
      </c>
      <c r="I75" s="52">
        <f>'Temporary Relocation Numbers'!I75*Assumptions!D$45</f>
        <v>1371957.5387879144</v>
      </c>
      <c r="J75" s="52">
        <f>'Temporary Relocation Numbers'!J75*Assumptions!E$45</f>
        <v>954420.12831797812</v>
      </c>
      <c r="K75" s="52">
        <f>'Temporary Relocation Numbers'!K75*Assumptions!F$45</f>
        <v>692146.51918059122</v>
      </c>
      <c r="L75" s="52">
        <f>'Temporary Relocation Numbers'!L75*Assumptions!G$45</f>
        <v>720211.92727343063</v>
      </c>
      <c r="M75" s="52">
        <f>'Temporary Relocation Numbers'!M75*Assumptions!H$45</f>
        <v>313615.38250665419</v>
      </c>
      <c r="N75" s="53">
        <f>'Temporary Relocation Numbers'!N75*Assumptions!C$45</f>
        <v>452438933.9920435</v>
      </c>
      <c r="O75" s="53">
        <f>'Temporary Relocation Numbers'!O75*Assumptions!D$45</f>
        <v>784111938.14084971</v>
      </c>
      <c r="P75" s="53">
        <f>'Temporary Relocation Numbers'!P75*Assumptions!E$45</f>
        <v>632583412.78735507</v>
      </c>
      <c r="Q75" s="53">
        <f>'Temporary Relocation Numbers'!Q75*Assumptions!F$45</f>
        <v>207809911.35325319</v>
      </c>
      <c r="R75" s="53">
        <f>'Temporary Relocation Numbers'!R75*Assumptions!G$45</f>
        <v>168664285.14696261</v>
      </c>
      <c r="S75" s="53">
        <f>'Temporary Relocation Numbers'!S75*Assumptions!H$45</f>
        <v>97926202.549533814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1235562.5397597912</v>
      </c>
      <c r="AC75" s="52">
        <f>'Temporary Relocation Numbers'!AC75*Assumptions!D$45</f>
        <v>1252860.614561673</v>
      </c>
      <c r="AD75" s="52">
        <f>'Temporary Relocation Numbers'!AD75*Assumptions!E$45</f>
        <v>862415.68867722026</v>
      </c>
      <c r="AE75" s="52">
        <f>'Temporary Relocation Numbers'!AE75*Assumptions!F$45</f>
        <v>690365.49977499188</v>
      </c>
      <c r="AF75" s="52">
        <f>'Temporary Relocation Numbers'!AF75*Assumptions!G$45</f>
        <v>705500.1713127949</v>
      </c>
      <c r="AG75" s="52">
        <f>'Temporary Relocation Numbers'!AG75*Assumptions!H$45</f>
        <v>286843.29447783949</v>
      </c>
      <c r="AH75" s="53">
        <f>'Temporary Relocation Numbers'!AH75*Assumptions!C$45</f>
        <v>421209640.31471145</v>
      </c>
      <c r="AI75" s="53">
        <f>'Temporary Relocation Numbers'!AI75*Assumptions!D$45</f>
        <v>716044729.46895802</v>
      </c>
      <c r="AJ75" s="53">
        <f>'Temporary Relocation Numbers'!AJ75*Assumptions!E$45</f>
        <v>571603472.51502621</v>
      </c>
      <c r="AK75" s="53">
        <f>'Temporary Relocation Numbers'!AK75*Assumptions!F$45</f>
        <v>207275178.49750727</v>
      </c>
      <c r="AL75" s="53">
        <f>'Temporary Relocation Numbers'!AL75*Assumptions!G$45</f>
        <v>165218982.85691163</v>
      </c>
      <c r="AM75" s="53">
        <f>'Temporary Relocation Numbers'!AM75*Assumptions!H$45</f>
        <v>89566635.190212622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1335176.8039915874</v>
      </c>
      <c r="I76" s="52">
        <f>'Temporary Relocation Numbers'!I76*Assumptions!D$45</f>
        <v>1380235.0393019076</v>
      </c>
      <c r="J76" s="52">
        <f>'Temporary Relocation Numbers'!J76*Assumptions!E$45</f>
        <v>960178.47934515122</v>
      </c>
      <c r="K76" s="52">
        <f>'Temporary Relocation Numbers'!K76*Assumptions!F$45</f>
        <v>696322.4816329988</v>
      </c>
      <c r="L76" s="52">
        <f>'Temporary Relocation Numbers'!L76*Assumptions!G$45</f>
        <v>724557.21816592896</v>
      </c>
      <c r="M76" s="52">
        <f>'Temporary Relocation Numbers'!M76*Assumptions!H$45</f>
        <v>315507.53398838907</v>
      </c>
      <c r="N76" s="53">
        <f>'Temporary Relocation Numbers'!N76*Assumptions!C$45</f>
        <v>458724148.76973695</v>
      </c>
      <c r="O76" s="53">
        <f>'Temporary Relocation Numbers'!O76*Assumptions!D$45</f>
        <v>795004705.25415814</v>
      </c>
      <c r="P76" s="53">
        <f>'Temporary Relocation Numbers'!P76*Assumptions!E$45</f>
        <v>641371168.03002155</v>
      </c>
      <c r="Q76" s="53">
        <f>'Temporary Relocation Numbers'!Q76*Assumptions!F$45</f>
        <v>210696775.9169727</v>
      </c>
      <c r="R76" s="53">
        <f>'Temporary Relocation Numbers'!R76*Assumptions!G$45</f>
        <v>171007344.45912483</v>
      </c>
      <c r="S76" s="53">
        <f>'Temporary Relocation Numbers'!S76*Assumptions!H$45</f>
        <v>99286578.876913682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1243017.1214569532</v>
      </c>
      <c r="AC76" s="52">
        <f>'Temporary Relocation Numbers'!AC76*Assumptions!D$45</f>
        <v>1260419.5616047119</v>
      </c>
      <c r="AD76" s="52">
        <f>'Temporary Relocation Numbers'!AD76*Assumptions!E$45</f>
        <v>867618.94468513422</v>
      </c>
      <c r="AE76" s="52">
        <f>'Temporary Relocation Numbers'!AE76*Assumptions!F$45</f>
        <v>694530.71671332303</v>
      </c>
      <c r="AF76" s="52">
        <f>'Temporary Relocation Numbers'!AF76*Assumptions!G$45</f>
        <v>709756.70102713502</v>
      </c>
      <c r="AG76" s="52">
        <f>'Temporary Relocation Numbers'!AG76*Assumptions!H$45</f>
        <v>288573.92057256057</v>
      </c>
      <c r="AH76" s="53">
        <f>'Temporary Relocation Numbers'!AH76*Assumptions!C$45</f>
        <v>427061022.36190611</v>
      </c>
      <c r="AI76" s="53">
        <f>'Temporary Relocation Numbers'!AI76*Assumptions!D$45</f>
        <v>725991916.98316741</v>
      </c>
      <c r="AJ76" s="53">
        <f>'Temporary Relocation Numbers'!AJ76*Assumptions!E$45</f>
        <v>579544103.44334412</v>
      </c>
      <c r="AK76" s="53">
        <f>'Temporary Relocation Numbers'!AK76*Assumptions!F$45</f>
        <v>210154614.6314553</v>
      </c>
      <c r="AL76" s="53">
        <f>'Temporary Relocation Numbers'!AL76*Assumptions!G$45</f>
        <v>167514180.5390501</v>
      </c>
      <c r="AM76" s="53">
        <f>'Temporary Relocation Numbers'!AM76*Assumptions!H$45</f>
        <v>90810881.643803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1343232.3934459635</v>
      </c>
      <c r="I77" s="52">
        <f>'Temporary Relocation Numbers'!I77*Assumptions!D$45</f>
        <v>1388562.4808766274</v>
      </c>
      <c r="J77" s="52">
        <f>'Temporary Relocation Numbers'!J77*Assumptions!E$45</f>
        <v>965971.57252158166</v>
      </c>
      <c r="K77" s="52">
        <f>'Temporary Relocation Numbers'!K77*Assumptions!F$45</f>
        <v>700523.63912998233</v>
      </c>
      <c r="L77" s="52">
        <f>'Temporary Relocation Numbers'!L77*Assumptions!G$45</f>
        <v>728928.72572080896</v>
      </c>
      <c r="M77" s="52">
        <f>'Temporary Relocation Numbers'!M77*Assumptions!H$45</f>
        <v>317411.10148295236</v>
      </c>
      <c r="N77" s="53">
        <f>'Temporary Relocation Numbers'!N77*Assumptions!C$45</f>
        <v>465096676.82184994</v>
      </c>
      <c r="O77" s="53">
        <f>'Temporary Relocation Numbers'!O77*Assumptions!D$45</f>
        <v>806048793.07770336</v>
      </c>
      <c r="P77" s="53">
        <f>'Temporary Relocation Numbers'!P77*Assumptions!E$45</f>
        <v>650281001.46924484</v>
      </c>
      <c r="Q77" s="53">
        <f>'Temporary Relocation Numbers'!Q77*Assumptions!F$45</f>
        <v>213623744.37638697</v>
      </c>
      <c r="R77" s="53">
        <f>'Temporary Relocation Numbers'!R77*Assumptions!G$45</f>
        <v>173382953.2048291</v>
      </c>
      <c r="S77" s="53">
        <f>'Temporary Relocation Numbers'!S77*Assumptions!H$45</f>
        <v>100665853.35110116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1250516.6792573009</v>
      </c>
      <c r="AC77" s="52">
        <f>'Temporary Relocation Numbers'!AC77*Assumptions!D$45</f>
        <v>1268024.1144236333</v>
      </c>
      <c r="AD77" s="52">
        <f>'Temporary Relocation Numbers'!AD77*Assumptions!E$45</f>
        <v>872853.59375957004</v>
      </c>
      <c r="AE77" s="52">
        <f>'Temporary Relocation Numbers'!AE77*Assumptions!F$45</f>
        <v>698721.06386477896</v>
      </c>
      <c r="AF77" s="52">
        <f>'Temporary Relocation Numbers'!AF77*Assumptions!G$45</f>
        <v>714038.91187657032</v>
      </c>
      <c r="AG77" s="52">
        <f>'Temporary Relocation Numbers'!AG77*Assumptions!H$45</f>
        <v>290314.98814085772</v>
      </c>
      <c r="AH77" s="53">
        <f>'Temporary Relocation Numbers'!AH77*Assumptions!C$45</f>
        <v>432993690.94337088</v>
      </c>
      <c r="AI77" s="53">
        <f>'Temporary Relocation Numbers'!AI77*Assumptions!D$45</f>
        <v>736077289.35562766</v>
      </c>
      <c r="AJ77" s="53">
        <f>'Temporary Relocation Numbers'!AJ77*Assumptions!E$45</f>
        <v>587595044.44249177</v>
      </c>
      <c r="AK77" s="53">
        <f>'Temporary Relocation Numbers'!AK77*Assumptions!F$45</f>
        <v>213074051.46645004</v>
      </c>
      <c r="AL77" s="53">
        <f>'Temporary Relocation Numbers'!AL77*Assumptions!G$45</f>
        <v>169841262.76804274</v>
      </c>
      <c r="AM77" s="53">
        <f>'Temporary Relocation Numbers'!AM77*Assumptions!H$45</f>
        <v>92072412.985164225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1351336.5850938947</v>
      </c>
      <c r="I78" s="52">
        <f>'Temporary Relocation Numbers'!I78*Assumptions!D$45</f>
        <v>1396940.1648239908</v>
      </c>
      <c r="J78" s="52">
        <f>'Temporary Relocation Numbers'!J78*Assumptions!E$45</f>
        <v>971799.61745882814</v>
      </c>
      <c r="K78" s="52">
        <f>'Temporary Relocation Numbers'!K78*Assumptions!F$45</f>
        <v>704750.14368207334</v>
      </c>
      <c r="L78" s="52">
        <f>'Temporary Relocation Numbers'!L78*Assumptions!G$45</f>
        <v>733326.60811237979</v>
      </c>
      <c r="M78" s="52">
        <f>'Temporary Relocation Numbers'!M78*Assumptions!H$45</f>
        <v>319326.15386714879</v>
      </c>
      <c r="N78" s="53">
        <f>'Temporary Relocation Numbers'!N78*Assumptions!C$45</f>
        <v>471557731.09148157</v>
      </c>
      <c r="O78" s="53">
        <f>'Temporary Relocation Numbers'!O78*Assumptions!D$45</f>
        <v>817246303.73641956</v>
      </c>
      <c r="P78" s="53">
        <f>'Temporary Relocation Numbers'!P78*Assumptions!E$45</f>
        <v>659314608.99728239</v>
      </c>
      <c r="Q78" s="53">
        <f>'Temporary Relocation Numbers'!Q78*Assumptions!F$45</f>
        <v>216591373.84888572</v>
      </c>
      <c r="R78" s="53">
        <f>'Temporary Relocation Numbers'!R78*Assumptions!G$45</f>
        <v>175791563.55599374</v>
      </c>
      <c r="S78" s="53">
        <f>'Temporary Relocation Numbers'!S78*Assumptions!H$45</f>
        <v>102064288.50235759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1258061.4845174216</v>
      </c>
      <c r="AC78" s="52">
        <f>'Temporary Relocation Numbers'!AC78*Assumptions!D$45</f>
        <v>1275674.5481740611</v>
      </c>
      <c r="AD78" s="52">
        <f>'Temporary Relocation Numbers'!AD78*Assumptions!E$45</f>
        <v>878119.82530589669</v>
      </c>
      <c r="AE78" s="52">
        <f>'Temporary Relocation Numbers'!AE78*Assumptions!F$45</f>
        <v>702936.69284874015</v>
      </c>
      <c r="AF78" s="52">
        <f>'Temporary Relocation Numbers'!AF78*Assumptions!G$45</f>
        <v>718346.9588043862</v>
      </c>
      <c r="AG78" s="52">
        <f>'Temporary Relocation Numbers'!AG78*Assumptions!H$45</f>
        <v>292066.56017979921</v>
      </c>
      <c r="AH78" s="53">
        <f>'Temporary Relocation Numbers'!AH78*Assumptions!C$45</f>
        <v>439008775.27962124</v>
      </c>
      <c r="AI78" s="53">
        <f>'Temporary Relocation Numbers'!AI78*Assumptions!D$45</f>
        <v>746302766.22995853</v>
      </c>
      <c r="AJ78" s="53">
        <f>'Temporary Relocation Numbers'!AJ78*Assumptions!E$45</f>
        <v>595757827.92366409</v>
      </c>
      <c r="AK78" s="53">
        <f>'Temporary Relocation Numbers'!AK78*Assumptions!F$45</f>
        <v>216034044.68631622</v>
      </c>
      <c r="AL78" s="53">
        <f>'Temporary Relocation Numbers'!AL78*Assumptions!G$45</f>
        <v>172200672.47930026</v>
      </c>
      <c r="AM78" s="53">
        <f>'Temporary Relocation Numbers'!AM78*Assumptions!H$45</f>
        <v>93351469.333401546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1359489.6721694425</v>
      </c>
      <c r="I79" s="52">
        <f>'Temporary Relocation Numbers'!I79*Assumptions!D$45</f>
        <v>1405368.3942738343</v>
      </c>
      <c r="J79" s="52">
        <f>'Temporary Relocation Numbers'!J79*Assumptions!E$45</f>
        <v>977662.8250331094</v>
      </c>
      <c r="K79" s="52">
        <f>'Temporary Relocation Numbers'!K79*Assumptions!F$45</f>
        <v>709002.14821693592</v>
      </c>
      <c r="L79" s="52">
        <f>'Temporary Relocation Numbers'!L79*Assumptions!G$45</f>
        <v>737751.02446927212</v>
      </c>
      <c r="M79" s="52">
        <f>'Temporary Relocation Numbers'!M79*Assumptions!H$45</f>
        <v>321252.76043334178</v>
      </c>
      <c r="N79" s="53">
        <f>'Temporary Relocation Numbers'!N79*Assumptions!C$45</f>
        <v>478108541.37175685</v>
      </c>
      <c r="O79" s="53">
        <f>'Temporary Relocation Numbers'!O79*Assumptions!D$45</f>
        <v>828599368.55764866</v>
      </c>
      <c r="P79" s="53">
        <f>'Temporary Relocation Numbers'!P79*Assumptions!E$45</f>
        <v>668473710.06547618</v>
      </c>
      <c r="Q79" s="53">
        <f>'Temporary Relocation Numbers'!Q79*Assumptions!F$45</f>
        <v>219600229.19125092</v>
      </c>
      <c r="R79" s="53">
        <f>'Temporary Relocation Numbers'!R79*Assumptions!G$45</f>
        <v>178233633.96604255</v>
      </c>
      <c r="S79" s="53">
        <f>'Temporary Relocation Numbers'!S79*Assumptions!H$45</f>
        <v>103482150.50797597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1265651.8102310931</v>
      </c>
      <c r="AC79" s="52">
        <f>'Temporary Relocation Numbers'!AC79*Assumptions!D$45</f>
        <v>1283371.1396717303</v>
      </c>
      <c r="AD79" s="52">
        <f>'Temporary Relocation Numbers'!AD79*Assumptions!E$45</f>
        <v>883417.82987223216</v>
      </c>
      <c r="AE79" s="52">
        <f>'Temporary Relocation Numbers'!AE79*Assumptions!F$45</f>
        <v>707177.75619935989</v>
      </c>
      <c r="AF79" s="52">
        <f>'Temporary Relocation Numbers'!AF79*Assumptions!G$45</f>
        <v>722680.99768869602</v>
      </c>
      <c r="AG79" s="52">
        <f>'Temporary Relocation Numbers'!AG79*Assumptions!H$45</f>
        <v>293828.70006653666</v>
      </c>
      <c r="AH79" s="53">
        <f>'Temporary Relocation Numbers'!AH79*Assumptions!C$45</f>
        <v>445107420.27813768</v>
      </c>
      <c r="AI79" s="53">
        <f>'Temporary Relocation Numbers'!AI79*Assumptions!D$45</f>
        <v>756670293.91718554</v>
      </c>
      <c r="AJ79" s="53">
        <f>'Temporary Relocation Numbers'!AJ79*Assumptions!E$45</f>
        <v>604034007.58608532</v>
      </c>
      <c r="AK79" s="53">
        <f>'Temporary Relocation Numbers'!AK79*Assumptions!F$45</f>
        <v>219035157.69435638</v>
      </c>
      <c r="AL79" s="53">
        <f>'Temporary Relocation Numbers'!AL79*Assumptions!G$45</f>
        <v>174592858.76142672</v>
      </c>
      <c r="AM79" s="53">
        <f>'Temporary Relocation Numbers'!AM79*Assumptions!H$45</f>
        <v>94648294.143319488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1367691.9496758534</v>
      </c>
      <c r="I80" s="52">
        <f>'Temporary Relocation Numbers'!I80*Assumptions!D$45</f>
        <v>1413847.4741848856</v>
      </c>
      <c r="J80" s="52">
        <f>'Temporary Relocation Numbers'!J80*Assumptions!E$45</f>
        <v>983561.40739293455</v>
      </c>
      <c r="K80" s="52">
        <f>'Temporary Relocation Numbers'!K80*Assumptions!F$45</f>
        <v>713279.80658490013</v>
      </c>
      <c r="L80" s="52">
        <f>'Temporary Relocation Numbers'!L80*Assumptions!G$45</f>
        <v>742202.13488019502</v>
      </c>
      <c r="M80" s="52">
        <f>'Temporary Relocation Numbers'!M80*Assumptions!H$45</f>
        <v>323190.99089195923</v>
      </c>
      <c r="N80" s="53">
        <f>'Temporary Relocation Numbers'!N80*Assumptions!C$45</f>
        <v>484750354.53990495</v>
      </c>
      <c r="O80" s="53">
        <f>'Temporary Relocation Numbers'!O80*Assumptions!D$45</f>
        <v>840110148.47681797</v>
      </c>
      <c r="P80" s="53">
        <f>'Temporary Relocation Numbers'!P80*Assumptions!E$45</f>
        <v>677760048.01153159</v>
      </c>
      <c r="Q80" s="53">
        <f>'Temporary Relocation Numbers'!Q80*Assumptions!F$45</f>
        <v>222650883.10717145</v>
      </c>
      <c r="R80" s="53">
        <f>'Temporary Relocation Numbers'!R80*Assumptions!G$45</f>
        <v>180709629.25716639</v>
      </c>
      <c r="S80" s="53">
        <f>'Temporary Relocation Numbers'!S80*Assumptions!H$45</f>
        <v>104919709.24294475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1273287.9310391613</v>
      </c>
      <c r="AC80" s="52">
        <f>'Temporary Relocation Numbers'!AC80*Assumptions!D$45</f>
        <v>1291114.1674025026</v>
      </c>
      <c r="AD80" s="52">
        <f>'Temporary Relocation Numbers'!AD80*Assumptions!E$45</f>
        <v>888747.79915633891</v>
      </c>
      <c r="AE80" s="52">
        <f>'Temporary Relocation Numbers'!AE80*Assumptions!F$45</f>
        <v>711444.40737108351</v>
      </c>
      <c r="AF80" s="52">
        <f>'Temporary Relocation Numbers'!AF80*Assumptions!G$45</f>
        <v>727041.18534807907</v>
      </c>
      <c r="AG80" s="52">
        <f>'Temporary Relocation Numbers'!AG80*Assumptions!H$45</f>
        <v>295601.47156059858</v>
      </c>
      <c r="AH80" s="53">
        <f>'Temporary Relocation Numbers'!AH80*Assumptions!C$45</f>
        <v>451290786.75128549</v>
      </c>
      <c r="AI80" s="53">
        <f>'Temporary Relocation Numbers'!AI80*Assumptions!D$45</f>
        <v>767181845.76619959</v>
      </c>
      <c r="AJ80" s="53">
        <f>'Temporary Relocation Numbers'!AJ80*Assumptions!E$45</f>
        <v>612425158.71273959</v>
      </c>
      <c r="AK80" s="53">
        <f>'Temporary Relocation Numbers'!AK80*Assumptions!F$45</f>
        <v>222077961.72058818</v>
      </c>
      <c r="AL80" s="53">
        <f>'Temporary Relocation Numbers'!AL80*Assumptions!G$45</f>
        <v>177018276.94169846</v>
      </c>
      <c r="AM80" s="53">
        <f>'Temporary Relocation Numbers'!AM80*Assumptions!H$45</f>
        <v>95963134.251760572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1756396.6820919055</v>
      </c>
      <c r="I81" s="52">
        <f>'Temporary Relocation Numbers'!I81*Assumptions!D$45</f>
        <v>1815669.8321072208</v>
      </c>
      <c r="J81" s="52">
        <f>'Temporary Relocation Numbers'!J81*Assumptions!E$45</f>
        <v>1263094.3634551796</v>
      </c>
      <c r="K81" s="52">
        <f>'Temporary Relocation Numbers'!K81*Assumptions!F$45</f>
        <v>915997.41154124087</v>
      </c>
      <c r="L81" s="52">
        <f>'Temporary Relocation Numbers'!L81*Assumptions!G$45</f>
        <v>953139.60680550965</v>
      </c>
      <c r="M81" s="52">
        <f>'Temporary Relocation Numbers'!M81*Assumptions!H$45</f>
        <v>415043.44908893236</v>
      </c>
      <c r="N81" s="53">
        <f>'Temporary Relocation Numbers'!N81*Assumptions!C$45</f>
        <v>627381499.36011469</v>
      </c>
      <c r="O81" s="53">
        <f>'Temporary Relocation Numbers'!O81*Assumptions!D$45</f>
        <v>1087301039.891547</v>
      </c>
      <c r="P81" s="53">
        <f>'Temporary Relocation Numbers'!P81*Assumptions!E$45</f>
        <v>877181648.54452765</v>
      </c>
      <c r="Q81" s="53">
        <f>'Temporary Relocation Numbers'!Q81*Assumptions!F$45</f>
        <v>288162852.42372471</v>
      </c>
      <c r="R81" s="53">
        <f>'Temporary Relocation Numbers'!R81*Assumptions!G$45</f>
        <v>233880959.73602527</v>
      </c>
      <c r="S81" s="53">
        <f>'Temporary Relocation Numbers'!S81*Assumptions!H$45</f>
        <v>135790895.0056214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1635162.5802541885</v>
      </c>
      <c r="AC81" s="52">
        <f>'Temporary Relocation Numbers'!AC81*Assumptions!D$45</f>
        <v>1658055.1200619864</v>
      </c>
      <c r="AD81" s="52">
        <f>'Temporary Relocation Numbers'!AD81*Assumptions!E$45</f>
        <v>1141334.2646526778</v>
      </c>
      <c r="AE81" s="52">
        <f>'Temporary Relocation Numbers'!AE81*Assumptions!F$45</f>
        <v>913640.38290608278</v>
      </c>
      <c r="AF81" s="52">
        <f>'Temporary Relocation Numbers'!AF81*Assumptions!G$45</f>
        <v>933669.84136462794</v>
      </c>
      <c r="AG81" s="52">
        <f>'Temporary Relocation Numbers'!AG81*Assumptions!H$45</f>
        <v>379612.85360608477</v>
      </c>
      <c r="AH81" s="53">
        <f>'Temporary Relocation Numbers'!AH81*Assumptions!C$45</f>
        <v>584076912.55462468</v>
      </c>
      <c r="AI81" s="53">
        <f>'Temporary Relocation Numbers'!AI81*Assumptions!D$45</f>
        <v>992914584.11720765</v>
      </c>
      <c r="AJ81" s="53">
        <f>'Temporary Relocation Numbers'!AJ81*Assumptions!E$45</f>
        <v>792622863.95589471</v>
      </c>
      <c r="AK81" s="53">
        <f>'Temporary Relocation Numbers'!AK81*Assumptions!F$45</f>
        <v>287421356.77516299</v>
      </c>
      <c r="AL81" s="53">
        <f>'Temporary Relocation Numbers'!AL81*Assumptions!G$45</f>
        <v>229103477.61836329</v>
      </c>
      <c r="AM81" s="53">
        <f>'Temporary Relocation Numbers'!AM81*Assumptions!H$45</f>
        <v>124198970.63780154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1766993.6386505142</v>
      </c>
      <c r="I82" s="52">
        <f>'Temporary Relocation Numbers'!I82*Assumptions!D$45</f>
        <v>1826624.404346962</v>
      </c>
      <c r="J82" s="52">
        <f>'Temporary Relocation Numbers'!J82*Assumptions!E$45</f>
        <v>1270715.0542908148</v>
      </c>
      <c r="K82" s="52">
        <f>'Temporary Relocation Numbers'!K82*Assumptions!F$45</f>
        <v>921523.94485622074</v>
      </c>
      <c r="L82" s="52">
        <f>'Temporary Relocation Numbers'!L82*Assumptions!G$45</f>
        <v>958890.23199775117</v>
      </c>
      <c r="M82" s="52">
        <f>'Temporary Relocation Numbers'!M82*Assumptions!H$45</f>
        <v>417547.55163294997</v>
      </c>
      <c r="N82" s="53">
        <f>'Temporary Relocation Numbers'!N82*Assumptions!C$45</f>
        <v>636096990.39055526</v>
      </c>
      <c r="O82" s="53">
        <f>'Temporary Relocation Numbers'!O82*Assumptions!D$45</f>
        <v>1102405665.1797152</v>
      </c>
      <c r="P82" s="53">
        <f>'Temporary Relocation Numbers'!P82*Assumptions!E$45</f>
        <v>889367326.31436014</v>
      </c>
      <c r="Q82" s="53">
        <f>'Temporary Relocation Numbers'!Q82*Assumptions!F$45</f>
        <v>292165968.16457248</v>
      </c>
      <c r="R82" s="53">
        <f>'Temporary Relocation Numbers'!R82*Assumptions!G$45</f>
        <v>237129999.44926065</v>
      </c>
      <c r="S82" s="53">
        <f>'Temporary Relocation Numbers'!S82*Assumptions!H$45</f>
        <v>137677282.04228735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1645028.0890005261</v>
      </c>
      <c r="AC82" s="52">
        <f>'Temporary Relocation Numbers'!AC82*Assumptions!D$45</f>
        <v>1668058.7475216722</v>
      </c>
      <c r="AD82" s="52">
        <f>'Temporary Relocation Numbers'!AD82*Assumptions!E$45</f>
        <v>1148220.3341520643</v>
      </c>
      <c r="AE82" s="52">
        <f>'Temporary Relocation Numbers'!AE82*Assumptions!F$45</f>
        <v>919152.6954414919</v>
      </c>
      <c r="AF82" s="52">
        <f>'Temporary Relocation Numbers'!AF82*Assumptions!G$45</f>
        <v>939302.9986404886</v>
      </c>
      <c r="AG82" s="52">
        <f>'Temporary Relocation Numbers'!AG82*Assumptions!H$45</f>
        <v>381903.19095400209</v>
      </c>
      <c r="AH82" s="53">
        <f>'Temporary Relocation Numbers'!AH82*Assumptions!C$45</f>
        <v>592190822.66776824</v>
      </c>
      <c r="AI82" s="53">
        <f>'Temporary Relocation Numbers'!AI82*Assumptions!D$45</f>
        <v>1006708006.7168432</v>
      </c>
      <c r="AJ82" s="53">
        <f>'Temporary Relocation Numbers'!AJ82*Assumptions!E$45</f>
        <v>803633863.59228075</v>
      </c>
      <c r="AK82" s="53">
        <f>'Temporary Relocation Numbers'!AK82*Assumptions!F$45</f>
        <v>291414171.76809144</v>
      </c>
      <c r="AL82" s="53">
        <f>'Temporary Relocation Numbers'!AL82*Assumptions!G$45</f>
        <v>232286149.2563732</v>
      </c>
      <c r="AM82" s="53">
        <f>'Temporary Relocation Numbers'!AM82*Assumptions!H$45</f>
        <v>125924324.37502159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1777654.5303608174</v>
      </c>
      <c r="I83" s="52">
        <f>'Temporary Relocation Numbers'!I83*Assumptions!D$45</f>
        <v>1837645.0693590962</v>
      </c>
      <c r="J83" s="52">
        <f>'Temporary Relocation Numbers'!J83*Assumptions!E$45</f>
        <v>1278381.7234242661</v>
      </c>
      <c r="K83" s="52">
        <f>'Temporary Relocation Numbers'!K83*Assumptions!F$45</f>
        <v>927083.82168297947</v>
      </c>
      <c r="L83" s="52">
        <f>'Temporary Relocation Numbers'!L83*Assumptions!G$45</f>
        <v>964675.55272658111</v>
      </c>
      <c r="M83" s="52">
        <f>'Temporary Relocation Numbers'!M83*Assumptions!H$45</f>
        <v>420066.76230495929</v>
      </c>
      <c r="N83" s="53">
        <f>'Temporary Relocation Numbers'!N83*Assumptions!C$45</f>
        <v>644933555.73380101</v>
      </c>
      <c r="O83" s="53">
        <f>'Temporary Relocation Numbers'!O83*Assumptions!D$45</f>
        <v>1117720121.6891596</v>
      </c>
      <c r="P83" s="53">
        <f>'Temporary Relocation Numbers'!P83*Assumptions!E$45</f>
        <v>901722285.71811295</v>
      </c>
      <c r="Q83" s="53">
        <f>'Temporary Relocation Numbers'!Q83*Assumptions!F$45</f>
        <v>296224694.59742939</v>
      </c>
      <c r="R83" s="53">
        <f>'Temporary Relocation Numbers'!R83*Assumptions!G$45</f>
        <v>240424174.34182006</v>
      </c>
      <c r="S83" s="53">
        <f>'Temporary Relocation Numbers'!S83*Assumptions!H$45</f>
        <v>139589874.48876345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1654953.119817635</v>
      </c>
      <c r="AC83" s="52">
        <f>'Temporary Relocation Numbers'!AC83*Assumptions!D$45</f>
        <v>1678122.7303707183</v>
      </c>
      <c r="AD83" s="52">
        <f>'Temporary Relocation Numbers'!AD83*Assumptions!E$45</f>
        <v>1155147.9497213606</v>
      </c>
      <c r="AE83" s="52">
        <f>'Temporary Relocation Numbers'!AE83*Assumptions!F$45</f>
        <v>924698.26568973484</v>
      </c>
      <c r="AF83" s="52">
        <f>'Temporary Relocation Numbers'!AF83*Assumptions!G$45</f>
        <v>944970.14272784232</v>
      </c>
      <c r="AG83" s="52">
        <f>'Temporary Relocation Numbers'!AG83*Assumptions!H$45</f>
        <v>384207.34670958773</v>
      </c>
      <c r="AH83" s="53">
        <f>'Temporary Relocation Numbers'!AH83*Assumptions!C$45</f>
        <v>600417450.02055788</v>
      </c>
      <c r="AI83" s="53">
        <f>'Temporary Relocation Numbers'!AI83*Assumptions!D$45</f>
        <v>1020693045.5038687</v>
      </c>
      <c r="AJ83" s="53">
        <f>'Temporary Relocation Numbers'!AJ83*Assumptions!E$45</f>
        <v>814797826.40763402</v>
      </c>
      <c r="AK83" s="53">
        <f>'Temporary Relocation Numbers'!AK83*Assumptions!F$45</f>
        <v>295462454.35656184</v>
      </c>
      <c r="AL83" s="53">
        <f>'Temporary Relocation Numbers'!AL83*Assumptions!G$45</f>
        <v>235513034.09821883</v>
      </c>
      <c r="AM83" s="53">
        <f>'Temporary Relocation Numbers'!AM83*Assumptions!H$45</f>
        <v>127673646.47126473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1788379.742965986</v>
      </c>
      <c r="I84" s="52">
        <f>'Temporary Relocation Numbers'!I84*Assumptions!D$45</f>
        <v>1848732.2259044771</v>
      </c>
      <c r="J84" s="52">
        <f>'Temporary Relocation Numbers'!J84*Assumptions!E$45</f>
        <v>1286094.6482587128</v>
      </c>
      <c r="K84" s="52">
        <f>'Temporary Relocation Numbers'!K84*Assumptions!F$45</f>
        <v>932677.24319460662</v>
      </c>
      <c r="L84" s="52">
        <f>'Temporary Relocation Numbers'!L84*Assumptions!G$45</f>
        <v>970495.77832232753</v>
      </c>
      <c r="M84" s="52">
        <f>'Temporary Relocation Numbers'!M84*Assumptions!H$45</f>
        <v>422601.17225758993</v>
      </c>
      <c r="N84" s="53">
        <f>'Temporary Relocation Numbers'!N84*Assumptions!C$45</f>
        <v>653892877.33630431</v>
      </c>
      <c r="O84" s="53">
        <f>'Temporary Relocation Numbers'!O84*Assumptions!D$45</f>
        <v>1133247324.3641834</v>
      </c>
      <c r="P84" s="53">
        <f>'Temporary Relocation Numbers'!P84*Assumptions!E$45</f>
        <v>914248878.39121568</v>
      </c>
      <c r="Q84" s="53">
        <f>'Temporary Relocation Numbers'!Q84*Assumptions!F$45</f>
        <v>300339804.25780684</v>
      </c>
      <c r="R84" s="53">
        <f>'Temporary Relocation Numbers'!R84*Assumptions!G$45</f>
        <v>243764111.4249416</v>
      </c>
      <c r="S84" s="53">
        <f>'Temporary Relocation Numbers'!S84*Assumptions!H$45</f>
        <v>141529036.38672817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1664938.0318230223</v>
      </c>
      <c r="AC84" s="52">
        <f>'Temporary Relocation Numbers'!AC84*Assumptions!D$45</f>
        <v>1688247.432754335</v>
      </c>
      <c r="AD84" s="52">
        <f>'Temporary Relocation Numbers'!AD84*Assumptions!E$45</f>
        <v>1162117.3620225633</v>
      </c>
      <c r="AE84" s="52">
        <f>'Temporary Relocation Numbers'!AE84*Assumptions!F$45</f>
        <v>930277.2943062454</v>
      </c>
      <c r="AF84" s="52">
        <f>'Temporary Relocation Numbers'!AF84*Assumptions!G$45</f>
        <v>950671.47868102929</v>
      </c>
      <c r="AG84" s="52">
        <f>'Temporary Relocation Numbers'!AG84*Assumptions!H$45</f>
        <v>386525.40424413671</v>
      </c>
      <c r="AH84" s="53">
        <f>'Temporary Relocation Numbers'!AH84*Assumptions!C$45</f>
        <v>608758360.4642216</v>
      </c>
      <c r="AI84" s="53">
        <f>'Temporary Relocation Numbers'!AI84*Assumptions!D$45</f>
        <v>1034872362.3820281</v>
      </c>
      <c r="AJ84" s="53">
        <f>'Temporary Relocation Numbers'!AJ84*Assumptions!E$45</f>
        <v>826116877.34382057</v>
      </c>
      <c r="AK84" s="53">
        <f>'Temporary Relocation Numbers'!AK84*Assumptions!F$45</f>
        <v>299566975.08821076</v>
      </c>
      <c r="AL84" s="53">
        <f>'Temporary Relocation Numbers'!AL84*Assumptions!G$45</f>
        <v>238784746.34719077</v>
      </c>
      <c r="AM84" s="53">
        <f>'Temporary Relocation Numbers'!AM84*Assumptions!H$45</f>
        <v>129447269.89143071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1799169.6645365132</v>
      </c>
      <c r="I85" s="52">
        <f>'Temporary Relocation Numbers'!I85*Assumptions!D$45</f>
        <v>1859886.2751498197</v>
      </c>
      <c r="J85" s="52">
        <f>'Temporary Relocation Numbers'!J85*Assumptions!E$45</f>
        <v>1293854.1078710053</v>
      </c>
      <c r="K85" s="52">
        <f>'Temporary Relocation Numbers'!K85*Assumptions!F$45</f>
        <v>938304.41177793872</v>
      </c>
      <c r="L85" s="52">
        <f>'Temporary Relocation Numbers'!L85*Assumptions!G$45</f>
        <v>976351.11937828187</v>
      </c>
      <c r="M85" s="52">
        <f>'Temporary Relocation Numbers'!M85*Assumptions!H$45</f>
        <v>425150.87319342693</v>
      </c>
      <c r="N85" s="53">
        <f>'Temporary Relocation Numbers'!N85*Assumptions!C$45</f>
        <v>662976660.50986958</v>
      </c>
      <c r="O85" s="53">
        <f>'Temporary Relocation Numbers'!O85*Assumptions!D$45</f>
        <v>1148990228.643064</v>
      </c>
      <c r="P85" s="53">
        <f>'Temporary Relocation Numbers'!P85*Assumptions!E$45</f>
        <v>926949488.63767016</v>
      </c>
      <c r="Q85" s="53">
        <f>'Temporary Relocation Numbers'!Q85*Assumptions!F$45</f>
        <v>304512080.41316515</v>
      </c>
      <c r="R85" s="53">
        <f>'Temporary Relocation Numbers'!R85*Assumptions!G$45</f>
        <v>247150446.42021042</v>
      </c>
      <c r="S85" s="53">
        <f>'Temporary Relocation Numbers'!S85*Assumptions!H$45</f>
        <v>143495136.83507338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1674983.1863008763</v>
      </c>
      <c r="AC85" s="52">
        <f>'Temporary Relocation Numbers'!AC85*Assumptions!D$45</f>
        <v>1698433.2210147481</v>
      </c>
      <c r="AD85" s="52">
        <f>'Temporary Relocation Numbers'!AD85*Assumptions!E$45</f>
        <v>1169128.82323</v>
      </c>
      <c r="AE85" s="52">
        <f>'Temporary Relocation Numbers'!AE85*Assumptions!F$45</f>
        <v>935889.98315708165</v>
      </c>
      <c r="AF85" s="52">
        <f>'Temporary Relocation Numbers'!AF85*Assumptions!G$45</f>
        <v>956407.21279155649</v>
      </c>
      <c r="AG85" s="52">
        <f>'Temporary Relocation Numbers'!AG85*Assumptions!H$45</f>
        <v>388857.44743195194</v>
      </c>
      <c r="AH85" s="53">
        <f>'Temporary Relocation Numbers'!AH85*Assumptions!C$45</f>
        <v>617215141.60256088</v>
      </c>
      <c r="AI85" s="53">
        <f>'Temporary Relocation Numbers'!AI85*Assumptions!D$45</f>
        <v>1049248656.2338402</v>
      </c>
      <c r="AJ85" s="53">
        <f>'Temporary Relocation Numbers'!AJ85*Assumptions!E$45</f>
        <v>837593170.8620851</v>
      </c>
      <c r="AK85" s="53">
        <f>'Temporary Relocation Numbers'!AK85*Assumptions!F$45</f>
        <v>303728515.21500826</v>
      </c>
      <c r="AL85" s="53">
        <f>'Temporary Relocation Numbers'!AL85*Assumptions!G$45</f>
        <v>242101908.73900107</v>
      </c>
      <c r="AM85" s="53">
        <f>'Temporary Relocation Numbers'!AM85*Assumptions!H$45</f>
        <v>131245532.22591852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1810024.6854842599</v>
      </c>
      <c r="I86" s="52">
        <f>'Temporary Relocation Numbers'!I86*Assumptions!D$45</f>
        <v>1871107.6206822204</v>
      </c>
      <c r="J86" s="52">
        <f>'Temporary Relocation Numbers'!J86*Assumptions!E$45</f>
        <v>1301660.3830217626</v>
      </c>
      <c r="K86" s="52">
        <f>'Temporary Relocation Numbers'!K86*Assumptions!F$45</f>
        <v>943965.53104088292</v>
      </c>
      <c r="L86" s="52">
        <f>'Temporary Relocation Numbers'!L86*Assumptions!G$45</f>
        <v>982241.78775831917</v>
      </c>
      <c r="M86" s="52">
        <f>'Temporary Relocation Numbers'!M86*Assumptions!H$45</f>
        <v>427715.95736832946</v>
      </c>
      <c r="N86" s="53">
        <f>'Temporary Relocation Numbers'!N86*Assumptions!C$45</f>
        <v>672186634.25624025</v>
      </c>
      <c r="O86" s="53">
        <f>'Temporary Relocation Numbers'!O86*Assumptions!D$45</f>
        <v>1164951831.0205903</v>
      </c>
      <c r="P86" s="53">
        <f>'Temporary Relocation Numbers'!P86*Assumptions!E$45</f>
        <v>939826533.8838768</v>
      </c>
      <c r="Q86" s="53">
        <f>'Temporary Relocation Numbers'!Q86*Assumptions!F$45</f>
        <v>308742317.21200061</v>
      </c>
      <c r="R86" s="53">
        <f>'Temporary Relocation Numbers'!R86*Assumptions!G$45</f>
        <v>250583823.88056225</v>
      </c>
      <c r="S86" s="53">
        <f>'Temporary Relocation Numbers'!S86*Assumptions!H$45</f>
        <v>145488550.06015807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1685088.9467151414</v>
      </c>
      <c r="AC86" s="52">
        <f>'Temporary Relocation Numbers'!AC86*Assumptions!D$45</f>
        <v>1708680.4637044545</v>
      </c>
      <c r="AD86" s="52">
        <f>'Temporary Relocation Numbers'!AD86*Assumptions!E$45</f>
        <v>1176182.5870394546</v>
      </c>
      <c r="AE86" s="52">
        <f>'Temporary Relocation Numbers'!AE86*Assumptions!F$45</f>
        <v>941536.53532623104</v>
      </c>
      <c r="AF86" s="52">
        <f>'Temporary Relocation Numbers'!AF86*Assumptions!G$45</f>
        <v>962177.55259555869</v>
      </c>
      <c r="AG86" s="52">
        <f>'Temporary Relocation Numbers'!AG86*Assumptions!H$45</f>
        <v>391203.56065337983</v>
      </c>
      <c r="AH86" s="53">
        <f>'Temporary Relocation Numbers'!AH86*Assumptions!C$45</f>
        <v>625789403.09413469</v>
      </c>
      <c r="AI86" s="53">
        <f>'Temporary Relocation Numbers'!AI86*Assumptions!D$45</f>
        <v>1063824663.4342991</v>
      </c>
      <c r="AJ86" s="53">
        <f>'Temporary Relocation Numbers'!AJ86*Assumptions!E$45</f>
        <v>849228891.35312986</v>
      </c>
      <c r="AK86" s="53">
        <f>'Temporary Relocation Numbers'!AK86*Assumptions!F$45</f>
        <v>307947866.84196138</v>
      </c>
      <c r="AL86" s="53">
        <f>'Temporary Relocation Numbers'!AL86*Assumptions!G$45</f>
        <v>245465152.66031435</v>
      </c>
      <c r="AM86" s="53">
        <f>'Temporary Relocation Numbers'!AM86*Assumptions!H$45</f>
        <v>133068775.75488305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1820945.1985765763</v>
      </c>
      <c r="I87" s="52">
        <f>'Temporary Relocation Numbers'!I87*Assumptions!D$45</f>
        <v>1882396.6685237568</v>
      </c>
      <c r="J87" s="52">
        <f>'Temporary Relocation Numbers'!J87*Assumptions!E$45</f>
        <v>1309513.7561655305</v>
      </c>
      <c r="K87" s="52">
        <f>'Temporary Relocation Numbers'!K87*Assumptions!F$45</f>
        <v>949660.80581978417</v>
      </c>
      <c r="L87" s="52">
        <f>'Temporary Relocation Numbers'!L87*Assumptions!G$45</f>
        <v>988167.99660456192</v>
      </c>
      <c r="M87" s="52">
        <f>'Temporary Relocation Numbers'!M87*Assumptions!H$45</f>
        <v>430296.51759476867</v>
      </c>
      <c r="N87" s="53">
        <f>'Temporary Relocation Numbers'!N87*Assumptions!C$45</f>
        <v>681524551.59619594</v>
      </c>
      <c r="O87" s="53">
        <f>'Temporary Relocation Numbers'!O87*Assumptions!D$45</f>
        <v>1181135169.6184144</v>
      </c>
      <c r="P87" s="53">
        <f>'Temporary Relocation Numbers'!P87*Assumptions!E$45</f>
        <v>952882465.13876593</v>
      </c>
      <c r="Q87" s="53">
        <f>'Temporary Relocation Numbers'!Q87*Assumptions!F$45</f>
        <v>313031319.8350029</v>
      </c>
      <c r="R87" s="53">
        <f>'Temporary Relocation Numbers'!R87*Assumptions!G$45</f>
        <v>254064897.31296659</v>
      </c>
      <c r="S87" s="53">
        <f>'Temporary Relocation Numbers'!S87*Assumptions!H$45</f>
        <v>147509655.48703852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1695255.6787226649</v>
      </c>
      <c r="AC87" s="52">
        <f>'Temporary Relocation Numbers'!AC87*Assumptions!D$45</f>
        <v>1718989.5315995577</v>
      </c>
      <c r="AD87" s="52">
        <f>'Temporary Relocation Numbers'!AD87*Assumptions!E$45</f>
        <v>1183278.9086773456</v>
      </c>
      <c r="AE87" s="52">
        <f>'Temporary Relocation Numbers'!AE87*Assumptions!F$45</f>
        <v>947217.15512295684</v>
      </c>
      <c r="AF87" s="52">
        <f>'Temporary Relocation Numbers'!AF87*Assumptions!G$45</f>
        <v>967982.70688130904</v>
      </c>
      <c r="AG87" s="52">
        <f>'Temporary Relocation Numbers'!AG87*Assumptions!H$45</f>
        <v>393563.82879786275</v>
      </c>
      <c r="AH87" s="53">
        <f>'Temporary Relocation Numbers'!AH87*Assumptions!C$45</f>
        <v>634482776.95864034</v>
      </c>
      <c r="AI87" s="53">
        <f>'Temporary Relocation Numbers'!AI87*Assumptions!D$45</f>
        <v>1078603158.3717172</v>
      </c>
      <c r="AJ87" s="53">
        <f>'Temporary Relocation Numbers'!AJ87*Assumptions!E$45</f>
        <v>861026253.55288887</v>
      </c>
      <c r="AK87" s="53">
        <f>'Temporary Relocation Numbers'!AK87*Assumptions!F$45</f>
        <v>312225833.07788301</v>
      </c>
      <c r="AL87" s="53">
        <f>'Temporary Relocation Numbers'!AL87*Assumptions!G$45</f>
        <v>248875118.26892519</v>
      </c>
      <c r="AM87" s="53">
        <f>'Temporary Relocation Numbers'!AM87*Assumptions!H$45</f>
        <v>134917347.51338446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1831931.5989505176</v>
      </c>
      <c r="I88" s="52">
        <f>'Temporary Relocation Numbers'!I88*Assumptions!D$45</f>
        <v>1893753.8271461802</v>
      </c>
      <c r="J88" s="52">
        <f>'Temporary Relocation Numbers'!J88*Assumptions!E$45</f>
        <v>1317414.5114610025</v>
      </c>
      <c r="K88" s="52">
        <f>'Temporary Relocation Numbers'!K88*Assumptions!F$45</f>
        <v>955390.44218683767</v>
      </c>
      <c r="L88" s="52">
        <f>'Temporary Relocation Numbers'!L88*Assumptions!G$45</f>
        <v>994129.96034509595</v>
      </c>
      <c r="M88" s="52">
        <f>'Temporary Relocation Numbers'!M88*Assumptions!H$45</f>
        <v>432892.64724518528</v>
      </c>
      <c r="N88" s="53">
        <f>'Temporary Relocation Numbers'!N88*Assumptions!C$45</f>
        <v>690992189.9032228</v>
      </c>
      <c r="O88" s="53">
        <f>'Temporary Relocation Numbers'!O88*Assumptions!D$45</f>
        <v>1197543324.7633247</v>
      </c>
      <c r="P88" s="53">
        <f>'Temporary Relocation Numbers'!P88*Assumptions!E$45</f>
        <v>966119767.46032202</v>
      </c>
      <c r="Q88" s="53">
        <f>'Temporary Relocation Numbers'!Q88*Assumptions!F$45</f>
        <v>317379904.64831269</v>
      </c>
      <c r="R88" s="53">
        <f>'Temporary Relocation Numbers'!R88*Assumptions!G$45</f>
        <v>257594329.30281553</v>
      </c>
      <c r="S88" s="53">
        <f>'Temporary Relocation Numbers'!S88*Assumptions!H$45</f>
        <v>149558837.81168774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1705483.7501864315</v>
      </c>
      <c r="AC88" s="52">
        <f>'Temporary Relocation Numbers'!AC88*Assumptions!D$45</f>
        <v>1729360.7977131833</v>
      </c>
      <c r="AD88" s="52">
        <f>'Temporary Relocation Numbers'!AD88*Assumptions!E$45</f>
        <v>1190418.0449099636</v>
      </c>
      <c r="AE88" s="52">
        <f>'Temporary Relocation Numbers'!AE88*Assumptions!F$45</f>
        <v>952932.0480891926</v>
      </c>
      <c r="AF88" s="52">
        <f>'Temporary Relocation Numbers'!AF88*Assumptions!G$45</f>
        <v>973822.88569677377</v>
      </c>
      <c r="AG88" s="52">
        <f>'Temporary Relocation Numbers'!AG88*Assumptions!H$45</f>
        <v>395938.33726701076</v>
      </c>
      <c r="AH88" s="53">
        <f>'Temporary Relocation Numbers'!AH88*Assumptions!C$45</f>
        <v>643296917.88755214</v>
      </c>
      <c r="AI88" s="53">
        <f>'Temporary Relocation Numbers'!AI88*Assumptions!D$45</f>
        <v>1093586953.9757979</v>
      </c>
      <c r="AJ88" s="53">
        <f>'Temporary Relocation Numbers'!AJ88*Assumptions!E$45</f>
        <v>872987502.96408093</v>
      </c>
      <c r="AK88" s="53">
        <f>'Temporary Relocation Numbers'!AK88*Assumptions!F$45</f>
        <v>316563228.18825454</v>
      </c>
      <c r="AL88" s="53">
        <f>'Temporary Relocation Numbers'!AL88*Assumptions!G$45</f>
        <v>252332454.61560571</v>
      </c>
      <c r="AM88" s="53">
        <f>'Temporary Relocation Numbers'!AM88*Assumptions!H$45</f>
        <v>136791599.35744274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1842984.2841271374</v>
      </c>
      <c r="I89" s="52">
        <f>'Temporary Relocation Numbers'!I89*Assumptions!D$45</f>
        <v>1905179.5074856956</v>
      </c>
      <c r="J89" s="52">
        <f>'Temporary Relocation Numbers'!J89*Assumptions!E$45</f>
        <v>1325362.9347813004</v>
      </c>
      <c r="K89" s="52">
        <f>'Temporary Relocation Numbers'!K89*Assumptions!F$45</f>
        <v>961154.64745754318</v>
      </c>
      <c r="L89" s="52">
        <f>'Temporary Relocation Numbers'!L89*Assumptions!G$45</f>
        <v>1000127.8947017252</v>
      </c>
      <c r="M89" s="52">
        <f>'Temporary Relocation Numbers'!M89*Assumptions!H$45</f>
        <v>435504.44025536947</v>
      </c>
      <c r="N89" s="53">
        <f>'Temporary Relocation Numbers'!N89*Assumptions!C$45</f>
        <v>700591351.24181569</v>
      </c>
      <c r="O89" s="53">
        <f>'Temporary Relocation Numbers'!O89*Assumptions!D$45</f>
        <v>1214179419.573554</v>
      </c>
      <c r="P89" s="53">
        <f>'Temporary Relocation Numbers'!P89*Assumptions!E$45</f>
        <v>979540960.42858732</v>
      </c>
      <c r="Q89" s="53">
        <f>'Temporary Relocation Numbers'!Q89*Assumptions!F$45</f>
        <v>321788899.35890853</v>
      </c>
      <c r="R89" s="53">
        <f>'Temporary Relocation Numbers'!R89*Assumptions!G$45</f>
        <v>261172791.64003915</v>
      </c>
      <c r="S89" s="53">
        <f>'Temporary Relocation Numbers'!S89*Assumptions!H$45</f>
        <v>151636487.0742183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1715773.5311888719</v>
      </c>
      <c r="AC89" s="52">
        <f>'Temporary Relocation Numbers'!AC89*Assumptions!D$45</f>
        <v>1739794.6373089752</v>
      </c>
      <c r="AD89" s="52">
        <f>'Temporary Relocation Numbers'!AD89*Assumptions!E$45</f>
        <v>1197600.2540527584</v>
      </c>
      <c r="AE89" s="52">
        <f>'Temporary Relocation Numbers'!AE89*Assumptions!F$45</f>
        <v>958681.42100697791</v>
      </c>
      <c r="AF89" s="52">
        <f>'Temporary Relocation Numbers'!AF89*Assumptions!G$45</f>
        <v>979698.30035721196</v>
      </c>
      <c r="AG89" s="52">
        <f>'Temporary Relocation Numbers'!AG89*Assumptions!H$45</f>
        <v>398327.17197769176</v>
      </c>
      <c r="AH89" s="53">
        <f>'Temporary Relocation Numbers'!AH89*Assumptions!C$45</f>
        <v>652233503.55907333</v>
      </c>
      <c r="AI89" s="53">
        <f>'Temporary Relocation Numbers'!AI89*Assumptions!D$45</f>
        <v>1108778902.2530484</v>
      </c>
      <c r="AJ89" s="53">
        <f>'Temporary Relocation Numbers'!AJ89*Assumptions!E$45</f>
        <v>885114916.28361678</v>
      </c>
      <c r="AK89" s="53">
        <f>'Temporary Relocation Numbers'!AK89*Assumptions!F$45</f>
        <v>320960877.75021327</v>
      </c>
      <c r="AL89" s="53">
        <f>'Temporary Relocation Numbers'!AL89*Assumptions!G$45</f>
        <v>255837819.76764536</v>
      </c>
      <c r="AM89" s="53">
        <f>'Temporary Relocation Numbers'!AM89*Assumptions!H$45</f>
        <v>138691888.03100958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1854103.6540258743</v>
      </c>
      <c r="I90" s="52">
        <f>'Temporary Relocation Numbers'!I90*Assumptions!D$45</f>
        <v>1916674.1229578289</v>
      </c>
      <c r="J90" s="52">
        <f>'Temporary Relocation Numbers'!J90*Assumptions!E$45</f>
        <v>1333359.3137243188</v>
      </c>
      <c r="K90" s="52">
        <f>'Temporary Relocation Numbers'!K90*Assumptions!F$45</f>
        <v>966953.6301982085</v>
      </c>
      <c r="L90" s="52">
        <f>'Temporary Relocation Numbers'!L90*Assumptions!G$45</f>
        <v>1006162.0166977792</v>
      </c>
      <c r="M90" s="52">
        <f>'Temporary Relocation Numbers'!M90*Assumptions!H$45</f>
        <v>438131.99112785846</v>
      </c>
      <c r="N90" s="53">
        <f>'Temporary Relocation Numbers'!N90*Assumptions!C$45</f>
        <v>710323862.71048355</v>
      </c>
      <c r="O90" s="53">
        <f>'Temporary Relocation Numbers'!O90*Assumptions!D$45</f>
        <v>1231046620.5532324</v>
      </c>
      <c r="P90" s="53">
        <f>'Temporary Relocation Numbers'!P90*Assumptions!E$45</f>
        <v>993148598.6252377</v>
      </c>
      <c r="Q90" s="53">
        <f>'Temporary Relocation Numbers'!Q90*Assumptions!F$45</f>
        <v>326259143.17215198</v>
      </c>
      <c r="R90" s="53">
        <f>'Temporary Relocation Numbers'!R90*Assumptions!G$45</f>
        <v>264800965.44697398</v>
      </c>
      <c r="S90" s="53">
        <f>'Temporary Relocation Numbers'!S90*Assumptions!H$45</f>
        <v>153742998.7331225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1726125.3940452537</v>
      </c>
      <c r="AC90" s="52">
        <f>'Temporary Relocation Numbers'!AC90*Assumptions!D$45</f>
        <v>1750291.4279146742</v>
      </c>
      <c r="AD90" s="52">
        <f>'Temporary Relocation Numbers'!AD90*Assumptions!E$45</f>
        <v>1204825.7959796884</v>
      </c>
      <c r="AE90" s="52">
        <f>'Temporary Relocation Numbers'!AE90*Assumptions!F$45</f>
        <v>964465.48190594115</v>
      </c>
      <c r="AF90" s="52">
        <f>'Temporary Relocation Numbers'!AF90*Assumptions!G$45</f>
        <v>985609.16345282167</v>
      </c>
      <c r="AG90" s="52">
        <f>'Temporary Relocation Numbers'!AG90*Assumptions!H$45</f>
        <v>400730.41936514067</v>
      </c>
      <c r="AH90" s="53">
        <f>'Temporary Relocation Numbers'!AH90*Assumptions!C$45</f>
        <v>661294234.95746469</v>
      </c>
      <c r="AI90" s="53">
        <f>'Temporary Relocation Numbers'!AI90*Assumptions!D$45</f>
        <v>1124181894.8296299</v>
      </c>
      <c r="AJ90" s="53">
        <f>'Temporary Relocation Numbers'!AJ90*Assumptions!E$45</f>
        <v>897410801.83594346</v>
      </c>
      <c r="AK90" s="53">
        <f>'Temporary Relocation Numbers'!AK90*Assumptions!F$45</f>
        <v>325419618.80969214</v>
      </c>
      <c r="AL90" s="53">
        <f>'Temporary Relocation Numbers'!AL90*Assumptions!G$45</f>
        <v>259391880.93410724</v>
      </c>
      <c r="AM90" s="53">
        <f>'Temporary Relocation Numbers'!AM90*Assumptions!H$45</f>
        <v>140618575.23387101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2318587.4184768437</v>
      </c>
      <c r="I91" s="52">
        <f>'Temporary Relocation Numbers'!I91*Assumptions!D$45</f>
        <v>2396832.8292546184</v>
      </c>
      <c r="J91" s="52">
        <f>'Temporary Relocation Numbers'!J91*Assumptions!E$45</f>
        <v>1667387.9706765211</v>
      </c>
      <c r="K91" s="52">
        <f>'Temporary Relocation Numbers'!K91*Assumptions!F$45</f>
        <v>1209191.5769434052</v>
      </c>
      <c r="L91" s="52">
        <f>'Temporary Relocation Numbers'!L91*Assumptions!G$45</f>
        <v>1258222.3155643507</v>
      </c>
      <c r="M91" s="52">
        <f>'Temporary Relocation Numbers'!M91*Assumptions!H$45</f>
        <v>547891.33285807364</v>
      </c>
      <c r="N91" s="53">
        <f>'Temporary Relocation Numbers'!N91*Assumptions!C$45</f>
        <v>895210412.04724181</v>
      </c>
      <c r="O91" s="53">
        <f>'Temporary Relocation Numbers'!O91*Assumptions!D$45</f>
        <v>1551469421.6094491</v>
      </c>
      <c r="P91" s="53">
        <f>'Temporary Relocation Numbers'!P91*Assumptions!E$45</f>
        <v>1251650145.6207073</v>
      </c>
      <c r="Q91" s="53">
        <f>'Temporary Relocation Numbers'!Q91*Assumptions!F$45</f>
        <v>411179459.57612509</v>
      </c>
      <c r="R91" s="53">
        <f>'Temporary Relocation Numbers'!R91*Assumptions!G$45</f>
        <v>333724648.47758031</v>
      </c>
      <c r="S91" s="53">
        <f>'Temporary Relocation Numbers'!S91*Assumptions!H$45</f>
        <v>193759974.10543683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2158548.4784826706</v>
      </c>
      <c r="AC91" s="52">
        <f>'Temporary Relocation Numbers'!AC91*Assumptions!D$45</f>
        <v>2188768.505266211</v>
      </c>
      <c r="AD91" s="52">
        <f>'Temporary Relocation Numbers'!AD91*Assumptions!E$45</f>
        <v>1506654.6716248859</v>
      </c>
      <c r="AE91" s="52">
        <f>'Temporary Relocation Numbers'!AE91*Assumptions!F$45</f>
        <v>1206080.106172486</v>
      </c>
      <c r="AF91" s="52">
        <f>'Temporary Relocation Numbers'!AF91*Assumptions!G$45</f>
        <v>1232520.631171416</v>
      </c>
      <c r="AG91" s="52">
        <f>'Temporary Relocation Numbers'!AG91*Assumptions!H$45</f>
        <v>501120.04607914889</v>
      </c>
      <c r="AH91" s="53">
        <f>'Temporary Relocation Numbers'!AH91*Assumptions!C$45</f>
        <v>833419114.3484447</v>
      </c>
      <c r="AI91" s="53">
        <f>'Temporary Relocation Numbers'!AI91*Assumptions!D$45</f>
        <v>1416789425.3844967</v>
      </c>
      <c r="AJ91" s="53">
        <f>'Temporary Relocation Numbers'!AJ91*Assumptions!E$45</f>
        <v>1130993249.5040529</v>
      </c>
      <c r="AK91" s="53">
        <f>'Temporary Relocation Numbers'!AK91*Assumptions!F$45</f>
        <v>410121419.72994334</v>
      </c>
      <c r="AL91" s="53">
        <f>'Temporary Relocation Numbers'!AL91*Assumptions!G$45</f>
        <v>326907661.14297986</v>
      </c>
      <c r="AM91" s="53">
        <f>'Temporary Relocation Numbers'!AM91*Assumptions!H$45</f>
        <v>177219461.83288744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2332576.2687186194</v>
      </c>
      <c r="I92" s="52">
        <f>'Temporary Relocation Numbers'!I92*Assumptions!D$45</f>
        <v>2411293.761473875</v>
      </c>
      <c r="J92" s="52">
        <f>'Temporary Relocation Numbers'!J92*Assumptions!E$45</f>
        <v>1677447.9064938447</v>
      </c>
      <c r="K92" s="52">
        <f>'Temporary Relocation Numbers'!K92*Assumptions!F$45</f>
        <v>1216487.0533824996</v>
      </c>
      <c r="L92" s="52">
        <f>'Temporary Relocation Numbers'!L92*Assumptions!G$45</f>
        <v>1265813.6116280779</v>
      </c>
      <c r="M92" s="52">
        <f>'Temporary Relocation Numbers'!M92*Assumptions!H$45</f>
        <v>551196.95322978834</v>
      </c>
      <c r="N92" s="53">
        <f>'Temporary Relocation Numbers'!N92*Assumptions!C$45</f>
        <v>907646542.73409247</v>
      </c>
      <c r="O92" s="53">
        <f>'Temporary Relocation Numbers'!O92*Assumptions!D$45</f>
        <v>1573022205.4289138</v>
      </c>
      <c r="P92" s="53">
        <f>'Temporary Relocation Numbers'!P92*Assumptions!E$45</f>
        <v>1269037884.3865664</v>
      </c>
      <c r="Q92" s="53">
        <f>'Temporary Relocation Numbers'!Q92*Assumptions!F$45</f>
        <v>416891503.83546674</v>
      </c>
      <c r="R92" s="53">
        <f>'Temporary Relocation Numbers'!R92*Assumptions!G$45</f>
        <v>338360701.95287377</v>
      </c>
      <c r="S92" s="53">
        <f>'Temporary Relocation Numbers'!S92*Assumptions!H$45</f>
        <v>196451659.01819998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2171571.7577278172</v>
      </c>
      <c r="AC92" s="52">
        <f>'Temporary Relocation Numbers'!AC92*Assumptions!D$45</f>
        <v>2201974.1125209075</v>
      </c>
      <c r="AD92" s="52">
        <f>'Temporary Relocation Numbers'!AD92*Assumptions!E$45</f>
        <v>1515744.8471341096</v>
      </c>
      <c r="AE92" s="52">
        <f>'Temporary Relocation Numbers'!AE92*Assumptions!F$45</f>
        <v>1213356.8100182768</v>
      </c>
      <c r="AF92" s="52">
        <f>'Temporary Relocation Numbers'!AF92*Assumptions!G$45</f>
        <v>1239956.8599682939</v>
      </c>
      <c r="AG92" s="52">
        <f>'Temporary Relocation Numbers'!AG92*Assumptions!H$45</f>
        <v>504143.47889082099</v>
      </c>
      <c r="AH92" s="53">
        <f>'Temporary Relocation Numbers'!AH92*Assumptions!C$45</f>
        <v>844996849.46353829</v>
      </c>
      <c r="AI92" s="53">
        <f>'Temporary Relocation Numbers'!AI92*Assumptions!D$45</f>
        <v>1436471254.6089091</v>
      </c>
      <c r="AJ92" s="53">
        <f>'Temporary Relocation Numbers'!AJ92*Assumptions!E$45</f>
        <v>1146704840.5082424</v>
      </c>
      <c r="AK92" s="53">
        <f>'Temporary Relocation Numbers'!AK92*Assumptions!F$45</f>
        <v>415818765.85617357</v>
      </c>
      <c r="AL92" s="53">
        <f>'Temporary Relocation Numbers'!AL92*Assumptions!G$45</f>
        <v>331449014.03811604</v>
      </c>
      <c r="AM92" s="53">
        <f>'Temporary Relocation Numbers'!AM92*Assumptions!H$45</f>
        <v>179681368.39468339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2346649.5185950738</v>
      </c>
      <c r="I93" s="52">
        <f>'Temporary Relocation Numbers'!I93*Assumptions!D$45</f>
        <v>2425841.941563779</v>
      </c>
      <c r="J93" s="52">
        <f>'Temporary Relocation Numbers'!J93*Assumptions!E$45</f>
        <v>1687568.53742858</v>
      </c>
      <c r="K93" s="52">
        <f>'Temporary Relocation Numbers'!K93*Assumptions!F$45</f>
        <v>1223826.5459870121</v>
      </c>
      <c r="L93" s="52">
        <f>'Temporary Relocation Numbers'!L93*Assumptions!G$45</f>
        <v>1273450.708640663</v>
      </c>
      <c r="M93" s="52">
        <f>'Temporary Relocation Numbers'!M93*Assumptions!H$45</f>
        <v>554522.51756737113</v>
      </c>
      <c r="N93" s="53">
        <f>'Temporary Relocation Numbers'!N93*Assumptions!C$45</f>
        <v>920255434.30975676</v>
      </c>
      <c r="O93" s="53">
        <f>'Temporary Relocation Numbers'!O93*Assumptions!D$45</f>
        <v>1594874397.3346076</v>
      </c>
      <c r="P93" s="53">
        <f>'Temporary Relocation Numbers'!P93*Assumptions!E$45</f>
        <v>1286667171.0485754</v>
      </c>
      <c r="Q93" s="53">
        <f>'Temporary Relocation Numbers'!Q93*Assumptions!F$45</f>
        <v>422682898.96913058</v>
      </c>
      <c r="R93" s="53">
        <f>'Temporary Relocation Numbers'!R93*Assumptions!G$45</f>
        <v>343061158.79760319</v>
      </c>
      <c r="S93" s="53">
        <f>'Temporary Relocation Numbers'!S93*Assumptions!H$45</f>
        <v>199180736.41980422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2184673.6109795189</v>
      </c>
      <c r="AC93" s="52">
        <f>'Temporary Relocation Numbers'!AC93*Assumptions!D$45</f>
        <v>2215259.393830921</v>
      </c>
      <c r="AD93" s="52">
        <f>'Temporary Relocation Numbers'!AD93*Assumptions!E$45</f>
        <v>1524889.8668570374</v>
      </c>
      <c r="AE93" s="52">
        <f>'Temporary Relocation Numbers'!AE93*Assumptions!F$45</f>
        <v>1220677.4167678533</v>
      </c>
      <c r="AF93" s="52">
        <f>'Temporary Relocation Numbers'!AF93*Assumptions!G$45</f>
        <v>1247437.9541388792</v>
      </c>
      <c r="AG93" s="52">
        <f>'Temporary Relocation Numbers'!AG93*Assumptions!H$45</f>
        <v>507185.15313194355</v>
      </c>
      <c r="AH93" s="53">
        <f>'Temporary Relocation Numbers'!AH93*Assumptions!C$45</f>
        <v>856735420.76307654</v>
      </c>
      <c r="AI93" s="53">
        <f>'Temporary Relocation Numbers'!AI93*Assumptions!D$45</f>
        <v>1456426500.8949385</v>
      </c>
      <c r="AJ93" s="53">
        <f>'Temporary Relocation Numbers'!AJ93*Assumptions!E$45</f>
        <v>1162634694.6116958</v>
      </c>
      <c r="AK93" s="53">
        <f>'Temporary Relocation Numbers'!AK93*Assumptions!F$45</f>
        <v>421595258.67243385</v>
      </c>
      <c r="AL93" s="53">
        <f>'Temporary Relocation Numbers'!AL93*Assumptions!G$45</f>
        <v>336053454.73623019</v>
      </c>
      <c r="AM93" s="53">
        <f>'Temporary Relocation Numbers'!AM93*Assumptions!H$45</f>
        <v>182177475.39844164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2360807.67731877</v>
      </c>
      <c r="I94" s="52">
        <f>'Temporary Relocation Numbers'!I94*Assumptions!D$45</f>
        <v>2440477.895921302</v>
      </c>
      <c r="J94" s="52">
        <f>'Temporary Relocation Numbers'!J94*Assumptions!E$45</f>
        <v>1697750.2296756331</v>
      </c>
      <c r="K94" s="52">
        <f>'Temporary Relocation Numbers'!K94*Assumptions!F$45</f>
        <v>1231210.3203218915</v>
      </c>
      <c r="L94" s="52">
        <f>'Temporary Relocation Numbers'!L94*Assumptions!G$45</f>
        <v>1281133.8829352774</v>
      </c>
      <c r="M94" s="52">
        <f>'Temporary Relocation Numbers'!M94*Assumptions!H$45</f>
        <v>557868.1461997556</v>
      </c>
      <c r="N94" s="53">
        <f>'Temporary Relocation Numbers'!N94*Assumptions!C$45</f>
        <v>933039486.74295902</v>
      </c>
      <c r="O94" s="53">
        <f>'Temporary Relocation Numbers'!O94*Assumptions!D$45</f>
        <v>1617030156.6593986</v>
      </c>
      <c r="P94" s="53">
        <f>'Temporary Relocation Numbers'!P94*Assumptions!E$45</f>
        <v>1304541361.1543939</v>
      </c>
      <c r="Q94" s="53">
        <f>'Temporary Relocation Numbers'!Q94*Assumptions!F$45</f>
        <v>428554747.30773062</v>
      </c>
      <c r="R94" s="53">
        <f>'Temporary Relocation Numbers'!R94*Assumptions!G$45</f>
        <v>347826913.69385457</v>
      </c>
      <c r="S94" s="53">
        <f>'Temporary Relocation Numbers'!S94*Assumptions!H$45</f>
        <v>201947725.76117608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2197854.5123022855</v>
      </c>
      <c r="AC94" s="52">
        <f>'Temporary Relocation Numbers'!AC94*Assumptions!D$45</f>
        <v>2228624.8298977423</v>
      </c>
      <c r="AD94" s="52">
        <f>'Temporary Relocation Numbers'!AD94*Assumptions!E$45</f>
        <v>1534090.061688025</v>
      </c>
      <c r="AE94" s="52">
        <f>'Temporary Relocation Numbers'!AE94*Assumptions!F$45</f>
        <v>1228042.1913028164</v>
      </c>
      <c r="AF94" s="52">
        <f>'Temporary Relocation Numbers'!AF94*Assumptions!G$45</f>
        <v>1254964.1843716903</v>
      </c>
      <c r="AG94" s="52">
        <f>'Temporary Relocation Numbers'!AG94*Assumptions!H$45</f>
        <v>510245.17885945126</v>
      </c>
      <c r="AH94" s="53">
        <f>'Temporary Relocation Numbers'!AH94*Assumptions!C$45</f>
        <v>868637062.55955446</v>
      </c>
      <c r="AI94" s="53">
        <f>'Temporary Relocation Numbers'!AI94*Assumptions!D$45</f>
        <v>1476658962.5119805</v>
      </c>
      <c r="AJ94" s="53">
        <f>'Temporary Relocation Numbers'!AJ94*Assumptions!E$45</f>
        <v>1178785843.8931172</v>
      </c>
      <c r="AK94" s="53">
        <f>'Temporary Relocation Numbers'!AK94*Assumptions!F$45</f>
        <v>427451997.67284042</v>
      </c>
      <c r="AL94" s="53">
        <f>'Temporary Relocation Numbers'!AL94*Assumptions!G$45</f>
        <v>340721859.64375353</v>
      </c>
      <c r="AM94" s="53">
        <f>'Temporary Relocation Numbers'!AM94*Assumptions!H$45</f>
        <v>184708257.95164546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2375051.2571745357</v>
      </c>
      <c r="I95" s="52">
        <f>'Temporary Relocation Numbers'!I95*Assumptions!D$45</f>
        <v>2455202.1541193542</v>
      </c>
      <c r="J95" s="52">
        <f>'Temporary Relocation Numbers'!J95*Assumptions!E$45</f>
        <v>1707993.3516392962</v>
      </c>
      <c r="K95" s="52">
        <f>'Temporary Relocation Numbers'!K95*Assumptions!F$45</f>
        <v>1238638.6435543301</v>
      </c>
      <c r="L95" s="52">
        <f>'Temporary Relocation Numbers'!L95*Assumptions!G$45</f>
        <v>1288863.4125123075</v>
      </c>
      <c r="M95" s="52">
        <f>'Temporary Relocation Numbers'!M95*Assumptions!H$45</f>
        <v>561233.96018186223</v>
      </c>
      <c r="N95" s="53">
        <f>'Temporary Relocation Numbers'!N95*Assumptions!C$45</f>
        <v>946001133.34243524</v>
      </c>
      <c r="O95" s="53">
        <f>'Temporary Relocation Numbers'!O95*Assumptions!D$45</f>
        <v>1639493700.516989</v>
      </c>
      <c r="P95" s="53">
        <f>'Temporary Relocation Numbers'!P95*Assumptions!E$45</f>
        <v>1322663856.8664546</v>
      </c>
      <c r="Q95" s="53">
        <f>'Temporary Relocation Numbers'!Q95*Assumptions!F$45</f>
        <v>434508166.49529463</v>
      </c>
      <c r="R95" s="53">
        <f>'Temporary Relocation Numbers'!R95*Assumptions!G$45</f>
        <v>352658873.75250548</v>
      </c>
      <c r="S95" s="53">
        <f>'Temporary Relocation Numbers'!S95*Assumptions!H$45</f>
        <v>204753153.70937753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2211114.9386208262</v>
      </c>
      <c r="AC95" s="52">
        <f>'Temporary Relocation Numbers'!AC95*Assumptions!D$45</f>
        <v>2242070.904323102</v>
      </c>
      <c r="AD95" s="52">
        <f>'Temporary Relocation Numbers'!AD95*Assumptions!E$45</f>
        <v>1543345.7645178323</v>
      </c>
      <c r="AE95" s="52">
        <f>'Temporary Relocation Numbers'!AE95*Assumptions!F$45</f>
        <v>1235451.4001028894</v>
      </c>
      <c r="AF95" s="52">
        <f>'Temporary Relocation Numbers'!AF95*Assumptions!G$45</f>
        <v>1262535.8229884051</v>
      </c>
      <c r="AG95" s="52">
        <f>'Temporary Relocation Numbers'!AG95*Assumptions!H$45</f>
        <v>513323.66679429158</v>
      </c>
      <c r="AH95" s="53">
        <f>'Temporary Relocation Numbers'!AH95*Assumptions!C$45</f>
        <v>880704040.20420527</v>
      </c>
      <c r="AI95" s="53">
        <f>'Temporary Relocation Numbers'!AI95*Assumptions!D$45</f>
        <v>1497172490.4944267</v>
      </c>
      <c r="AJ95" s="53">
        <f>'Temporary Relocation Numbers'!AJ95*Assumptions!E$45</f>
        <v>1195161362.5524008</v>
      </c>
      <c r="AK95" s="53">
        <f>'Temporary Relocation Numbers'!AK95*Assumptions!F$45</f>
        <v>433390097.62551862</v>
      </c>
      <c r="AL95" s="53">
        <f>'Temporary Relocation Numbers'!AL95*Assumptions!G$45</f>
        <v>345455117.34202635</v>
      </c>
      <c r="AM95" s="53">
        <f>'Temporary Relocation Numbers'!AM95*Assumptions!H$45</f>
        <v>187274197.7619009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2389380.7735379864</v>
      </c>
      <c r="I96" s="52">
        <f>'Temporary Relocation Numbers'!I96*Assumptions!D$45</f>
        <v>2470015.2489259434</v>
      </c>
      <c r="J96" s="52">
        <f>'Temporary Relocation Numbers'!J96*Assumptions!E$45</f>
        <v>1718298.2739465721</v>
      </c>
      <c r="K96" s="52">
        <f>'Temporary Relocation Numbers'!K96*Assumptions!F$45</f>
        <v>1246111.7844634366</v>
      </c>
      <c r="L96" s="52">
        <f>'Temporary Relocation Numbers'!L96*Assumptions!G$45</f>
        <v>1296639.577049413</v>
      </c>
      <c r="M96" s="52">
        <f>'Temporary Relocation Numbers'!M96*Assumptions!H$45</f>
        <v>564620.08129897784</v>
      </c>
      <c r="N96" s="53">
        <f>'Temporary Relocation Numbers'!N96*Assumptions!C$45</f>
        <v>959142841.22008491</v>
      </c>
      <c r="O96" s="53">
        <f>'Temporary Relocation Numbers'!O96*Assumptions!D$45</f>
        <v>1662269304.6046038</v>
      </c>
      <c r="P96" s="53">
        <f>'Temporary Relocation Numbers'!P96*Assumptions!E$45</f>
        <v>1341038107.6095269</v>
      </c>
      <c r="Q96" s="53">
        <f>'Temporary Relocation Numbers'!Q96*Assumptions!F$45</f>
        <v>440544289.70199645</v>
      </c>
      <c r="R96" s="53">
        <f>'Temporary Relocation Numbers'!R96*Assumptions!G$45</f>
        <v>357557958.68588352</v>
      </c>
      <c r="S96" s="53">
        <f>'Temporary Relocation Numbers'!S96*Assumptions!H$45</f>
        <v>207597554.24785158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2224455.3697373034</v>
      </c>
      <c r="AC96" s="52">
        <f>'Temporary Relocation Numbers'!AC96*Assumptions!D$45</f>
        <v>2255598.103626471</v>
      </c>
      <c r="AD96" s="52">
        <f>'Temporary Relocation Numbers'!AD96*Assumptions!E$45</f>
        <v>1552657.3102456627</v>
      </c>
      <c r="AE96" s="52">
        <f>'Temporary Relocation Numbers'!AE96*Assumptions!F$45</f>
        <v>1242905.3112555624</v>
      </c>
      <c r="AF96" s="52">
        <f>'Temporary Relocation Numbers'!AF96*Assumptions!G$45</f>
        <v>1270153.1439537129</v>
      </c>
      <c r="AG96" s="52">
        <f>'Temporary Relocation Numbers'!AG96*Assumptions!H$45</f>
        <v>516420.72832542931</v>
      </c>
      <c r="AH96" s="53">
        <f>'Temporary Relocation Numbers'!AH96*Assumptions!C$45</f>
        <v>892938650.51818705</v>
      </c>
      <c r="AI96" s="53">
        <f>'Temporary Relocation Numbers'!AI96*Assumptions!D$45</f>
        <v>1517970989.3746698</v>
      </c>
      <c r="AJ96" s="53">
        <f>'Temporary Relocation Numbers'!AJ96*Assumptions!E$45</f>
        <v>1211764367.4957702</v>
      </c>
      <c r="AK96" s="53">
        <f>'Temporary Relocation Numbers'!AK96*Assumptions!F$45</f>
        <v>439410688.78478849</v>
      </c>
      <c r="AL96" s="53">
        <f>'Temporary Relocation Numbers'!AL96*Assumptions!G$45</f>
        <v>350254128.75642902</v>
      </c>
      <c r="AM96" s="53">
        <f>'Temporary Relocation Numbers'!AM96*Assumptions!H$45</f>
        <v>189875783.22862497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2403796.7448941842</v>
      </c>
      <c r="I97" s="52">
        <f>'Temporary Relocation Numbers'!I97*Assumptions!D$45</f>
        <v>2484917.7163234525</v>
      </c>
      <c r="J97" s="52">
        <f>'Temporary Relocation Numbers'!J97*Assumptions!E$45</f>
        <v>1728665.3694605862</v>
      </c>
      <c r="K97" s="52">
        <f>'Temporary Relocation Numbers'!K97*Assumptions!F$45</f>
        <v>1253630.0134499553</v>
      </c>
      <c r="L97" s="52">
        <f>'Temporary Relocation Numbers'!L97*Assumptions!G$45</f>
        <v>1304462.6579116476</v>
      </c>
      <c r="M97" s="52">
        <f>'Temporary Relocation Numbers'!M97*Assumptions!H$45</f>
        <v>568026.63207116281</v>
      </c>
      <c r="N97" s="53">
        <f>'Temporary Relocation Numbers'!N97*Assumptions!C$45</f>
        <v>972467111.76056278</v>
      </c>
      <c r="O97" s="53">
        <f>'Temporary Relocation Numbers'!O97*Assumptions!D$45</f>
        <v>1685361304.0168176</v>
      </c>
      <c r="P97" s="53">
        <f>'Temporary Relocation Numbers'!P97*Assumptions!E$45</f>
        <v>1359667610.7272799</v>
      </c>
      <c r="Q97" s="53">
        <f>'Temporary Relocation Numbers'!Q97*Assumptions!F$45</f>
        <v>446664265.83984172</v>
      </c>
      <c r="R97" s="53">
        <f>'Temporary Relocation Numbers'!R97*Assumptions!G$45</f>
        <v>362525100.98282379</v>
      </c>
      <c r="S97" s="53">
        <f>'Temporary Relocation Numbers'!S97*Assumptions!H$45</f>
        <v>210481468.77805996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2237876.2883486929</v>
      </c>
      <c r="AC97" s="52">
        <f>'Temporary Relocation Numbers'!AC97*Assumptions!D$45</f>
        <v>2269206.9172626599</v>
      </c>
      <c r="AD97" s="52">
        <f>'Temporary Relocation Numbers'!AD97*Assumptions!E$45</f>
        <v>1562025.0357912858</v>
      </c>
      <c r="AE97" s="52">
        <f>'Temporary Relocation Numbers'!AE97*Assumptions!F$45</f>
        <v>1250404.1944657904</v>
      </c>
      <c r="AF97" s="52">
        <f>'Temporary Relocation Numbers'!AF97*Assumptions!G$45</f>
        <v>1277816.4228852279</v>
      </c>
      <c r="AG97" s="52">
        <f>'Temporary Relocation Numbers'!AG97*Assumptions!H$45</f>
        <v>519536.47551387874</v>
      </c>
      <c r="AH97" s="53">
        <f>'Temporary Relocation Numbers'!AH97*Assumptions!C$45</f>
        <v>905343222.22975695</v>
      </c>
      <c r="AI97" s="53">
        <f>'Temporary Relocation Numbers'!AI97*Assumptions!D$45</f>
        <v>1539058417.9262888</v>
      </c>
      <c r="AJ97" s="53">
        <f>'Temporary Relocation Numbers'!AJ97*Assumptions!E$45</f>
        <v>1228598018.9290504</v>
      </c>
      <c r="AK97" s="53">
        <f>'Temporary Relocation Numbers'!AK97*Assumptions!F$45</f>
        <v>445514917.10629547</v>
      </c>
      <c r="AL97" s="53">
        <f>'Temporary Relocation Numbers'!AL97*Assumptions!G$45</f>
        <v>355119807.32786417</v>
      </c>
      <c r="AM97" s="53">
        <f>'Temporary Relocation Numbers'!AM97*Assumptions!H$45</f>
        <v>192513509.53600699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2418299.6928563896</v>
      </c>
      <c r="I98" s="52">
        <f>'Temporary Relocation Numbers'!I98*Assumptions!D$45</f>
        <v>2499910.0955280378</v>
      </c>
      <c r="J98" s="52">
        <f>'Temporary Relocation Numbers'!J98*Assumptions!E$45</f>
        <v>1739095.0132940782</v>
      </c>
      <c r="K98" s="52">
        <f>'Temporary Relocation Numbers'!K98*Assumptions!F$45</f>
        <v>1261193.602546056</v>
      </c>
      <c r="L98" s="52">
        <f>'Temporary Relocation Numbers'!L98*Assumptions!G$45</f>
        <v>1312332.9381616383</v>
      </c>
      <c r="M98" s="52">
        <f>'Temporary Relocation Numbers'!M98*Assumptions!H$45</f>
        <v>571453.73575768422</v>
      </c>
      <c r="N98" s="53">
        <f>'Temporary Relocation Numbers'!N98*Assumptions!C$45</f>
        <v>985976481.09738934</v>
      </c>
      <c r="O98" s="53">
        <f>'Temporary Relocation Numbers'!O98*Assumptions!D$45</f>
        <v>1708774094.070703</v>
      </c>
      <c r="P98" s="53">
        <f>'Temporary Relocation Numbers'!P98*Assumptions!E$45</f>
        <v>1378555912.1479638</v>
      </c>
      <c r="Q98" s="53">
        <f>'Temporary Relocation Numbers'!Q98*Assumptions!F$45</f>
        <v>452869259.78135252</v>
      </c>
      <c r="R98" s="53">
        <f>'Temporary Relocation Numbers'!R98*Assumptions!G$45</f>
        <v>367561246.08615881</v>
      </c>
      <c r="S98" s="53">
        <f>'Temporary Relocation Numbers'!S98*Assumptions!H$45</f>
        <v>213405446.22253367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2251378.1800642516</v>
      </c>
      <c r="AC98" s="52">
        <f>'Temporary Relocation Numbers'!AC98*Assumptions!D$45</f>
        <v>2282897.8376395344</v>
      </c>
      <c r="AD98" s="52">
        <f>'Temporary Relocation Numbers'!AD98*Assumptions!E$45</f>
        <v>1571449.2801072248</v>
      </c>
      <c r="AE98" s="52">
        <f>'Temporary Relocation Numbers'!AE98*Assumptions!F$45</f>
        <v>1257948.3210657532</v>
      </c>
      <c r="AF98" s="52">
        <f>'Temporary Relocation Numbers'!AF98*Assumptions!G$45</f>
        <v>1285525.9370634626</v>
      </c>
      <c r="AG98" s="52">
        <f>'Temporary Relocation Numbers'!AG98*Assumptions!H$45</f>
        <v>522671.02109675691</v>
      </c>
      <c r="AH98" s="53">
        <f>'Temporary Relocation Numbers'!AH98*Assumptions!C$45</f>
        <v>917920116.41752255</v>
      </c>
      <c r="AI98" s="53">
        <f>'Temporary Relocation Numbers'!AI98*Assumptions!D$45</f>
        <v>1560438789.9175596</v>
      </c>
      <c r="AJ98" s="53">
        <f>'Temporary Relocation Numbers'!AJ98*Assumptions!E$45</f>
        <v>1245665520.959178</v>
      </c>
      <c r="AK98" s="53">
        <f>'Temporary Relocation Numbers'!AK98*Assumptions!F$45</f>
        <v>451703944.46513158</v>
      </c>
      <c r="AL98" s="53">
        <f>'Temporary Relocation Numbers'!AL98*Assumptions!G$45</f>
        <v>360053079.18662089</v>
      </c>
      <c r="AM98" s="53">
        <f>'Temporary Relocation Numbers'!AM98*Assumptions!H$45</f>
        <v>195187878.74726197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2432890.1421849402</v>
      </c>
      <c r="I99" s="52">
        <f>'Temporary Relocation Numbers'!I99*Assumptions!D$45</f>
        <v>2514992.9290091316</v>
      </c>
      <c r="J99" s="52">
        <f>'Temporary Relocation Numbers'!J99*Assumptions!E$45</f>
        <v>1749587.5828229734</v>
      </c>
      <c r="K99" s="52">
        <f>'Temporary Relocation Numbers'!K99*Assumptions!F$45</f>
        <v>1268802.8254251713</v>
      </c>
      <c r="L99" s="52">
        <f>'Temporary Relocation Numbers'!L99*Assumptions!G$45</f>
        <v>1320250.7025698281</v>
      </c>
      <c r="M99" s="52">
        <f>'Temporary Relocation Numbers'!M99*Assumptions!H$45</f>
        <v>574901.51636147476</v>
      </c>
      <c r="N99" s="53">
        <f>'Temporary Relocation Numbers'!N99*Assumptions!C$45</f>
        <v>999673520.59567571</v>
      </c>
      <c r="O99" s="53">
        <f>'Temporary Relocation Numbers'!O99*Assumptions!D$45</f>
        <v>1732512131.1424241</v>
      </c>
      <c r="P99" s="53">
        <f>'Temporary Relocation Numbers'!P99*Assumptions!E$45</f>
        <v>1397706607.0593381</v>
      </c>
      <c r="Q99" s="53">
        <f>'Temporary Relocation Numbers'!Q99*Assumptions!F$45</f>
        <v>459160452.58128732</v>
      </c>
      <c r="R99" s="53">
        <f>'Temporary Relocation Numbers'!R99*Assumptions!G$45</f>
        <v>372667352.57267267</v>
      </c>
      <c r="S99" s="53">
        <f>'Temporary Relocation Numbers'!S99*Assumptions!H$45</f>
        <v>216370043.12935466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2264961.5334230876</v>
      </c>
      <c r="AC99" s="52">
        <f>'Temporary Relocation Numbers'!AC99*Assumptions!D$45</f>
        <v>2296671.3601358277</v>
      </c>
      <c r="AD99" s="52">
        <f>'Temporary Relocation Numbers'!AD99*Assumptions!E$45</f>
        <v>1580930.3841910241</v>
      </c>
      <c r="AE99" s="52">
        <f>'Temporary Relocation Numbers'!AE99*Assumptions!F$45</f>
        <v>1265537.964024673</v>
      </c>
      <c r="AF99" s="52">
        <f>'Temporary Relocation Numbers'!AF99*Assumptions!G$45</f>
        <v>1293281.9654418591</v>
      </c>
      <c r="AG99" s="52">
        <f>'Temporary Relocation Numbers'!AG99*Assumptions!H$45</f>
        <v>525824.47849136416</v>
      </c>
      <c r="AH99" s="53">
        <f>'Temporary Relocation Numbers'!AH99*Assumptions!C$45</f>
        <v>930671726.95984387</v>
      </c>
      <c r="AI99" s="53">
        <f>'Temporary Relocation Numbers'!AI99*Assumptions!D$45</f>
        <v>1582116174.8754346</v>
      </c>
      <c r="AJ99" s="53">
        <f>'Temporary Relocation Numbers'!AJ99*Assumptions!E$45</f>
        <v>1262970122.2040687</v>
      </c>
      <c r="AK99" s="53">
        <f>'Temporary Relocation Numbers'!AK99*Assumptions!F$45</f>
        <v>457978948.87698597</v>
      </c>
      <c r="AL99" s="53">
        <f>'Temporary Relocation Numbers'!AL99*Assumptions!G$45</f>
        <v>365054883.32865262</v>
      </c>
      <c r="AM99" s="53">
        <f>'Temporary Relocation Numbers'!AM99*Assumptions!H$45</f>
        <v>197899399.90019301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2447568.6208062363</v>
      </c>
      <c r="I100" s="52">
        <f>'Temporary Relocation Numbers'!I100*Assumptions!D$45</f>
        <v>2530166.7625090764</v>
      </c>
      <c r="J100" s="52">
        <f>'Temporary Relocation Numbers'!J100*Assumptions!E$45</f>
        <v>1760143.4577000393</v>
      </c>
      <c r="K100" s="52">
        <f>'Temporary Relocation Numbers'!K100*Assumptions!F$45</f>
        <v>1276457.9574119023</v>
      </c>
      <c r="L100" s="52">
        <f>'Temporary Relocation Numbers'!L100*Assumptions!G$45</f>
        <v>1328216.2376247805</v>
      </c>
      <c r="M100" s="52">
        <f>'Temporary Relocation Numbers'!M100*Assumptions!H$45</f>
        <v>578370.09863362124</v>
      </c>
      <c r="N100" s="53">
        <f>'Temporary Relocation Numbers'!N100*Assumptions!C$45</f>
        <v>1013560837.3415582</v>
      </c>
      <c r="O100" s="53">
        <f>'Temporary Relocation Numbers'!O100*Assumptions!D$45</f>
        <v>1756579933.515465</v>
      </c>
      <c r="P100" s="53">
        <f>'Temporary Relocation Numbers'!P100*Assumptions!E$45</f>
        <v>1417123340.5929821</v>
      </c>
      <c r="Q100" s="53">
        <f>'Temporary Relocation Numbers'!Q100*Assumptions!F$45</f>
        <v>465539041.70144284</v>
      </c>
      <c r="R100" s="53">
        <f>'Temporary Relocation Numbers'!R100*Assumptions!G$45</f>
        <v>377844392.33555675</v>
      </c>
      <c r="S100" s="53">
        <f>'Temporary Relocation Numbers'!S100*Assumptions!H$45</f>
        <v>219375823.77808794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2278626.8399118348</v>
      </c>
      <c r="AC100" s="52">
        <f>'Temporary Relocation Numbers'!AC100*Assumptions!D$45</f>
        <v>2310527.9831190677</v>
      </c>
      <c r="AD100" s="52">
        <f>'Temporary Relocation Numbers'!AD100*Assumptions!E$45</f>
        <v>1590468.6910975843</v>
      </c>
      <c r="AE100" s="52">
        <f>'Temporary Relocation Numbers'!AE100*Assumptions!F$45</f>
        <v>1273173.3979586896</v>
      </c>
      <c r="AF100" s="52">
        <f>'Temporary Relocation Numbers'!AF100*Assumptions!G$45</f>
        <v>1301084.7886568843</v>
      </c>
      <c r="AG100" s="52">
        <f>'Temporary Relocation Numbers'!AG100*Assumptions!H$45</f>
        <v>528996.96179928596</v>
      </c>
      <c r="AH100" s="53">
        <f>'Temporary Relocation Numbers'!AH100*Assumptions!C$45</f>
        <v>943600480.99048734</v>
      </c>
      <c r="AI100" s="53">
        <f>'Temporary Relocation Numbers'!AI100*Assumptions!D$45</f>
        <v>1604094698.8601327</v>
      </c>
      <c r="AJ100" s="53">
        <f>'Temporary Relocation Numbers'!AJ100*Assumptions!E$45</f>
        <v>1280515116.4109602</v>
      </c>
      <c r="AK100" s="53">
        <f>'Temporary Relocation Numbers'!AK100*Assumptions!F$45</f>
        <v>464341124.72236705</v>
      </c>
      <c r="AL100" s="53">
        <f>'Temporary Relocation Numbers'!AL100*Assumptions!G$45</f>
        <v>370126171.79430622</v>
      </c>
      <c r="AM100" s="53">
        <f>'Temporary Relocation Numbers'!AM100*Assumptions!H$45</f>
        <v>200648589.10408065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2996047.3665176029</v>
      </c>
      <c r="I101" s="52">
        <f>'Temporary Relocation Numbers'!I101*Assumptions!D$45</f>
        <v>3097155.0301901847</v>
      </c>
      <c r="J101" s="52">
        <f>'Temporary Relocation Numbers'!J101*Assumptions!E$45</f>
        <v>2154576.2297762646</v>
      </c>
      <c r="K101" s="52">
        <f>'Temporary Relocation Numbers'!K101*Assumptions!F$45</f>
        <v>1562501.0343998547</v>
      </c>
      <c r="L101" s="52">
        <f>'Temporary Relocation Numbers'!L101*Assumptions!G$45</f>
        <v>1625857.8930427774</v>
      </c>
      <c r="M101" s="52">
        <f>'Temporary Relocation Numbers'!M101*Assumptions!H$45</f>
        <v>707977.78503672371</v>
      </c>
      <c r="N101" s="53">
        <f>'Temporary Relocation Numbers'!N101*Assumptions!C$45</f>
        <v>1250382466.3799255</v>
      </c>
      <c r="O101" s="53">
        <f>'Temporary Relocation Numbers'!O101*Assumptions!D$45</f>
        <v>2167010275.7950115</v>
      </c>
      <c r="P101" s="53">
        <f>'Temporary Relocation Numbers'!P101*Assumptions!E$45</f>
        <v>1748238598.5066295</v>
      </c>
      <c r="Q101" s="53">
        <f>'Temporary Relocation Numbers'!Q101*Assumptions!F$45</f>
        <v>574313680.75109971</v>
      </c>
      <c r="R101" s="53">
        <f>'Temporary Relocation Numbers'!R101*Assumptions!G$45</f>
        <v>466128904.9363175</v>
      </c>
      <c r="S101" s="53">
        <f>'Temporary Relocation Numbers'!S101*Assumptions!H$45</f>
        <v>270633664.49638814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2789247.2084175469</v>
      </c>
      <c r="AC101" s="52">
        <f>'Temporary Relocation Numbers'!AC101*Assumptions!D$45</f>
        <v>2828297.119125851</v>
      </c>
      <c r="AD101" s="52">
        <f>'Temporary Relocation Numbers'!AD101*Assumptions!E$45</f>
        <v>1946878.8302744182</v>
      </c>
      <c r="AE101" s="52">
        <f>'Temporary Relocation Numbers'!AE101*Assumptions!F$45</f>
        <v>1558480.4338674266</v>
      </c>
      <c r="AF101" s="52">
        <f>'Temporary Relocation Numbers'!AF101*Assumptions!G$45</f>
        <v>1592646.523384305</v>
      </c>
      <c r="AG101" s="52">
        <f>'Temporary Relocation Numbers'!AG101*Assumptions!H$45</f>
        <v>647540.55956661748</v>
      </c>
      <c r="AH101" s="53">
        <f>'Temporary Relocation Numbers'!AH101*Assumptions!C$45</f>
        <v>1164075656.0728972</v>
      </c>
      <c r="AI101" s="53">
        <f>'Temporary Relocation Numbers'!AI101*Assumptions!D$45</f>
        <v>1978896393.7561727</v>
      </c>
      <c r="AJ101" s="53">
        <f>'Temporary Relocation Numbers'!AJ101*Assumptions!E$45</f>
        <v>1579711439.615489</v>
      </c>
      <c r="AK101" s="53">
        <f>'Temporary Relocation Numbers'!AK101*Assumptions!F$45</f>
        <v>572835866.75944662</v>
      </c>
      <c r="AL101" s="53">
        <f>'Temporary Relocation Numbers'!AL101*Assumptions!G$45</f>
        <v>456607298.25926232</v>
      </c>
      <c r="AM101" s="53">
        <f>'Temporary Relocation Numbers'!AM101*Assumptions!H$45</f>
        <v>247530753.43524396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3014123.5699824761</v>
      </c>
      <c r="I102" s="52">
        <f>'Temporary Relocation Numbers'!I102*Assumptions!D$45</f>
        <v>3115841.2516143294</v>
      </c>
      <c r="J102" s="52">
        <f>'Temporary Relocation Numbers'!J102*Assumptions!E$45</f>
        <v>2167575.5430532387</v>
      </c>
      <c r="K102" s="52">
        <f>'Temporary Relocation Numbers'!K102*Assumptions!F$45</f>
        <v>1571928.1505821722</v>
      </c>
      <c r="L102" s="52">
        <f>'Temporary Relocation Numbers'!L102*Assumptions!G$45</f>
        <v>1635667.263351155</v>
      </c>
      <c r="M102" s="52">
        <f>'Temporary Relocation Numbers'!M102*Assumptions!H$45</f>
        <v>712249.2630627231</v>
      </c>
      <c r="N102" s="53">
        <f>'Temporary Relocation Numbers'!N102*Assumptions!C$45</f>
        <v>1267752594.7331994</v>
      </c>
      <c r="O102" s="53">
        <f>'Temporary Relocation Numbers'!O102*Assumptions!D$45</f>
        <v>2197114062.1527967</v>
      </c>
      <c r="P102" s="53">
        <f>'Temporary Relocation Numbers'!P102*Assumptions!E$45</f>
        <v>1772524870.6391277</v>
      </c>
      <c r="Q102" s="53">
        <f>'Temporary Relocation Numbers'!Q102*Assumptions!F$45</f>
        <v>582291961.49152756</v>
      </c>
      <c r="R102" s="53">
        <f>'Temporary Relocation Numbers'!R102*Assumptions!G$45</f>
        <v>472604298.7662999</v>
      </c>
      <c r="S102" s="53">
        <f>'Temporary Relocation Numbers'!S102*Assumptions!H$45</f>
        <v>274393267.35024863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2806075.7140735807</v>
      </c>
      <c r="AC102" s="52">
        <f>'Temporary Relocation Numbers'!AC102*Assumptions!D$45</f>
        <v>2845361.2265748126</v>
      </c>
      <c r="AD102" s="52">
        <f>'Temporary Relocation Numbers'!AD102*Assumptions!E$45</f>
        <v>1958625.0323708155</v>
      </c>
      <c r="AE102" s="52">
        <f>'Temporary Relocation Numbers'!AE102*Assumptions!F$45</f>
        <v>1567883.2923580641</v>
      </c>
      <c r="AF102" s="52">
        <f>'Temporary Relocation Numbers'!AF102*Assumptions!G$45</f>
        <v>1602255.5178635144</v>
      </c>
      <c r="AG102" s="52">
        <f>'Temporary Relocation Numbers'!AG102*Assumptions!H$45</f>
        <v>651447.39863641793</v>
      </c>
      <c r="AH102" s="53">
        <f>'Temporary Relocation Numbers'!AH102*Assumptions!C$45</f>
        <v>1180246822.9778912</v>
      </c>
      <c r="AI102" s="53">
        <f>'Temporary Relocation Numbers'!AI102*Assumptions!D$45</f>
        <v>2006386929.8774061</v>
      </c>
      <c r="AJ102" s="53">
        <f>'Temporary Relocation Numbers'!AJ102*Assumptions!E$45</f>
        <v>1601656557.3734968</v>
      </c>
      <c r="AK102" s="53">
        <f>'Temporary Relocation Numbers'!AK102*Assumptions!F$45</f>
        <v>580793617.9263978</v>
      </c>
      <c r="AL102" s="53">
        <f>'Temporary Relocation Numbers'!AL102*Assumptions!G$45</f>
        <v>462950419.33706141</v>
      </c>
      <c r="AM102" s="53">
        <f>'Temporary Relocation Numbers'!AM102*Assumptions!H$45</f>
        <v>250969414.06441998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3032308.8335160767</v>
      </c>
      <c r="I103" s="52">
        <f>'Temporary Relocation Numbers'!I103*Assumptions!D$45</f>
        <v>3134640.2135592778</v>
      </c>
      <c r="J103" s="52">
        <f>'Temporary Relocation Numbers'!J103*Assumptions!E$45</f>
        <v>2180653.2857416845</v>
      </c>
      <c r="K103" s="52">
        <f>'Temporary Relocation Numbers'!K103*Assumptions!F$45</f>
        <v>1581412.143859325</v>
      </c>
      <c r="L103" s="52">
        <f>'Temporary Relocation Numbers'!L103*Assumptions!G$45</f>
        <v>1645535.8170274389</v>
      </c>
      <c r="M103" s="52">
        <f>'Temporary Relocation Numbers'!M103*Assumptions!H$45</f>
        <v>716546.51241221954</v>
      </c>
      <c r="N103" s="53">
        <f>'Temporary Relocation Numbers'!N103*Assumptions!C$45</f>
        <v>1285364026.3413744</v>
      </c>
      <c r="O103" s="53">
        <f>'Temporary Relocation Numbers'!O103*Assumptions!D$45</f>
        <v>2227636045.8598042</v>
      </c>
      <c r="P103" s="53">
        <f>'Temporary Relocation Numbers'!P103*Assumptions!E$45</f>
        <v>1797148524.0733531</v>
      </c>
      <c r="Q103" s="53">
        <f>'Temporary Relocation Numbers'!Q103*Assumptions!F$45</f>
        <v>590381075.32840872</v>
      </c>
      <c r="R103" s="53">
        <f>'Temporary Relocation Numbers'!R103*Assumptions!G$45</f>
        <v>479169647.80997819</v>
      </c>
      <c r="S103" s="53">
        <f>'Temporary Relocation Numbers'!S103*Assumptions!H$45</f>
        <v>278205098.05109566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2823005.7520003137</v>
      </c>
      <c r="AC103" s="52">
        <f>'Temporary Relocation Numbers'!AC103*Assumptions!D$45</f>
        <v>2862528.2877626363</v>
      </c>
      <c r="AD103" s="52">
        <f>'Temporary Relocation Numbers'!AD103*Assumptions!E$45</f>
        <v>1970442.1034198897</v>
      </c>
      <c r="AE103" s="52">
        <f>'Temporary Relocation Numbers'!AE103*Assumptions!F$45</f>
        <v>1577342.881588384</v>
      </c>
      <c r="AF103" s="52">
        <f>'Temporary Relocation Numbers'!AF103*Assumptions!G$45</f>
        <v>1611922.4867730483</v>
      </c>
      <c r="AG103" s="52">
        <f>'Temporary Relocation Numbers'!AG103*Assumptions!H$45</f>
        <v>655377.80903513648</v>
      </c>
      <c r="AH103" s="53">
        <f>'Temporary Relocation Numbers'!AH103*Assumptions!C$45</f>
        <v>1196642637.3426137</v>
      </c>
      <c r="AI103" s="53">
        <f>'Temporary Relocation Numbers'!AI103*Assumptions!D$45</f>
        <v>2034259360.461947</v>
      </c>
      <c r="AJ103" s="53">
        <f>'Temporary Relocation Numbers'!AJ103*Assumptions!E$45</f>
        <v>1623906533.4628024</v>
      </c>
      <c r="AK103" s="53">
        <f>'Temporary Relocation Numbers'!AK103*Assumptions!F$45</f>
        <v>588861916.99600303</v>
      </c>
      <c r="AL103" s="53">
        <f>'Temporary Relocation Numbers'!AL103*Assumptions!G$45</f>
        <v>469381658.11503959</v>
      </c>
      <c r="AM103" s="53">
        <f>'Temporary Relocation Numbers'!AM103*Assumptions!H$45</f>
        <v>254455844.05864882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3050603.8151160106</v>
      </c>
      <c r="I104" s="52">
        <f>'Temporary Relocation Numbers'!I104*Assumptions!D$45</f>
        <v>3153552.5962280906</v>
      </c>
      <c r="J104" s="52">
        <f>'Temporary Relocation Numbers'!J104*Assumptions!E$45</f>
        <v>2193809.9310337207</v>
      </c>
      <c r="K104" s="52">
        <f>'Temporary Relocation Numbers'!K104*Assumptions!F$45</f>
        <v>1590953.3573907546</v>
      </c>
      <c r="L104" s="52">
        <f>'Temporary Relocation Numbers'!L104*Assumptions!G$45</f>
        <v>1655463.9111456231</v>
      </c>
      <c r="M104" s="52">
        <f>'Temporary Relocation Numbers'!M104*Assumptions!H$45</f>
        <v>720869.68857263634</v>
      </c>
      <c r="N104" s="53">
        <f>'Temporary Relocation Numbers'!N104*Assumptions!C$45</f>
        <v>1303220113.3535907</v>
      </c>
      <c r="O104" s="53">
        <f>'Temporary Relocation Numbers'!O104*Assumptions!D$45</f>
        <v>2258582036.4517794</v>
      </c>
      <c r="P104" s="53">
        <f>'Temporary Relocation Numbers'!P104*Assumptions!E$45</f>
        <v>1822114245.6604671</v>
      </c>
      <c r="Q104" s="53">
        <f>'Temporary Relocation Numbers'!Q104*Assumptions!F$45</f>
        <v>598582561.93873203</v>
      </c>
      <c r="R104" s="53">
        <f>'Temporary Relocation Numbers'!R104*Assumptions!G$45</f>
        <v>485826201.71188104</v>
      </c>
      <c r="S104" s="53">
        <f>'Temporary Relocation Numbers'!S104*Assumptions!H$45</f>
        <v>282069882.14045787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2840037.9347775099</v>
      </c>
      <c r="AC104" s="52">
        <f>'Temporary Relocation Numbers'!AC104*Assumptions!D$45</f>
        <v>2879798.9238453018</v>
      </c>
      <c r="AD104" s="52">
        <f>'Temporary Relocation Numbers'!AD104*Assumptions!E$45</f>
        <v>1982330.4709988604</v>
      </c>
      <c r="AE104" s="52">
        <f>'Temporary Relocation Numbers'!AE104*Assumptions!F$45</f>
        <v>1586859.5438348164</v>
      </c>
      <c r="AF104" s="52">
        <f>'Temporary Relocation Numbers'!AF104*Assumptions!G$45</f>
        <v>1621647.7798929566</v>
      </c>
      <c r="AG104" s="52">
        <f>'Temporary Relocation Numbers'!AG104*Assumptions!H$45</f>
        <v>659331.93297685904</v>
      </c>
      <c r="AH104" s="53">
        <f>'Temporary Relocation Numbers'!AH104*Assumptions!C$45</f>
        <v>1213266219.9363613</v>
      </c>
      <c r="AI104" s="53">
        <f>'Temporary Relocation Numbers'!AI104*Assumptions!D$45</f>
        <v>2062518990.731215</v>
      </c>
      <c r="AJ104" s="53">
        <f>'Temporary Relocation Numbers'!AJ104*Assumptions!E$45</f>
        <v>1646465602.9302695</v>
      </c>
      <c r="AK104" s="53">
        <f>'Temporary Relocation Numbers'!AK104*Assumptions!F$45</f>
        <v>597042299.68338108</v>
      </c>
      <c r="AL104" s="53">
        <f>'Temporary Relocation Numbers'!AL104*Assumptions!G$45</f>
        <v>475902238.7112596</v>
      </c>
      <c r="AM104" s="53">
        <f>'Temporary Relocation Numbers'!AM104*Assumptions!H$45</f>
        <v>257990707.02288714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3069009.1767498115</v>
      </c>
      <c r="I105" s="52">
        <f>'Temporary Relocation Numbers'!I105*Assumptions!D$45</f>
        <v>3172579.0839277343</v>
      </c>
      <c r="J105" s="52">
        <f>'Temporary Relocation Numbers'!J105*Assumptions!E$45</f>
        <v>2207045.9549763985</v>
      </c>
      <c r="K105" s="52">
        <f>'Temporary Relocation Numbers'!K105*Assumptions!F$45</f>
        <v>1600552.1364063029</v>
      </c>
      <c r="L105" s="52">
        <f>'Temporary Relocation Numbers'!L105*Assumptions!G$45</f>
        <v>1665451.9049340542</v>
      </c>
      <c r="M105" s="52">
        <f>'Temporary Relocation Numbers'!M105*Assumptions!H$45</f>
        <v>725218.94796950766</v>
      </c>
      <c r="N105" s="53">
        <f>'Temporary Relocation Numbers'!N105*Assumptions!C$45</f>
        <v>1321324254.4865499</v>
      </c>
      <c r="O105" s="53">
        <f>'Temporary Relocation Numbers'!O105*Assumptions!D$45</f>
        <v>2289957924.1696777</v>
      </c>
      <c r="P105" s="53">
        <f>'Temporary Relocation Numbers'!P105*Assumptions!E$45</f>
        <v>1847426787.3606749</v>
      </c>
      <c r="Q105" s="53">
        <f>'Temporary Relocation Numbers'!Q105*Assumptions!F$45</f>
        <v>606897982.38845205</v>
      </c>
      <c r="R105" s="53">
        <f>'Temporary Relocation Numbers'!R105*Assumptions!G$45</f>
        <v>492575227.47641432</v>
      </c>
      <c r="S105" s="53">
        <f>'Temporary Relocation Numbers'!S105*Assumptions!H$45</f>
        <v>285988355.23897928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2857172.8786808392</v>
      </c>
      <c r="AC105" s="52">
        <f>'Temporary Relocation Numbers'!AC105*Assumptions!D$45</f>
        <v>2897173.7597264368</v>
      </c>
      <c r="AD105" s="52">
        <f>'Temporary Relocation Numbers'!AD105*Assumptions!E$45</f>
        <v>1994290.5652646744</v>
      </c>
      <c r="AE105" s="52">
        <f>'Temporary Relocation Numbers'!AE105*Assumptions!F$45</f>
        <v>1596433.6234388633</v>
      </c>
      <c r="AF105" s="52">
        <f>'Temporary Relocation Numbers'!AF105*Assumptions!G$45</f>
        <v>1631431.7491136359</v>
      </c>
      <c r="AG105" s="52">
        <f>'Temporary Relocation Numbers'!AG105*Assumptions!H$45</f>
        <v>663309.91353369877</v>
      </c>
      <c r="AH105" s="53">
        <f>'Temporary Relocation Numbers'!AH105*Assumptions!C$45</f>
        <v>1230120734.8816967</v>
      </c>
      <c r="AI105" s="53">
        <f>'Temporary Relocation Numbers'!AI105*Assumptions!D$45</f>
        <v>2091171199.605983</v>
      </c>
      <c r="AJ105" s="53">
        <f>'Temporary Relocation Numbers'!AJ105*Assumptions!E$45</f>
        <v>1669338059.6554096</v>
      </c>
      <c r="AK105" s="53">
        <f>'Temporary Relocation Numbers'!AK105*Assumptions!F$45</f>
        <v>605336323.03757834</v>
      </c>
      <c r="AL105" s="53">
        <f>'Temporary Relocation Numbers'!AL105*Assumptions!G$45</f>
        <v>482513402.24905109</v>
      </c>
      <c r="AM105" s="53">
        <f>'Temporary Relocation Numbers'!AM105*Assumptions!H$45</f>
        <v>261574675.78079334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3087525.5843788986</v>
      </c>
      <c r="I106" s="52">
        <f>'Temporary Relocation Numbers'!I106*Assumptions!D$45</f>
        <v>3191720.365093838</v>
      </c>
      <c r="J106" s="52">
        <f>'Temporary Relocation Numbers'!J106*Assumptions!E$45</f>
        <v>2220361.8364889296</v>
      </c>
      <c r="K106" s="52">
        <f>'Temporary Relocation Numbers'!K106*Assumptions!F$45</f>
        <v>1610208.8282187046</v>
      </c>
      <c r="L106" s="52">
        <f>'Temporary Relocation Numbers'!L106*Assumptions!G$45</f>
        <v>1675500.1597884293</v>
      </c>
      <c r="M106" s="52">
        <f>'Temporary Relocation Numbers'!M106*Assumptions!H$45</f>
        <v>729594.44797213795</v>
      </c>
      <c r="N106" s="53">
        <f>'Temporary Relocation Numbers'!N106*Assumptions!C$45</f>
        <v>1339679895.6714215</v>
      </c>
      <c r="O106" s="53">
        <f>'Temporary Relocation Numbers'!O106*Assumptions!D$45</f>
        <v>2321769681.0808125</v>
      </c>
      <c r="P106" s="53">
        <f>'Temporary Relocation Numbers'!P106*Assumptions!E$45</f>
        <v>1873090967.1477103</v>
      </c>
      <c r="Q106" s="53">
        <f>'Temporary Relocation Numbers'!Q106*Assumptions!F$45</f>
        <v>615328919.4296205</v>
      </c>
      <c r="R106" s="53">
        <f>'Temporary Relocation Numbers'!R106*Assumptions!G$45</f>
        <v>499418009.70902157</v>
      </c>
      <c r="S106" s="53">
        <f>'Temporary Relocation Numbers'!S106*Assumptions!H$45</f>
        <v>289961263.18643695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2874411.2037041788</v>
      </c>
      <c r="AC106" s="52">
        <f>'Temporary Relocation Numbers'!AC106*Assumptions!D$45</f>
        <v>2914653.4240799337</v>
      </c>
      <c r="AD106" s="52">
        <f>'Temporary Relocation Numbers'!AD106*Assumptions!E$45</f>
        <v>2006322.8189695624</v>
      </c>
      <c r="AE106" s="52">
        <f>'Temporary Relocation Numbers'!AE106*Assumptions!F$45</f>
        <v>1606065.4668195599</v>
      </c>
      <c r="AF106" s="52">
        <f>'Temporary Relocation Numbers'!AF106*Assumptions!G$45</f>
        <v>1641274.7484485593</v>
      </c>
      <c r="AG106" s="52">
        <f>'Temporary Relocation Numbers'!AG106*Assumptions!H$45</f>
        <v>667311.89464097307</v>
      </c>
      <c r="AH106" s="53">
        <f>'Temporary Relocation Numbers'!AH106*Assumptions!C$45</f>
        <v>1247209390.2567041</v>
      </c>
      <c r="AI106" s="53">
        <f>'Temporary Relocation Numbers'!AI106*Assumptions!D$45</f>
        <v>2120221440.730196</v>
      </c>
      <c r="AJ106" s="53">
        <f>'Temporary Relocation Numbers'!AJ106*Assumptions!E$45</f>
        <v>1692528257.1676712</v>
      </c>
      <c r="AK106" s="53">
        <f>'Temporary Relocation Numbers'!AK106*Assumptions!F$45</f>
        <v>613745565.73793662</v>
      </c>
      <c r="AL106" s="53">
        <f>'Temporary Relocation Numbers'!AL106*Assumptions!G$45</f>
        <v>489216407.09324574</v>
      </c>
      <c r="AM106" s="53">
        <f>'Temporary Relocation Numbers'!AM106*Assumptions!H$45</f>
        <v>265208432.50279275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3106153.7079826673</v>
      </c>
      <c r="I107" s="52">
        <f>'Temporary Relocation Numbers'!I107*Assumptions!D$45</f>
        <v>3210977.1323156045</v>
      </c>
      <c r="J107" s="52">
        <f>'Temporary Relocation Numbers'!J107*Assumptions!E$45</f>
        <v>2233758.0573800118</v>
      </c>
      <c r="K107" s="52">
        <f>'Temporary Relocation Numbers'!K107*Assumptions!F$45</f>
        <v>1619923.782236153</v>
      </c>
      <c r="L107" s="52">
        <f>'Temporary Relocation Numbers'!L107*Assumptions!G$45</f>
        <v>1685609.0392848728</v>
      </c>
      <c r="M107" s="52">
        <f>'Temporary Relocation Numbers'!M107*Assumptions!H$45</f>
        <v>733996.34689929523</v>
      </c>
      <c r="N107" s="53">
        <f>'Temporary Relocation Numbers'!N107*Assumptions!C$45</f>
        <v>1358290530.7097428</v>
      </c>
      <c r="O107" s="53">
        <f>'Temporary Relocation Numbers'!O107*Assumptions!D$45</f>
        <v>2354023362.2155714</v>
      </c>
      <c r="P107" s="53">
        <f>'Temporary Relocation Numbers'!P107*Assumptions!E$45</f>
        <v>1899111669.9258852</v>
      </c>
      <c r="Q107" s="53">
        <f>'Temporary Relocation Numbers'!Q107*Assumptions!F$45</f>
        <v>623876977.80164683</v>
      </c>
      <c r="R107" s="53">
        <f>'Temporary Relocation Numbers'!R107*Assumptions!G$45</f>
        <v>506355850.86069536</v>
      </c>
      <c r="S107" s="53">
        <f>'Temporary Relocation Numbers'!S107*Assumptions!H$45</f>
        <v>293989362.18370444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2891753.533582048</v>
      </c>
      <c r="AC107" s="52">
        <f>'Temporary Relocation Numbers'!AC107*Assumptions!D$45</f>
        <v>2932238.5493726949</v>
      </c>
      <c r="AD107" s="52">
        <f>'Temporary Relocation Numbers'!AD107*Assumptions!E$45</f>
        <v>2018427.6674767025</v>
      </c>
      <c r="AE107" s="52">
        <f>'Temporary Relocation Numbers'!AE107*Assumptions!F$45</f>
        <v>1615755.4224860088</v>
      </c>
      <c r="AF107" s="52">
        <f>'Temporary Relocation Numbers'!AF107*Assumptions!G$45</f>
        <v>1651177.1340470882</v>
      </c>
      <c r="AG107" s="52">
        <f>'Temporary Relocation Numbers'!AG107*Assumptions!H$45</f>
        <v>671338.02110241179</v>
      </c>
      <c r="AH107" s="53">
        <f>'Temporary Relocation Numbers'!AH107*Assumptions!C$45</f>
        <v>1264535438.7056146</v>
      </c>
      <c r="AI107" s="53">
        <f>'Temporary Relocation Numbers'!AI107*Assumptions!D$45</f>
        <v>2149675243.5090141</v>
      </c>
      <c r="AJ107" s="53">
        <f>'Temporary Relocation Numbers'!AJ107*Assumptions!E$45</f>
        <v>1716040609.4750907</v>
      </c>
      <c r="AK107" s="53">
        <f>'Temporary Relocation Numbers'!AK107*Assumptions!F$45</f>
        <v>622271628.3945775</v>
      </c>
      <c r="AL107" s="53">
        <f>'Temporary Relocation Numbers'!AL107*Assumptions!G$45</f>
        <v>496012529.08969325</v>
      </c>
      <c r="AM107" s="53">
        <f>'Temporary Relocation Numbers'!AM107*Assumptions!H$45</f>
        <v>268892668.83592147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3124894.2215827331</v>
      </c>
      <c r="I108" s="52">
        <f>'Temporary Relocation Numbers'!I108*Assumptions!D$45</f>
        <v>3230350.0823608693</v>
      </c>
      <c r="J108" s="52">
        <f>'Temporary Relocation Numbers'!J108*Assumptions!E$45</f>
        <v>2247235.1023652623</v>
      </c>
      <c r="K108" s="52">
        <f>'Temporary Relocation Numbers'!K108*Assumptions!F$45</f>
        <v>1629697.3499749447</v>
      </c>
      <c r="L108" s="52">
        <f>'Temporary Relocation Numbers'!L108*Assumptions!G$45</f>
        <v>1695778.9091930904</v>
      </c>
      <c r="M108" s="52">
        <f>'Temporary Relocation Numbers'!M108*Assumptions!H$45</f>
        <v>738424.80402494047</v>
      </c>
      <c r="N108" s="53">
        <f>'Temporary Relocation Numbers'!N108*Assumptions!C$45</f>
        <v>1377159701.9384246</v>
      </c>
      <c r="O108" s="53">
        <f>'Temporary Relocation Numbers'!O108*Assumptions!D$45</f>
        <v>2386725106.7199335</v>
      </c>
      <c r="P108" s="53">
        <f>'Temporary Relocation Numbers'!P108*Assumptions!E$45</f>
        <v>1925493848.4598804</v>
      </c>
      <c r="Q108" s="53">
        <f>'Temporary Relocation Numbers'!Q108*Assumptions!F$45</f>
        <v>632543784.53674233</v>
      </c>
      <c r="R108" s="53">
        <f>'Temporary Relocation Numbers'!R108*Assumptions!G$45</f>
        <v>513390071.47588491</v>
      </c>
      <c r="S108" s="53">
        <f>'Temporary Relocation Numbers'!S108*Assumptions!H$45</f>
        <v>298073418.93668544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2909200.4958121716</v>
      </c>
      <c r="AC108" s="52">
        <f>'Temporary Relocation Numbers'!AC108*Assumptions!D$45</f>
        <v>2949929.7718875157</v>
      </c>
      <c r="AD108" s="52">
        <f>'Temporary Relocation Numbers'!AD108*Assumptions!E$45</f>
        <v>2030605.5487759709</v>
      </c>
      <c r="AE108" s="52">
        <f>'Temporary Relocation Numbers'!AE108*Assumptions!F$45</f>
        <v>1625503.8410499906</v>
      </c>
      <c r="AF108" s="52">
        <f>'Temporary Relocation Numbers'!AF108*Assumptions!G$45</f>
        <v>1661139.2642073578</v>
      </c>
      <c r="AG108" s="52">
        <f>'Temporary Relocation Numbers'!AG108*Assumptions!H$45</f>
        <v>675388.43859539623</v>
      </c>
      <c r="AH108" s="53">
        <f>'Temporary Relocation Numbers'!AH108*Assumptions!C$45</f>
        <v>1282102178.0579126</v>
      </c>
      <c r="AI108" s="53">
        <f>'Temporary Relocation Numbers'!AI108*Assumptions!D$45</f>
        <v>2179538214.1612754</v>
      </c>
      <c r="AJ108" s="53">
        <f>'Temporary Relocation Numbers'!AJ108*Assumptions!E$45</f>
        <v>1739879591.9044518</v>
      </c>
      <c r="AK108" s="53">
        <f>'Temporary Relocation Numbers'!AK108*Assumptions!F$45</f>
        <v>630916133.85306191</v>
      </c>
      <c r="AL108" s="53">
        <f>'Temporary Relocation Numbers'!AL108*Assumptions!G$45</f>
        <v>502903061.80810547</v>
      </c>
      <c r="AM108" s="53">
        <f>'Temporary Relocation Numbers'!AM108*Assumptions!H$45</f>
        <v>272628086.03547382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3143747.803267322</v>
      </c>
      <c r="I109" s="52">
        <f>'Temporary Relocation Numbers'!I109*Assumptions!D$45</f>
        <v>3249839.9162013116</v>
      </c>
      <c r="J109" s="52">
        <f>'Temporary Relocation Numbers'!J109*Assumptions!E$45</f>
        <v>2260793.4590847609</v>
      </c>
      <c r="K109" s="52">
        <f>'Temporary Relocation Numbers'!K109*Assumptions!F$45</f>
        <v>1639529.8850721961</v>
      </c>
      <c r="L109" s="52">
        <f>'Temporary Relocation Numbers'!L109*Assumptions!G$45</f>
        <v>1706010.1374896057</v>
      </c>
      <c r="M109" s="52">
        <f>'Temporary Relocation Numbers'!M109*Assumptions!H$45</f>
        <v>742879.97958398983</v>
      </c>
      <c r="N109" s="53">
        <f>'Temporary Relocation Numbers'!N109*Assumptions!C$45</f>
        <v>1396291000.9039989</v>
      </c>
      <c r="O109" s="53">
        <f>'Temporary Relocation Numbers'!O109*Assumptions!D$45</f>
        <v>2419881139.0239792</v>
      </c>
      <c r="P109" s="53">
        <f>'Temporary Relocation Numbers'!P109*Assumptions!E$45</f>
        <v>1952242524.317451</v>
      </c>
      <c r="Q109" s="53">
        <f>'Temporary Relocation Numbers'!Q109*Assumptions!F$45</f>
        <v>641330989.26961029</v>
      </c>
      <c r="R109" s="53">
        <f>'Temporary Relocation Numbers'!R109*Assumptions!G$45</f>
        <v>520522010.44384778</v>
      </c>
      <c r="S109" s="53">
        <f>'Temporary Relocation Numbers'!S109*Assumptions!H$45</f>
        <v>302214210.80224895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2926752.7216781918</v>
      </c>
      <c r="AC109" s="52">
        <f>'Temporary Relocation Numbers'!AC109*Assumptions!D$45</f>
        <v>2967727.7317461083</v>
      </c>
      <c r="AD109" s="52">
        <f>'Temporary Relocation Numbers'!AD109*Assumptions!E$45</f>
        <v>2042856.9034997912</v>
      </c>
      <c r="AE109" s="52">
        <f>'Temporary Relocation Numbers'!AE109*Assumptions!F$45</f>
        <v>1635311.0752386493</v>
      </c>
      <c r="AF109" s="52">
        <f>'Temporary Relocation Numbers'!AF109*Assumptions!G$45</f>
        <v>1671161.4993892412</v>
      </c>
      <c r="AG109" s="52">
        <f>'Temporary Relocation Numbers'!AG109*Assumptions!H$45</f>
        <v>679463.29367623013</v>
      </c>
      <c r="AH109" s="53">
        <f>'Temporary Relocation Numbers'!AH109*Assumptions!C$45</f>
        <v>1299912951.9560413</v>
      </c>
      <c r="AI109" s="53">
        <f>'Temporary Relocation Numbers'!AI109*Assumptions!D$45</f>
        <v>2209816036.7865829</v>
      </c>
      <c r="AJ109" s="53">
        <f>'Temporary Relocation Numbers'!AJ109*Assumptions!E$45</f>
        <v>1764049741.9531157</v>
      </c>
      <c r="AK109" s="53">
        <f>'Temporary Relocation Numbers'!AK109*Assumptions!F$45</f>
        <v>639680727.50328088</v>
      </c>
      <c r="AL109" s="53">
        <f>'Temporary Relocation Numbers'!AL109*Assumptions!G$45</f>
        <v>509889316.7882731</v>
      </c>
      <c r="AM109" s="53">
        <f>'Temporary Relocation Numbers'!AM109*Assumptions!H$45</f>
        <v>276415395.09847903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3162715.1352158007</v>
      </c>
      <c r="I110" s="52">
        <f>'Temporary Relocation Numbers'!I110*Assumptions!D$45</f>
        <v>3269447.3390378212</v>
      </c>
      <c r="J110" s="52">
        <f>'Temporary Relocation Numbers'!J110*Assumptions!E$45</f>
        <v>2274433.6181206885</v>
      </c>
      <c r="K110" s="52">
        <f>'Temporary Relocation Numbers'!K110*Assumptions!F$45</f>
        <v>1649421.7432986409</v>
      </c>
      <c r="L110" s="52">
        <f>'Temporary Relocation Numbers'!L110*Assumptions!G$45</f>
        <v>1716303.0943710727</v>
      </c>
      <c r="M110" s="52">
        <f>'Temporary Relocation Numbers'!M110*Assumptions!H$45</f>
        <v>747362.03477811371</v>
      </c>
      <c r="N110" s="53">
        <f>'Temporary Relocation Numbers'!N110*Assumptions!C$45</f>
        <v>1415688069.0462306</v>
      </c>
      <c r="O110" s="53">
        <f>'Temporary Relocation Numbers'!O110*Assumptions!D$45</f>
        <v>2453497770.0266571</v>
      </c>
      <c r="P110" s="53">
        <f>'Temporary Relocation Numbers'!P110*Assumptions!E$45</f>
        <v>1979362788.8252306</v>
      </c>
      <c r="Q110" s="53">
        <f>'Temporary Relocation Numbers'!Q110*Assumptions!F$45</f>
        <v>650240264.55143428</v>
      </c>
      <c r="R110" s="53">
        <f>'Temporary Relocation Numbers'!R110*Assumptions!G$45</f>
        <v>527753025.25349271</v>
      </c>
      <c r="S110" s="53">
        <f>'Temporary Relocation Numbers'!S110*Assumptions!H$45</f>
        <v>306412525.93619078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2944410.8462725026</v>
      </c>
      <c r="AC110" s="52">
        <f>'Temporary Relocation Numbers'!AC110*Assumptions!D$45</f>
        <v>2985633.0729322666</v>
      </c>
      <c r="AD110" s="52">
        <f>'Temporary Relocation Numbers'!AD110*Assumptions!E$45</f>
        <v>2055182.1749390757</v>
      </c>
      <c r="AE110" s="52">
        <f>'Temporary Relocation Numbers'!AE110*Assumptions!F$45</f>
        <v>1645177.4799072554</v>
      </c>
      <c r="AF110" s="52">
        <f>'Temporary Relocation Numbers'!AF110*Assumptions!G$45</f>
        <v>1681244.2022273929</v>
      </c>
      <c r="AG110" s="52">
        <f>'Temporary Relocation Numbers'!AG110*Assumptions!H$45</f>
        <v>683562.73378544324</v>
      </c>
      <c r="AH110" s="53">
        <f>'Temporary Relocation Numbers'!AH110*Assumptions!C$45</f>
        <v>1317971150.4918311</v>
      </c>
      <c r="AI110" s="53">
        <f>'Temporary Relocation Numbers'!AI110*Assumptions!D$45</f>
        <v>2240514474.4472098</v>
      </c>
      <c r="AJ110" s="53">
        <f>'Temporary Relocation Numbers'!AJ110*Assumptions!E$45</f>
        <v>1788555660.1526875</v>
      </c>
      <c r="AK110" s="53">
        <f>'Temporary Relocation Numbers'!AK110*Assumptions!F$45</f>
        <v>648567077.59263921</v>
      </c>
      <c r="AL110" s="53">
        <f>'Temporary Relocation Numbers'!AL110*Assumptions!G$45</f>
        <v>516972623.78970397</v>
      </c>
      <c r="AM110" s="53">
        <f>'Temporary Relocation Numbers'!AM110*Assumptions!H$45</f>
        <v>280255316.899032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3804151.7316973731</v>
      </c>
      <c r="I111" s="52">
        <f>'Temporary Relocation Numbers'!I111*Assumptions!D$45</f>
        <v>3932530.5077295415</v>
      </c>
      <c r="J111" s="52">
        <f>'Temporary Relocation Numbers'!J111*Assumptions!E$45</f>
        <v>2735716.0594908167</v>
      </c>
      <c r="K111" s="52">
        <f>'Temporary Relocation Numbers'!K111*Assumptions!F$45</f>
        <v>1983944.2734511993</v>
      </c>
      <c r="L111" s="52">
        <f>'Temporary Relocation Numbers'!L111*Assumptions!G$45</f>
        <v>2064389.9654035005</v>
      </c>
      <c r="M111" s="52">
        <f>'Temporary Relocation Numbers'!M111*Assumptions!H$45</f>
        <v>898936.0271967845</v>
      </c>
      <c r="N111" s="53">
        <f>'Temporary Relocation Numbers'!N111*Assumptions!C$45</f>
        <v>1716107861.7808938</v>
      </c>
      <c r="O111" s="53">
        <f>'Temporary Relocation Numbers'!O111*Assumptions!D$45</f>
        <v>2974148687.1760454</v>
      </c>
      <c r="P111" s="53">
        <f>'Temporary Relocation Numbers'!P111*Assumptions!E$45</f>
        <v>2399398651.0799699</v>
      </c>
      <c r="Q111" s="53">
        <f>'Temporary Relocation Numbers'!Q111*Assumptions!F$45</f>
        <v>788226202.11455965</v>
      </c>
      <c r="R111" s="53">
        <f>'Temporary Relocation Numbers'!R111*Assumptions!G$45</f>
        <v>639746237.5495894</v>
      </c>
      <c r="S111" s="53">
        <f>'Temporary Relocation Numbers'!S111*Assumptions!H$45</f>
        <v>371435598.14098245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3541572.7123055584</v>
      </c>
      <c r="AC111" s="52">
        <f>'Temporary Relocation Numbers'!AC111*Assumptions!D$45</f>
        <v>3591155.3013873505</v>
      </c>
      <c r="AD111" s="52">
        <f>'Temporary Relocation Numbers'!AD111*Assumptions!E$45</f>
        <v>2471997.791610973</v>
      </c>
      <c r="AE111" s="52">
        <f>'Temporary Relocation Numbers'!AE111*Assumptions!F$45</f>
        <v>1978839.2224934506</v>
      </c>
      <c r="AF111" s="52">
        <f>'Temporary Relocation Numbers'!AF111*Assumptions!G$45</f>
        <v>2022220.7090658853</v>
      </c>
      <c r="AG111" s="52">
        <f>'Temporary Relocation Numbers'!AG111*Assumptions!H$45</f>
        <v>822197.46207913011</v>
      </c>
      <c r="AH111" s="53">
        <f>'Temporary Relocation Numbers'!AH111*Assumptions!C$45</f>
        <v>1597654668.7175481</v>
      </c>
      <c r="AI111" s="53">
        <f>'Temporary Relocation Numbers'!AI111*Assumptions!D$45</f>
        <v>2715968713.8022943</v>
      </c>
      <c r="AJ111" s="53">
        <f>'Temporary Relocation Numbers'!AJ111*Assumptions!E$45</f>
        <v>2168100796.1652255</v>
      </c>
      <c r="AK111" s="53">
        <f>'Temporary Relocation Numbers'!AK111*Assumptions!F$45</f>
        <v>786197952.13704014</v>
      </c>
      <c r="AL111" s="53">
        <f>'Temporary Relocation Numbers'!AL111*Assumptions!G$45</f>
        <v>626678152.77182758</v>
      </c>
      <c r="AM111" s="53">
        <f>'Temporary Relocation Numbers'!AM111*Assumptions!H$45</f>
        <v>339727630.08474493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3827103.5119268494</v>
      </c>
      <c r="I112" s="52">
        <f>'Temporary Relocation Numbers'!I112*Assumptions!D$45</f>
        <v>3956256.8420939287</v>
      </c>
      <c r="J112" s="52">
        <f>'Temporary Relocation Numbers'!J112*Assumptions!E$45</f>
        <v>2752221.5929700672</v>
      </c>
      <c r="K112" s="52">
        <f>'Temporary Relocation Numbers'!K112*Assumptions!F$45</f>
        <v>1995914.1043526235</v>
      </c>
      <c r="L112" s="52">
        <f>'Temporary Relocation Numbers'!L112*Assumptions!G$45</f>
        <v>2076845.153349628</v>
      </c>
      <c r="M112" s="52">
        <f>'Temporary Relocation Numbers'!M112*Assumptions!H$45</f>
        <v>904359.62320234487</v>
      </c>
      <c r="N112" s="53">
        <f>'Temporary Relocation Numbers'!N112*Assumptions!C$45</f>
        <v>1739947778.4693434</v>
      </c>
      <c r="O112" s="53">
        <f>'Temporary Relocation Numbers'!O112*Assumptions!D$45</f>
        <v>3015465121.0089169</v>
      </c>
      <c r="P112" s="53">
        <f>'Temporary Relocation Numbers'!P112*Assumptions!E$45</f>
        <v>2432730742.3884754</v>
      </c>
      <c r="Q112" s="53">
        <f>'Temporary Relocation Numbers'!Q112*Assumptions!F$45</f>
        <v>799176123.97469473</v>
      </c>
      <c r="R112" s="53">
        <f>'Temporary Relocation Numbers'!R112*Assumptions!G$45</f>
        <v>648633497.69482553</v>
      </c>
      <c r="S112" s="53">
        <f>'Temporary Relocation Numbers'!S112*Assumptions!H$45</f>
        <v>376595526.55341691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3562940.2613132005</v>
      </c>
      <c r="AC112" s="52">
        <f>'Temporary Relocation Numbers'!AC112*Assumptions!D$45</f>
        <v>3612821.999526802</v>
      </c>
      <c r="AD112" s="52">
        <f>'Temporary Relocation Numbers'!AD112*Assumptions!E$45</f>
        <v>2486912.2203831105</v>
      </c>
      <c r="AE112" s="52">
        <f>'Temporary Relocation Numbers'!AE112*Assumptions!F$45</f>
        <v>1990778.2528338283</v>
      </c>
      <c r="AF112" s="52">
        <f>'Temporary Relocation Numbers'!AF112*Assumptions!G$45</f>
        <v>2034421.4751140014</v>
      </c>
      <c r="AG112" s="52">
        <f>'Temporary Relocation Numbers'!AG112*Assumptions!H$45</f>
        <v>827158.06743501942</v>
      </c>
      <c r="AH112" s="53">
        <f>'Temporary Relocation Numbers'!AH112*Assumptions!C$45</f>
        <v>1619849051.1613259</v>
      </c>
      <c r="AI112" s="53">
        <f>'Temporary Relocation Numbers'!AI112*Assumptions!D$45</f>
        <v>2753698549.6170959</v>
      </c>
      <c r="AJ112" s="53">
        <f>'Temporary Relocation Numbers'!AJ112*Assumptions!E$45</f>
        <v>2198219731.8707595</v>
      </c>
      <c r="AK112" s="53">
        <f>'Temporary Relocation Numbers'!AK112*Assumptions!F$45</f>
        <v>797119697.84836531</v>
      </c>
      <c r="AL112" s="53">
        <f>'Temporary Relocation Numbers'!AL112*Assumptions!G$45</f>
        <v>635383873.01545393</v>
      </c>
      <c r="AM112" s="53">
        <f>'Temporary Relocation Numbers'!AM112*Assumptions!H$45</f>
        <v>344447076.09298122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3850193.768287892</v>
      </c>
      <c r="I113" s="52">
        <f>'Temporary Relocation Numbers'!I113*Assumptions!D$45</f>
        <v>3980126.3257463546</v>
      </c>
      <c r="J113" s="52">
        <f>'Temporary Relocation Numbers'!J113*Assumptions!E$45</f>
        <v>2768826.7101157187</v>
      </c>
      <c r="K113" s="52">
        <f>'Temporary Relocation Numbers'!K113*Assumptions!F$45</f>
        <v>2007956.1534376559</v>
      </c>
      <c r="L113" s="52">
        <f>'Temporary Relocation Numbers'!L113*Assumptions!G$45</f>
        <v>2089375.487808465</v>
      </c>
      <c r="M113" s="52">
        <f>'Temporary Relocation Numbers'!M113*Assumptions!H$45</f>
        <v>909815.94166283088</v>
      </c>
      <c r="N113" s="53">
        <f>'Temporary Relocation Numbers'!N113*Assumptions!C$45</f>
        <v>1764118875.7556863</v>
      </c>
      <c r="O113" s="53">
        <f>'Temporary Relocation Numbers'!O113*Assumptions!D$45</f>
        <v>3057355516.6319385</v>
      </c>
      <c r="P113" s="53">
        <f>'Temporary Relocation Numbers'!P113*Assumptions!E$45</f>
        <v>2466525878.181273</v>
      </c>
      <c r="Q113" s="53">
        <f>'Temporary Relocation Numbers'!Q113*Assumptions!F$45</f>
        <v>810278160.53035939</v>
      </c>
      <c r="R113" s="53">
        <f>'Temporary Relocation Numbers'!R113*Assumptions!G$45</f>
        <v>657644218.34401321</v>
      </c>
      <c r="S113" s="53">
        <f>'Temporary Relocation Numbers'!S113*Assumptions!H$45</f>
        <v>381827135.92845899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3584436.7282303921</v>
      </c>
      <c r="AC113" s="52">
        <f>'Temporary Relocation Numbers'!AC113*Assumptions!D$45</f>
        <v>3634619.4204473272</v>
      </c>
      <c r="AD113" s="52">
        <f>'Temporary Relocation Numbers'!AD113*Assumptions!E$45</f>
        <v>2501916.6331294868</v>
      </c>
      <c r="AE113" s="52">
        <f>'Temporary Relocation Numbers'!AE113*Assumptions!F$45</f>
        <v>2002789.3155272389</v>
      </c>
      <c r="AF113" s="52">
        <f>'Temporary Relocation Numbers'!AF113*Assumptions!G$45</f>
        <v>2046695.8526583766</v>
      </c>
      <c r="AG113" s="52">
        <f>'Temporary Relocation Numbers'!AG113*Assumptions!H$45</f>
        <v>832148.60186103056</v>
      </c>
      <c r="AH113" s="53">
        <f>'Temporary Relocation Numbers'!AH113*Assumptions!C$45</f>
        <v>1642351754.6845624</v>
      </c>
      <c r="AI113" s="53">
        <f>'Temporary Relocation Numbers'!AI113*Assumptions!D$45</f>
        <v>2791952522.7326617</v>
      </c>
      <c r="AJ113" s="53">
        <f>'Temporary Relocation Numbers'!AJ113*Assumptions!E$45</f>
        <v>2228757075.3780155</v>
      </c>
      <c r="AK113" s="53">
        <f>'Temporary Relocation Numbers'!AK113*Assumptions!F$45</f>
        <v>808193166.83632672</v>
      </c>
      <c r="AL113" s="53">
        <f>'Temporary Relocation Numbers'!AL113*Assumptions!G$45</f>
        <v>644210531.83755958</v>
      </c>
      <c r="AM113" s="53">
        <f>'Temporary Relocation Numbers'!AM113*Assumptions!H$45</f>
        <v>349232083.94739145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3873423.3362555224</v>
      </c>
      <c r="I114" s="52">
        <f>'Temporary Relocation Numbers'!I114*Assumptions!D$45</f>
        <v>4004139.8223566278</v>
      </c>
      <c r="J114" s="52">
        <f>'Temporary Relocation Numbers'!J114*Assumptions!E$45</f>
        <v>2785532.0117509197</v>
      </c>
      <c r="K114" s="52">
        <f>'Temporary Relocation Numbers'!K114*Assumptions!F$45</f>
        <v>2020070.8564239019</v>
      </c>
      <c r="L114" s="52">
        <f>'Temporary Relocation Numbers'!L114*Assumptions!G$45</f>
        <v>2101981.4221652513</v>
      </c>
      <c r="M114" s="52">
        <f>'Temporary Relocation Numbers'!M114*Assumptions!H$45</f>
        <v>915305.18000427901</v>
      </c>
      <c r="N114" s="53">
        <f>'Temporary Relocation Numbers'!N114*Assumptions!C$45</f>
        <v>1788625754.3518207</v>
      </c>
      <c r="O114" s="53">
        <f>'Temporary Relocation Numbers'!O114*Assumptions!D$45</f>
        <v>3099827847.437438</v>
      </c>
      <c r="P114" s="53">
        <f>'Temporary Relocation Numbers'!P114*Assumptions!E$45</f>
        <v>2500790491.0038762</v>
      </c>
      <c r="Q114" s="53">
        <f>'Temporary Relocation Numbers'!Q114*Assumptions!F$45</f>
        <v>821534424.93641365</v>
      </c>
      <c r="R114" s="53">
        <f>'Temporary Relocation Numbers'!R114*Assumptions!G$45</f>
        <v>666780114.59221971</v>
      </c>
      <c r="S114" s="53">
        <f>'Temporary Relocation Numbers'!S114*Assumptions!H$45</f>
        <v>387131422.04744303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3606062.8908640514</v>
      </c>
      <c r="AC114" s="52">
        <f>'Temporary Relocation Numbers'!AC114*Assumptions!D$45</f>
        <v>3656548.3528452646</v>
      </c>
      <c r="AD114" s="52">
        <f>'Temporary Relocation Numbers'!AD114*Assumptions!E$45</f>
        <v>2517011.5727549461</v>
      </c>
      <c r="AE114" s="52">
        <f>'Temporary Relocation Numbers'!AE114*Assumptions!F$45</f>
        <v>2014872.8451701042</v>
      </c>
      <c r="AF114" s="52">
        <f>'Temporary Relocation Numbers'!AF114*Assumptions!G$45</f>
        <v>2059044.2858229587</v>
      </c>
      <c r="AG114" s="52">
        <f>'Temporary Relocation Numbers'!AG114*Assumptions!H$45</f>
        <v>837169.24592973012</v>
      </c>
      <c r="AH114" s="53">
        <f>'Temporary Relocation Numbers'!AH114*Assumptions!C$45</f>
        <v>1665167062.4381075</v>
      </c>
      <c r="AI114" s="53">
        <f>'Temporary Relocation Numbers'!AI114*Assumptions!D$45</f>
        <v>2830737914.3868785</v>
      </c>
      <c r="AJ114" s="53">
        <f>'Temporary Relocation Numbers'!AJ114*Assumptions!E$45</f>
        <v>2259718639.1463127</v>
      </c>
      <c r="AK114" s="53">
        <f>'Temporary Relocation Numbers'!AK114*Assumptions!F$45</f>
        <v>819420466.81825089</v>
      </c>
      <c r="AL114" s="53">
        <f>'Temporary Relocation Numbers'!AL114*Assumptions!G$45</f>
        <v>653159809.29899573</v>
      </c>
      <c r="AM114" s="53">
        <f>'Temporary Relocation Numbers'!AM114*Assumptions!H$45</f>
        <v>354083564.4234494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3896793.0563454698</v>
      </c>
      <c r="I115" s="52">
        <f>'Temporary Relocation Numbers'!I115*Assumptions!D$45</f>
        <v>4028298.2008053805</v>
      </c>
      <c r="J115" s="52">
        <f>'Temporary Relocation Numbers'!J115*Assumptions!E$45</f>
        <v>2802338.1023237975</v>
      </c>
      <c r="K115" s="52">
        <f>'Temporary Relocation Numbers'!K115*Assumptions!F$45</f>
        <v>2032258.6516578</v>
      </c>
      <c r="L115" s="52">
        <f>'Temporary Relocation Numbers'!L115*Assumptions!G$45</f>
        <v>2114663.4125406593</v>
      </c>
      <c r="M115" s="52">
        <f>'Temporary Relocation Numbers'!M115*Assumptions!H$45</f>
        <v>920827.5368438639</v>
      </c>
      <c r="N115" s="53">
        <f>'Temporary Relocation Numbers'!N115*Assumptions!C$45</f>
        <v>1813473078.8820596</v>
      </c>
      <c r="O115" s="53">
        <f>'Temporary Relocation Numbers'!O115*Assumptions!D$45</f>
        <v>3142890197.5829339</v>
      </c>
      <c r="P115" s="53">
        <f>'Temporary Relocation Numbers'!P115*Assumptions!E$45</f>
        <v>2535531102.7617702</v>
      </c>
      <c r="Q115" s="53">
        <f>'Temporary Relocation Numbers'!Q115*Assumptions!F$45</f>
        <v>832947059.70335245</v>
      </c>
      <c r="R115" s="53">
        <f>'Temporary Relocation Numbers'!R115*Assumptions!G$45</f>
        <v>676042925.36035979</v>
      </c>
      <c r="S115" s="53">
        <f>'Temporary Relocation Numbers'!S115*Assumptions!H$45</f>
        <v>392509394.5249508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3627819.531713875</v>
      </c>
      <c r="AC115" s="52">
        <f>'Temporary Relocation Numbers'!AC115*Assumptions!D$45</f>
        <v>3678609.5901754359</v>
      </c>
      <c r="AD115" s="52">
        <f>'Temporary Relocation Numbers'!AD115*Assumptions!E$45</f>
        <v>2532197.5854398664</v>
      </c>
      <c r="AE115" s="52">
        <f>'Temporary Relocation Numbers'!AE115*Assumptions!F$45</f>
        <v>2027029.2789809203</v>
      </c>
      <c r="AF115" s="52">
        <f>'Temporary Relocation Numbers'!AF115*Assumptions!G$45</f>
        <v>2071467.221411251</v>
      </c>
      <c r="AG115" s="52">
        <f>'Temporary Relocation Numbers'!AG115*Assumptions!H$45</f>
        <v>842220.18130314164</v>
      </c>
      <c r="AH115" s="53">
        <f>'Temporary Relocation Numbers'!AH115*Assumptions!C$45</f>
        <v>1688299317.0737102</v>
      </c>
      <c r="AI115" s="53">
        <f>'Temporary Relocation Numbers'!AI115*Assumptions!D$45</f>
        <v>2870062106.9675174</v>
      </c>
      <c r="AJ115" s="53">
        <f>'Temporary Relocation Numbers'!AJ115*Assumptions!E$45</f>
        <v>2291110316.3807964</v>
      </c>
      <c r="AK115" s="53">
        <f>'Temporary Relocation Numbers'!AK115*Assumptions!F$45</f>
        <v>830803734.79156172</v>
      </c>
      <c r="AL115" s="53">
        <f>'Temporary Relocation Numbers'!AL115*Assumptions!G$45</f>
        <v>662233408.79977131</v>
      </c>
      <c r="AM115" s="53">
        <f>'Temporary Relocation Numbers'!AM115*Assumptions!H$45</f>
        <v>359002440.94898695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3920303.7741445936</v>
      </c>
      <c r="I116" s="52">
        <f>'Temporary Relocation Numbers'!I116*Assumptions!D$45</f>
        <v>4052602.3352155047</v>
      </c>
      <c r="J116" s="52">
        <f>'Temporary Relocation Numbers'!J116*Assumptions!E$45</f>
        <v>2819245.589929326</v>
      </c>
      <c r="K116" s="52">
        <f>'Temporary Relocation Numbers'!K116*Assumptions!F$45</f>
        <v>2044519.9801304913</v>
      </c>
      <c r="L116" s="52">
        <f>'Temporary Relocation Numbers'!L116*Assumptions!G$45</f>
        <v>2127421.9178072959</v>
      </c>
      <c r="M116" s="52">
        <f>'Temporary Relocation Numbers'!M116*Assumptions!H$45</f>
        <v>926383.21199708933</v>
      </c>
      <c r="N116" s="53">
        <f>'Temporary Relocation Numbers'!N116*Assumptions!C$45</f>
        <v>1838665578.7709823</v>
      </c>
      <c r="O116" s="53">
        <f>'Temporary Relocation Numbers'!O116*Assumptions!D$45</f>
        <v>3186550763.52986</v>
      </c>
      <c r="P116" s="53">
        <f>'Temporary Relocation Numbers'!P116*Assumptions!E$45</f>
        <v>2570754325.9617882</v>
      </c>
      <c r="Q116" s="53">
        <f>'Temporary Relocation Numbers'!Q116*Assumptions!F$45</f>
        <v>844518237.10510981</v>
      </c>
      <c r="R116" s="53">
        <f>'Temporary Relocation Numbers'!R116*Assumptions!G$45</f>
        <v>685434413.72617936</v>
      </c>
      <c r="S116" s="53">
        <f>'Temporary Relocation Numbers'!S116*Assumptions!H$45</f>
        <v>397962077.00097996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3649707.4380006581</v>
      </c>
      <c r="AC116" s="52">
        <f>'Temporary Relocation Numbers'!AC116*Assumptions!D$45</f>
        <v>3700803.9306798503</v>
      </c>
      <c r="AD116" s="52">
        <f>'Temporary Relocation Numbers'!AD116*Assumptions!E$45</f>
        <v>2547475.2206599242</v>
      </c>
      <c r="AE116" s="52">
        <f>'Temporary Relocation Numbers'!AE116*Assumptions!F$45</f>
        <v>2039259.0568160764</v>
      </c>
      <c r="AF116" s="52">
        <f>'Temporary Relocation Numbers'!AF116*Assumptions!G$45</f>
        <v>2083965.1089224776</v>
      </c>
      <c r="AG116" s="52">
        <f>'Temporary Relocation Numbers'!AG116*Assumptions!H$45</f>
        <v>847301.59073931957</v>
      </c>
      <c r="AH116" s="53">
        <f>'Temporary Relocation Numbers'!AH116*Assumptions!C$45</f>
        <v>1711752921.5705948</v>
      </c>
      <c r="AI116" s="53">
        <f>'Temporary Relocation Numbers'!AI116*Assumptions!D$45</f>
        <v>2909932585.4173846</v>
      </c>
      <c r="AJ116" s="53">
        <f>'Temporary Relocation Numbers'!AJ116*Assumptions!E$45</f>
        <v>2322938082.1541457</v>
      </c>
      <c r="AK116" s="53">
        <f>'Temporary Relocation Numbers'!AK116*Assumptions!F$45</f>
        <v>842345137.44053638</v>
      </c>
      <c r="AL116" s="53">
        <f>'Temporary Relocation Numbers'!AL116*Assumptions!G$45</f>
        <v>671433057.40327513</v>
      </c>
      <c r="AM116" s="53">
        <f>'Temporary Relocation Numbers'!AM116*Assumptions!H$45</f>
        <v>363989649.7799589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3943956.3403414744</v>
      </c>
      <c r="I117" s="52">
        <f>'Temporary Relocation Numbers'!I117*Assumptions!D$45</f>
        <v>4077053.1049837819</v>
      </c>
      <c r="J117" s="52">
        <f>'Temporary Relocation Numbers'!J117*Assumptions!E$45</f>
        <v>2836255.0863313274</v>
      </c>
      <c r="K117" s="52">
        <f>'Temporary Relocation Numbers'!K117*Assumptions!F$45</f>
        <v>2056855.285493769</v>
      </c>
      <c r="L117" s="52">
        <f>'Temporary Relocation Numbers'!L117*Assumptions!G$45</f>
        <v>2140257.399606308</v>
      </c>
      <c r="M117" s="52">
        <f>'Temporary Relocation Numbers'!M117*Assumptions!H$45</f>
        <v>931972.40648501401</v>
      </c>
      <c r="N117" s="53">
        <f>'Temporary Relocation Numbers'!N117*Assumptions!C$45</f>
        <v>1864208049.1436384</v>
      </c>
      <c r="O117" s="53">
        <f>'Temporary Relocation Numbers'!O117*Assumptions!D$45</f>
        <v>3230817855.6036844</v>
      </c>
      <c r="P117" s="53">
        <f>'Temporary Relocation Numbers'!P117*Assumptions!E$45</f>
        <v>2606466864.9707294</v>
      </c>
      <c r="Q117" s="53">
        <f>'Temporary Relocation Numbers'!Q117*Assumptions!F$45</f>
        <v>856250159.59252787</v>
      </c>
      <c r="R117" s="53">
        <f>'Temporary Relocation Numbers'!R117*Assumptions!G$45</f>
        <v>694956367.25984085</v>
      </c>
      <c r="S117" s="53">
        <f>'Temporary Relocation Numbers'!S117*Assumptions!H$45</f>
        <v>403490507.33578449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3671727.4016947714</v>
      </c>
      <c r="AC117" s="52">
        <f>'Temporary Relocation Numbers'!AC117*Assumptions!D$45</f>
        <v>3723132.1774165928</v>
      </c>
      <c r="AD117" s="52">
        <f>'Temporary Relocation Numbers'!AD117*Assumptions!E$45</f>
        <v>2562845.031205975</v>
      </c>
      <c r="AE117" s="52">
        <f>'Temporary Relocation Numbers'!AE117*Assumptions!F$45</f>
        <v>2051562.6211857675</v>
      </c>
      <c r="AF117" s="52">
        <f>'Temporary Relocation Numbers'!AF117*Assumptions!G$45</f>
        <v>2096538.4005678515</v>
      </c>
      <c r="AG117" s="52">
        <f>'Temporary Relocation Numbers'!AG117*Assumptions!H$45</f>
        <v>852413.65809896088</v>
      </c>
      <c r="AH117" s="53">
        <f>'Temporary Relocation Numbers'!AH117*Assumptions!C$45</f>
        <v>1735532340.0735233</v>
      </c>
      <c r="AI117" s="53">
        <f>'Temporary Relocation Numbers'!AI117*Assumptions!D$45</f>
        <v>2950356938.6590075</v>
      </c>
      <c r="AJ117" s="53">
        <f>'Temporary Relocation Numbers'!AJ117*Assumptions!E$45</f>
        <v>2355207994.5438681</v>
      </c>
      <c r="AK117" s="53">
        <f>'Temporary Relocation Numbers'!AK117*Assumptions!F$45</f>
        <v>854046871.5487082</v>
      </c>
      <c r="AL117" s="53">
        <f>'Temporary Relocation Numbers'!AL117*Assumptions!G$45</f>
        <v>680760506.1650064</v>
      </c>
      <c r="AM117" s="53">
        <f>'Temporary Relocation Numbers'!AM117*Assumptions!H$45</f>
        <v>369046140.17864931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3967751.6107571945</v>
      </c>
      <c r="I118" s="52">
        <f>'Temporary Relocation Numbers'!I118*Assumptions!D$45</f>
        <v>4101651.3948127031</v>
      </c>
      <c r="J118" s="52">
        <f>'Temporary Relocation Numbers'!J118*Assumptions!E$45</f>
        <v>2853367.2069846122</v>
      </c>
      <c r="K118" s="52">
        <f>'Temporary Relocation Numbers'!K118*Assumptions!F$45</f>
        <v>2069265.0140761314</v>
      </c>
      <c r="L118" s="52">
        <f>'Temporary Relocation Numbers'!L118*Assumptions!G$45</f>
        <v>2153170.3223640854</v>
      </c>
      <c r="M118" s="52">
        <f>'Temporary Relocation Numbers'!M118*Assumptions!H$45</f>
        <v>937595.32254152885</v>
      </c>
      <c r="N118" s="53">
        <f>'Temporary Relocation Numbers'!N118*Assumptions!C$45</f>
        <v>1890105351.7382445</v>
      </c>
      <c r="O118" s="53">
        <f>'Temporary Relocation Numbers'!O118*Assumptions!D$45</f>
        <v>3275699899.5756869</v>
      </c>
      <c r="P118" s="53">
        <f>'Temporary Relocation Numbers'!P118*Assumptions!E$45</f>
        <v>2642675517.2914662</v>
      </c>
      <c r="Q118" s="53">
        <f>'Temporary Relocation Numbers'!Q118*Assumptions!F$45</f>
        <v>868145060.21257067</v>
      </c>
      <c r="R118" s="53">
        <f>'Temporary Relocation Numbers'!R118*Assumptions!G$45</f>
        <v>704610598.36416614</v>
      </c>
      <c r="S118" s="53">
        <f>'Temporary Relocation Numbers'!S118*Assumptions!H$45</f>
        <v>409095737.80741882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3693880.219544821</v>
      </c>
      <c r="AC118" s="52">
        <f>'Temporary Relocation Numbers'!AC118*Assumptions!D$45</f>
        <v>3745595.138288877</v>
      </c>
      <c r="AD118" s="52">
        <f>'Temporary Relocation Numbers'!AD118*Assumptions!E$45</f>
        <v>2578307.5732040559</v>
      </c>
      <c r="AE118" s="52">
        <f>'Temporary Relocation Numbers'!AE118*Assumptions!F$45</f>
        <v>2063940.4172700087</v>
      </c>
      <c r="AF118" s="52">
        <f>'Temporary Relocation Numbers'!AF118*Assumptions!G$45</f>
        <v>2109187.5512869311</v>
      </c>
      <c r="AG118" s="52">
        <f>'Temporary Relocation Numbers'!AG118*Assumptions!H$45</f>
        <v>857556.56835205981</v>
      </c>
      <c r="AH118" s="53">
        <f>'Temporary Relocation Numbers'!AH118*Assumptions!C$45</f>
        <v>1759642098.742496</v>
      </c>
      <c r="AI118" s="53">
        <f>'Temporary Relocation Numbers'!AI118*Assumptions!D$45</f>
        <v>2991342861.0391016</v>
      </c>
      <c r="AJ118" s="53">
        <f>'Temporary Relocation Numbers'!AJ118*Assumptions!E$45</f>
        <v>2387926195.7853851</v>
      </c>
      <c r="AK118" s="53">
        <f>'Temporary Relocation Numbers'!AK118*Assumptions!F$45</f>
        <v>865911164.41700351</v>
      </c>
      <c r="AL118" s="53">
        <f>'Temporary Relocation Numbers'!AL118*Assumptions!G$45</f>
        <v>690217530.46586764</v>
      </c>
      <c r="AM118" s="53">
        <f>'Temporary Relocation Numbers'!AM118*Assumptions!H$45</f>
        <v>374172874.59435374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3991690.4463763009</v>
      </c>
      <c r="I119" s="52">
        <f>'Temporary Relocation Numbers'!I119*Assumptions!D$45</f>
        <v>4126398.0947424825</v>
      </c>
      <c r="J119" s="52">
        <f>'Temporary Relocation Numbers'!J119*Assumptions!E$45</f>
        <v>2870582.5710572442</v>
      </c>
      <c r="K119" s="52">
        <f>'Temporary Relocation Numbers'!K119*Assumptions!F$45</f>
        <v>2081749.6148989347</v>
      </c>
      <c r="L119" s="52">
        <f>'Temporary Relocation Numbers'!L119*Assumptions!G$45</f>
        <v>2166161.1533090645</v>
      </c>
      <c r="M119" s="52">
        <f>'Temporary Relocation Numbers'!M119*Assumptions!H$45</f>
        <v>943252.16362067161</v>
      </c>
      <c r="N119" s="53">
        <f>'Temporary Relocation Numbers'!N119*Assumptions!C$45</f>
        <v>1916362415.8315651</v>
      </c>
      <c r="O119" s="53">
        <f>'Temporary Relocation Numbers'!O119*Assumptions!D$45</f>
        <v>3321205438.2667146</v>
      </c>
      <c r="P119" s="53">
        <f>'Temporary Relocation Numbers'!P119*Assumptions!E$45</f>
        <v>2679387174.8567753</v>
      </c>
      <c r="Q119" s="53">
        <f>'Temporary Relocation Numbers'!Q119*Assumptions!F$45</f>
        <v>880205203.03336</v>
      </c>
      <c r="R119" s="53">
        <f>'Temporary Relocation Numbers'!R119*Assumptions!G$45</f>
        <v>714398944.61960983</v>
      </c>
      <c r="S119" s="53">
        <f>'Temporary Relocation Numbers'!S119*Assumptions!H$45</f>
        <v>414778835.31202894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3716166.6931064762</v>
      </c>
      <c r="AC119" s="52">
        <f>'Temporary Relocation Numbers'!AC119*Assumptions!D$45</f>
        <v>3768193.6260742848</v>
      </c>
      <c r="AD119" s="52">
        <f>'Temporary Relocation Numbers'!AD119*Assumptions!E$45</f>
        <v>2593863.4061355065</v>
      </c>
      <c r="AE119" s="52">
        <f>'Temporary Relocation Numbers'!AE119*Assumptions!F$45</f>
        <v>2076392.8929347417</v>
      </c>
      <c r="AF119" s="52">
        <f>'Temporary Relocation Numbers'!AF119*Assumptions!G$45</f>
        <v>2121913.0187640875</v>
      </c>
      <c r="AG119" s="52">
        <f>'Temporary Relocation Numbers'!AG119*Assumptions!H$45</f>
        <v>862730.50758459885</v>
      </c>
      <c r="AH119" s="53">
        <f>'Temporary Relocation Numbers'!AH119*Assumptions!C$45</f>
        <v>1784086786.6142576</v>
      </c>
      <c r="AI119" s="53">
        <f>'Temporary Relocation Numbers'!AI119*Assumptions!D$45</f>
        <v>3032898153.7931104</v>
      </c>
      <c r="AJ119" s="53">
        <f>'Temporary Relocation Numbers'!AJ119*Assumptions!E$45</f>
        <v>2421098913.4411464</v>
      </c>
      <c r="AK119" s="53">
        <f>'Temporary Relocation Numbers'!AK119*Assumptions!F$45</f>
        <v>877940274.28768349</v>
      </c>
      <c r="AL119" s="53">
        <f>'Temporary Relocation Numbers'!AL119*Assumptions!G$45</f>
        <v>699805930.35009038</v>
      </c>
      <c r="AM119" s="53">
        <f>'Temporary Relocation Numbers'!AM119*Assumptions!H$45</f>
        <v>379370828.84657085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4015773.7133779679</v>
      </c>
      <c r="I120" s="52">
        <f>'Temporary Relocation Numbers'!I120*Assumptions!D$45</f>
        <v>4151294.1001832527</v>
      </c>
      <c r="J120" s="52">
        <f>'Temporary Relocation Numbers'!J120*Assumptions!E$45</f>
        <v>2887901.801452945</v>
      </c>
      <c r="K120" s="52">
        <f>'Temporary Relocation Numbers'!K120*Assumptions!F$45</f>
        <v>2094309.5396926375</v>
      </c>
      <c r="L120" s="52">
        <f>'Temporary Relocation Numbers'!L120*Assumptions!G$45</f>
        <v>2179230.3624886344</v>
      </c>
      <c r="M120" s="52">
        <f>'Temporary Relocation Numbers'!M120*Assumptions!H$45</f>
        <v>948943.13440398977</v>
      </c>
      <c r="N120" s="53">
        <f>'Temporary Relocation Numbers'!N120*Assumptions!C$45</f>
        <v>1942984239.1771505</v>
      </c>
      <c r="O120" s="53">
        <f>'Temporary Relocation Numbers'!O120*Assumptions!D$45</f>
        <v>3367343133.1732216</v>
      </c>
      <c r="P120" s="53">
        <f>'Temporary Relocation Numbers'!P120*Assumptions!E$45</f>
        <v>2716608825.341145</v>
      </c>
      <c r="Q120" s="53">
        <f>'Temporary Relocation Numbers'!Q120*Assumptions!F$45</f>
        <v>892432883.57511759</v>
      </c>
      <c r="R120" s="53">
        <f>'Temporary Relocation Numbers'!R120*Assumptions!G$45</f>
        <v>724323269.13402212</v>
      </c>
      <c r="S120" s="53">
        <f>'Temporary Relocation Numbers'!S120*Assumptions!H$45</f>
        <v>420540881.56692427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3738587.6287714741</v>
      </c>
      <c r="AC120" s="52">
        <f>'Temporary Relocation Numbers'!AC120*Assumptions!D$45</f>
        <v>3790928.4584541637</v>
      </c>
      <c r="AD120" s="52">
        <f>'Temporary Relocation Numbers'!AD120*Assumptions!E$45</f>
        <v>2609513.0928572128</v>
      </c>
      <c r="AE120" s="52">
        <f>'Temporary Relocation Numbers'!AE120*Assumptions!F$45</f>
        <v>2088920.4987480403</v>
      </c>
      <c r="AF120" s="52">
        <f>'Temporary Relocation Numbers'!AF120*Assumptions!G$45</f>
        <v>2134715.2634450602</v>
      </c>
      <c r="AG120" s="52">
        <f>'Temporary Relocation Numbers'!AG120*Assumptions!H$45</f>
        <v>867935.66300528182</v>
      </c>
      <c r="AH120" s="53">
        <f>'Temporary Relocation Numbers'!AH120*Assumptions!C$45</f>
        <v>1808871056.4757743</v>
      </c>
      <c r="AI120" s="53">
        <f>'Temporary Relocation Numbers'!AI120*Assumptions!D$45</f>
        <v>3075030726.5300875</v>
      </c>
      <c r="AJ120" s="53">
        <f>'Temporary Relocation Numbers'!AJ120*Assumptions!E$45</f>
        <v>2454732461.5859799</v>
      </c>
      <c r="AK120" s="53">
        <f>'Temporary Relocation Numbers'!AK120*Assumptions!F$45</f>
        <v>890136490.77417707</v>
      </c>
      <c r="AL120" s="53">
        <f>'Temporary Relocation Numbers'!AL120*Assumptions!G$45</f>
        <v>709527530.86785507</v>
      </c>
      <c r="AM120" s="53">
        <f>'Temporary Relocation Numbers'!AM120*Assumptions!H$45</f>
        <v>384640992.31073958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4759940.1914303284</v>
      </c>
      <c r="I121" s="52">
        <f>'Temporary Relocation Numbers'!I121*Assumptions!D$45</f>
        <v>4920573.9775830964</v>
      </c>
      <c r="J121" s="52">
        <f>'Temporary Relocation Numbers'!J121*Assumptions!E$45</f>
        <v>3423061.3661935949</v>
      </c>
      <c r="K121" s="52">
        <f>'Temporary Relocation Numbers'!K121*Assumptions!F$45</f>
        <v>2482407.8403793923</v>
      </c>
      <c r="L121" s="52">
        <f>'Temporary Relocation Numbers'!L121*Assumptions!G$45</f>
        <v>2583065.4138301583</v>
      </c>
      <c r="M121" s="52">
        <f>'Temporary Relocation Numbers'!M121*Assumptions!H$45</f>
        <v>1124792.6021787487</v>
      </c>
      <c r="N121" s="53">
        <f>'Temporary Relocation Numbers'!N121*Assumptions!C$45</f>
        <v>2321030225.4190183</v>
      </c>
      <c r="O121" s="53">
        <f>'Temporary Relocation Numbers'!O121*Assumptions!D$45</f>
        <v>4022526294.2751203</v>
      </c>
      <c r="P121" s="53">
        <f>'Temporary Relocation Numbers'!P121*Assumptions!E$45</f>
        <v>3245178765.2828035</v>
      </c>
      <c r="Q121" s="53">
        <f>'Temporary Relocation Numbers'!Q121*Assumptions!F$45</f>
        <v>1066073339.7471704</v>
      </c>
      <c r="R121" s="53">
        <f>'Temporary Relocation Numbers'!R121*Assumptions!G$45</f>
        <v>865254677.17965376</v>
      </c>
      <c r="S121" s="53">
        <f>'Temporary Relocation Numbers'!S121*Assumptions!H$45</f>
        <v>502365421.94215751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4431388.5152668273</v>
      </c>
      <c r="AC121" s="52">
        <f>'Temporary Relocation Numbers'!AC121*Assumptions!D$45</f>
        <v>4493428.669080643</v>
      </c>
      <c r="AD121" s="52">
        <f>'Temporary Relocation Numbers'!AD121*Assumptions!E$45</f>
        <v>3093084.2067558547</v>
      </c>
      <c r="AE121" s="52">
        <f>'Temporary Relocation Numbers'!AE121*Assumptions!F$45</f>
        <v>2476020.1516259154</v>
      </c>
      <c r="AF121" s="52">
        <f>'Temporary Relocation Numbers'!AF121*Assumptions!G$45</f>
        <v>2530301.1835257635</v>
      </c>
      <c r="AG121" s="52">
        <f>'Temporary Relocation Numbers'!AG121*Assumptions!H$45</f>
        <v>1028773.5666359058</v>
      </c>
      <c r="AH121" s="53">
        <f>'Temporary Relocation Numbers'!AH121*Assumptions!C$45</f>
        <v>2160822672.3156209</v>
      </c>
      <c r="AI121" s="53">
        <f>'Temporary Relocation Numbers'!AI121*Assumptions!D$45</f>
        <v>3673338731.4511333</v>
      </c>
      <c r="AJ121" s="53">
        <f>'Temporary Relocation Numbers'!AJ121*Assumptions!E$45</f>
        <v>2932349179.0500422</v>
      </c>
      <c r="AK121" s="53">
        <f>'Temporary Relocation Numbers'!AK121*Assumptions!F$45</f>
        <v>1063330138.3392808</v>
      </c>
      <c r="AL121" s="53">
        <f>'Temporary Relocation Numbers'!AL121*Assumptions!G$45</f>
        <v>847580135.6004045</v>
      </c>
      <c r="AM121" s="53">
        <f>'Temporary Relocation Numbers'!AM121*Assumptions!H$45</f>
        <v>459480499.68046784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4788658.5783098154</v>
      </c>
      <c r="I122" s="52">
        <f>'Temporary Relocation Numbers'!I122*Assumptions!D$45</f>
        <v>4950261.5243744981</v>
      </c>
      <c r="J122" s="52">
        <f>'Temporary Relocation Numbers'!J122*Assumptions!E$45</f>
        <v>3443713.8947282089</v>
      </c>
      <c r="K122" s="52">
        <f>'Temporary Relocation Numbers'!K122*Assumptions!F$45</f>
        <v>2497385.0766230403</v>
      </c>
      <c r="L122" s="52">
        <f>'Temporary Relocation Numbers'!L122*Assumptions!G$45</f>
        <v>2598649.9524810752</v>
      </c>
      <c r="M122" s="52">
        <f>'Temporary Relocation Numbers'!M122*Assumptions!H$45</f>
        <v>1131578.8700328511</v>
      </c>
      <c r="N122" s="53">
        <f>'Temporary Relocation Numbers'!N122*Assumptions!C$45</f>
        <v>2353273634.1450539</v>
      </c>
      <c r="O122" s="53">
        <f>'Temporary Relocation Numbers'!O122*Assumptions!D$45</f>
        <v>4078406634.8226547</v>
      </c>
      <c r="P122" s="53">
        <f>'Temporary Relocation Numbers'!P122*Assumptions!E$45</f>
        <v>3290260308.8887992</v>
      </c>
      <c r="Q122" s="53">
        <f>'Temporary Relocation Numbers'!Q122*Assumptions!F$45</f>
        <v>1080883072.9634588</v>
      </c>
      <c r="R122" s="53">
        <f>'Temporary Relocation Numbers'!R122*Assumptions!G$45</f>
        <v>877274667.22669411</v>
      </c>
      <c r="S122" s="53">
        <f>'Temporary Relocation Numbers'!S122*Assumptions!H$45</f>
        <v>509344208.10879761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4458124.6347718295</v>
      </c>
      <c r="AC122" s="52">
        <f>'Temporary Relocation Numbers'!AC122*Assumptions!D$45</f>
        <v>4520539.0985701475</v>
      </c>
      <c r="AD122" s="52">
        <f>'Temporary Relocation Numbers'!AD122*Assumptions!E$45</f>
        <v>3111745.8674759553</v>
      </c>
      <c r="AE122" s="52">
        <f>'Temporary Relocation Numbers'!AE122*Assumptions!F$45</f>
        <v>2490958.8487053076</v>
      </c>
      <c r="AF122" s="52">
        <f>'Temporary Relocation Numbers'!AF122*Assumptions!G$45</f>
        <v>2545567.3770886455</v>
      </c>
      <c r="AG122" s="52">
        <f>'Temporary Relocation Numbers'!AG122*Assumptions!H$45</f>
        <v>1034980.5180071081</v>
      </c>
      <c r="AH122" s="53">
        <f>'Temporary Relocation Numbers'!AH122*Assumptions!C$45</f>
        <v>2190840501.4007111</v>
      </c>
      <c r="AI122" s="53">
        <f>'Temporary Relocation Numbers'!AI122*Assumptions!D$45</f>
        <v>3724368210.0034728</v>
      </c>
      <c r="AJ122" s="53">
        <f>'Temporary Relocation Numbers'!AJ122*Assumptions!E$45</f>
        <v>2973084940.2961044</v>
      </c>
      <c r="AK122" s="53">
        <f>'Temporary Relocation Numbers'!AK122*Assumptions!F$45</f>
        <v>1078101763.4071949</v>
      </c>
      <c r="AL122" s="53">
        <f>'Temporary Relocation Numbers'!AL122*Assumptions!G$45</f>
        <v>859354593.52901566</v>
      </c>
      <c r="AM122" s="53">
        <f>'Temporary Relocation Numbers'!AM122*Assumptions!H$45</f>
        <v>465863534.847606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4817550.2332791938</v>
      </c>
      <c r="I123" s="52">
        <f>'Temporary Relocation Numbers'!I123*Assumptions!D$45</f>
        <v>4980128.1865370981</v>
      </c>
      <c r="J123" s="52">
        <f>'Temporary Relocation Numbers'!J123*Assumptions!E$45</f>
        <v>3464491.0272033447</v>
      </c>
      <c r="K123" s="52">
        <f>'Temporary Relocation Numbers'!K123*Assumptions!F$45</f>
        <v>2512452.675780409</v>
      </c>
      <c r="L123" s="52">
        <f>'Temporary Relocation Numbers'!L123*Assumptions!G$45</f>
        <v>2614328.5181139102</v>
      </c>
      <c r="M123" s="52">
        <f>'Temporary Relocation Numbers'!M123*Assumptions!H$45</f>
        <v>1138406.0818185715</v>
      </c>
      <c r="N123" s="53">
        <f>'Temporary Relocation Numbers'!N123*Assumptions!C$45</f>
        <v>2385964963.5379062</v>
      </c>
      <c r="O123" s="53">
        <f>'Temporary Relocation Numbers'!O123*Assumptions!D$45</f>
        <v>4135063256.799139</v>
      </c>
      <c r="P123" s="53">
        <f>'Temporary Relocation Numbers'!P123*Assumptions!E$45</f>
        <v>3335968118.6332417</v>
      </c>
      <c r="Q123" s="53">
        <f>'Temporary Relocation Numbers'!Q123*Assumptions!F$45</f>
        <v>1095898540.8039613</v>
      </c>
      <c r="R123" s="53">
        <f>'Temporary Relocation Numbers'!R123*Assumptions!G$45</f>
        <v>889461637.19830668</v>
      </c>
      <c r="S123" s="53">
        <f>'Temporary Relocation Numbers'!S123*Assumptions!H$45</f>
        <v>516419942.54104775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4485022.0626531411</v>
      </c>
      <c r="AC123" s="52">
        <f>'Temporary Relocation Numbers'!AC123*Assumptions!D$45</f>
        <v>4547813.0947792418</v>
      </c>
      <c r="AD123" s="52">
        <f>'Temporary Relocation Numbers'!AD123*Assumptions!E$45</f>
        <v>3130520.1205335273</v>
      </c>
      <c r="AE123" s="52">
        <f>'Temporary Relocation Numbers'!AE123*Assumptions!F$45</f>
        <v>2505987.6761781387</v>
      </c>
      <c r="AF123" s="52">
        <f>'Temporary Relocation Numbers'!AF123*Assumptions!G$45</f>
        <v>2560925.6769459941</v>
      </c>
      <c r="AG123" s="52">
        <f>'Temporary Relocation Numbers'!AG123*Assumptions!H$45</f>
        <v>1041224.9180906162</v>
      </c>
      <c r="AH123" s="53">
        <f>'Temporary Relocation Numbers'!AH123*Assumptions!C$45</f>
        <v>2221275333.7292995</v>
      </c>
      <c r="AI123" s="53">
        <f>'Temporary Relocation Numbers'!AI123*Assumptions!D$45</f>
        <v>3776106582.5271277</v>
      </c>
      <c r="AJ123" s="53">
        <f>'Temporary Relocation Numbers'!AJ123*Assumptions!E$45</f>
        <v>3014386596.7145948</v>
      </c>
      <c r="AK123" s="53">
        <f>'Temporary Relocation Numbers'!AK123*Assumptions!F$45</f>
        <v>1093078593.7065594</v>
      </c>
      <c r="AL123" s="53">
        <f>'Temporary Relocation Numbers'!AL123*Assumptions!G$45</f>
        <v>871292620.48631215</v>
      </c>
      <c r="AM123" s="53">
        <f>'Temporary Relocation Numbers'!AM123*Assumptions!H$45</f>
        <v>472335242.19555116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4846616.2017255528</v>
      </c>
      <c r="I124" s="52">
        <f>'Temporary Relocation Numbers'!I124*Assumptions!D$45</f>
        <v>5010175.0447366834</v>
      </c>
      <c r="J124" s="52">
        <f>'Temporary Relocation Numbers'!J124*Assumptions!E$45</f>
        <v>3485393.5153982313</v>
      </c>
      <c r="K124" s="52">
        <f>'Temporary Relocation Numbers'!K124*Assumptions!F$45</f>
        <v>2527611.1830426157</v>
      </c>
      <c r="L124" s="52">
        <f>'Temporary Relocation Numbers'!L124*Assumptions!G$45</f>
        <v>2630101.6780263903</v>
      </c>
      <c r="M124" s="52">
        <f>'Temporary Relocation Numbers'!M124*Assumptions!H$45</f>
        <v>1145274.484564994</v>
      </c>
      <c r="N124" s="53">
        <f>'Temporary Relocation Numbers'!N124*Assumptions!C$45</f>
        <v>2419110436.0452557</v>
      </c>
      <c r="O124" s="53">
        <f>'Temporary Relocation Numbers'!O124*Assumptions!D$45</f>
        <v>4192506944.191411</v>
      </c>
      <c r="P124" s="53">
        <f>'Temporary Relocation Numbers'!P124*Assumptions!E$45</f>
        <v>3382310894.5127311</v>
      </c>
      <c r="Q124" s="53">
        <f>'Temporary Relocation Numbers'!Q124*Assumptions!F$45</f>
        <v>1111122601.3036594</v>
      </c>
      <c r="R124" s="53">
        <f>'Temporary Relocation Numbers'!R124*Assumptions!G$45</f>
        <v>901817906.75491524</v>
      </c>
      <c r="S124" s="53">
        <f>'Temporary Relocation Numbers'!S124*Assumptions!H$45</f>
        <v>523593972.02987993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4512081.7721407088</v>
      </c>
      <c r="AC124" s="52">
        <f>'Temporary Relocation Numbers'!AC124*Assumptions!D$45</f>
        <v>4575251.6445632512</v>
      </c>
      <c r="AD124" s="52">
        <f>'Temporary Relocation Numbers'!AD124*Assumptions!E$45</f>
        <v>3149407.6452375902</v>
      </c>
      <c r="AE124" s="52">
        <f>'Temporary Relocation Numbers'!AE124*Assumptions!F$45</f>
        <v>2521107.177832651</v>
      </c>
      <c r="AF124" s="52">
        <f>'Temporary Relocation Numbers'!AF124*Assumptions!G$45</f>
        <v>2576376.638807355</v>
      </c>
      <c r="AG124" s="52">
        <f>'Temporary Relocation Numbers'!AG124*Assumptions!H$45</f>
        <v>1047506.9928276319</v>
      </c>
      <c r="AH124" s="53">
        <f>'Temporary Relocation Numbers'!AH124*Assumptions!C$45</f>
        <v>2252132962.2487922</v>
      </c>
      <c r="AI124" s="53">
        <f>'Temporary Relocation Numbers'!AI124*Assumptions!D$45</f>
        <v>3828563696.8723383</v>
      </c>
      <c r="AJ124" s="53">
        <f>'Temporary Relocation Numbers'!AJ124*Assumptions!E$45</f>
        <v>3056262009.6375799</v>
      </c>
      <c r="AK124" s="53">
        <f>'Temporary Relocation Numbers'!AK124*Assumptions!F$45</f>
        <v>1108263479.9181111</v>
      </c>
      <c r="AL124" s="53">
        <f>'Temporary Relocation Numbers'!AL124*Assumptions!G$45</f>
        <v>883396488.74905598</v>
      </c>
      <c r="AM124" s="53">
        <f>'Temporary Relocation Numbers'!AM124*Assumptions!H$45</f>
        <v>478896853.54512858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4875857.5353431758</v>
      </c>
      <c r="I125" s="52">
        <f>'Temporary Relocation Numbers'!I125*Assumptions!D$45</f>
        <v>5040403.186159078</v>
      </c>
      <c r="J125" s="52">
        <f>'Temporary Relocation Numbers'!J125*Assumptions!E$45</f>
        <v>3506422.1156278462</v>
      </c>
      <c r="K125" s="52">
        <f>'Temporary Relocation Numbers'!K125*Assumptions!F$45</f>
        <v>2542861.1468901071</v>
      </c>
      <c r="L125" s="52">
        <f>'Temporary Relocation Numbers'!L125*Assumptions!G$45</f>
        <v>2645970.0029389467</v>
      </c>
      <c r="M125" s="52">
        <f>'Temporary Relocation Numbers'!M125*Assumptions!H$45</f>
        <v>1152184.3267916164</v>
      </c>
      <c r="N125" s="53">
        <f>'Temporary Relocation Numbers'!N125*Assumptions!C$45</f>
        <v>2452716360.5561013</v>
      </c>
      <c r="O125" s="53">
        <f>'Temporary Relocation Numbers'!O125*Assumptions!D$45</f>
        <v>4250748630.7958589</v>
      </c>
      <c r="P125" s="53">
        <f>'Temporary Relocation Numbers'!P125*Assumptions!E$45</f>
        <v>3429297457.382935</v>
      </c>
      <c r="Q125" s="53">
        <f>'Temporary Relocation Numbers'!Q125*Assumptions!F$45</f>
        <v>1126558152.2009346</v>
      </c>
      <c r="R125" s="53">
        <f>'Temporary Relocation Numbers'!R125*Assumptions!G$45</f>
        <v>914345827.78132355</v>
      </c>
      <c r="S125" s="53">
        <f>'Temporary Relocation Numbers'!S125*Assumptions!H$45</f>
        <v>530867662.07568681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4539304.7423363244</v>
      </c>
      <c r="AC125" s="52">
        <f>'Temporary Relocation Numbers'!AC125*Assumptions!D$45</f>
        <v>4602855.7407315476</v>
      </c>
      <c r="AD125" s="52">
        <f>'Temporary Relocation Numbers'!AD125*Assumptions!E$45</f>
        <v>3168409.1249956735</v>
      </c>
      <c r="AE125" s="52">
        <f>'Temporary Relocation Numbers'!AE125*Assumptions!F$45</f>
        <v>2536317.900737951</v>
      </c>
      <c r="AF125" s="52">
        <f>'Temporary Relocation Numbers'!AF125*Assumptions!G$45</f>
        <v>2591920.8217350631</v>
      </c>
      <c r="AG125" s="52">
        <f>'Temporary Relocation Numbers'!AG125*Assumptions!H$45</f>
        <v>1053826.9695225391</v>
      </c>
      <c r="AH125" s="53">
        <f>'Temporary Relocation Numbers'!AH125*Assumptions!C$45</f>
        <v>2283419260.3813605</v>
      </c>
      <c r="AI125" s="53">
        <f>'Temporary Relocation Numbers'!AI125*Assumptions!D$45</f>
        <v>3881749537.694221</v>
      </c>
      <c r="AJ125" s="53">
        <f>'Temporary Relocation Numbers'!AJ125*Assumptions!E$45</f>
        <v>3098719149.6055903</v>
      </c>
      <c r="AK125" s="53">
        <f>'Temporary Relocation Numbers'!AK125*Assumptions!F$45</f>
        <v>1123659312.3238206</v>
      </c>
      <c r="AL125" s="53">
        <f>'Temporary Relocation Numbers'!AL125*Assumptions!G$45</f>
        <v>895668502.16014266</v>
      </c>
      <c r="AM125" s="53">
        <f>'Temporary Relocation Numbers'!AM125*Assumptions!H$45</f>
        <v>485549617.82943702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4905275.2921715798</v>
      </c>
      <c r="I126" s="52">
        <f>'Temporary Relocation Numbers'!I126*Assumptions!D$45</f>
        <v>5070813.704549483</v>
      </c>
      <c r="J126" s="52">
        <f>'Temporary Relocation Numbers'!J126*Assumptions!E$45</f>
        <v>3527577.5887702787</v>
      </c>
      <c r="K126" s="52">
        <f>'Temporary Relocation Numbers'!K126*Assumptions!F$45</f>
        <v>2558203.1191125065</v>
      </c>
      <c r="L126" s="52">
        <f>'Temporary Relocation Numbers'!L126*Assumptions!G$45</f>
        <v>2661934.0670153666</v>
      </c>
      <c r="M126" s="52">
        <f>'Temporary Relocation Numbers'!M126*Assumptions!H$45</f>
        <v>1159135.8585173418</v>
      </c>
      <c r="N126" s="53">
        <f>'Temporary Relocation Numbers'!N126*Assumptions!C$45</f>
        <v>2486789133.6015992</v>
      </c>
      <c r="O126" s="53">
        <f>'Temporary Relocation Numbers'!O126*Assumptions!D$45</f>
        <v>4309799402.299552</v>
      </c>
      <c r="P126" s="53">
        <f>'Temporary Relocation Numbers'!P126*Assumptions!E$45</f>
        <v>3476936750.6375451</v>
      </c>
      <c r="Q126" s="53">
        <f>'Temporary Relocation Numbers'!Q126*Assumptions!F$45</f>
        <v>1142208131.4891202</v>
      </c>
      <c r="R126" s="53">
        <f>'Temporary Relocation Numbers'!R126*Assumptions!G$45</f>
        <v>927047784.83437157</v>
      </c>
      <c r="S126" s="53">
        <f>'Temporary Relocation Numbers'!S126*Assumptions!H$45</f>
        <v>538242397.14819157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4566691.9582490372</v>
      </c>
      <c r="AC126" s="52">
        <f>'Temporary Relocation Numbers'!AC126*Assumptions!D$45</f>
        <v>4630626.3820834672</v>
      </c>
      <c r="AD126" s="52">
        <f>'Temporary Relocation Numbers'!AD126*Assumptions!E$45</f>
        <v>3187525.2473385418</v>
      </c>
      <c r="AE126" s="52">
        <f>'Temporary Relocation Numbers'!AE126*Assumptions!F$45</f>
        <v>2551620.3952638074</v>
      </c>
      <c r="AF126" s="52">
        <f>'Temporary Relocation Numbers'!AF126*Assumptions!G$45</f>
        <v>2607558.7881644727</v>
      </c>
      <c r="AG126" s="52">
        <f>'Temporary Relocation Numbers'!AG126*Assumptions!H$45</f>
        <v>1060185.07685113</v>
      </c>
      <c r="AH126" s="53">
        <f>'Temporary Relocation Numbers'!AH126*Assumptions!C$45</f>
        <v>2315140183.1418924</v>
      </c>
      <c r="AI126" s="53">
        <f>'Temporary Relocation Numbers'!AI126*Assumptions!D$45</f>
        <v>3935674228.3532481</v>
      </c>
      <c r="AJ126" s="53">
        <f>'Temporary Relocation Numbers'!AJ126*Assumptions!E$45</f>
        <v>3141766097.884726</v>
      </c>
      <c r="AK126" s="53">
        <f>'Temporary Relocation Numbers'!AK126*Assumptions!F$45</f>
        <v>1139269021.3570287</v>
      </c>
      <c r="AL126" s="53">
        <f>'Temporary Relocation Numbers'!AL126*Assumptions!G$45</f>
        <v>908110996.56711292</v>
      </c>
      <c r="AM126" s="53">
        <f>'Temporary Relocation Numbers'!AM126*Assumptions!H$45</f>
        <v>492294801.33156848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4934870.53663381</v>
      </c>
      <c r="I127" s="52">
        <f>'Temporary Relocation Numbers'!I127*Assumptions!D$45</f>
        <v>5101407.7002520412</v>
      </c>
      <c r="J127" s="52">
        <f>'Temporary Relocation Numbers'!J127*Assumptions!E$45</f>
        <v>3548860.7002942641</v>
      </c>
      <c r="K127" s="52">
        <f>'Temporary Relocation Numbers'!K127*Assumptions!F$45</f>
        <v>2573637.6548285754</v>
      </c>
      <c r="L127" s="52">
        <f>'Temporary Relocation Numbers'!L127*Assumptions!G$45</f>
        <v>2677994.4478835692</v>
      </c>
      <c r="M127" s="52">
        <f>'Temporary Relocation Numbers'!M127*Assumptions!H$45</f>
        <v>1166129.3312695245</v>
      </c>
      <c r="N127" s="53">
        <f>'Temporary Relocation Numbers'!N127*Assumptions!C$45</f>
        <v>2521335240.5725689</v>
      </c>
      <c r="O127" s="53">
        <f>'Temporary Relocation Numbers'!O127*Assumptions!D$45</f>
        <v>4369670498.3902893</v>
      </c>
      <c r="P127" s="53">
        <f>'Temporary Relocation Numbers'!P127*Assumptions!E$45</f>
        <v>3525237841.9105544</v>
      </c>
      <c r="Q127" s="53">
        <f>'Temporary Relocation Numbers'!Q127*Assumptions!F$45</f>
        <v>1158075517.9757206</v>
      </c>
      <c r="R127" s="53">
        <f>'Temporary Relocation Numbers'!R127*Assumptions!G$45</f>
        <v>939926195.59680963</v>
      </c>
      <c r="S127" s="53">
        <f>'Temporary Relocation Numbers'!S127*Assumptions!H$45</f>
        <v>545719580.94996524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4594244.410830806</v>
      </c>
      <c r="AC127" s="52">
        <f>'Temporary Relocation Numbers'!AC127*Assumptions!D$45</f>
        <v>4658564.573444454</v>
      </c>
      <c r="AD127" s="52">
        <f>'Temporary Relocation Numbers'!AD127*Assumptions!E$45</f>
        <v>3206756.7039450784</v>
      </c>
      <c r="AE127" s="52">
        <f>'Temporary Relocation Numbers'!AE127*Assumptions!F$45</f>
        <v>2567015.2151005571</v>
      </c>
      <c r="AF127" s="52">
        <f>'Temporary Relocation Numbers'!AF127*Assumptions!G$45</f>
        <v>2623291.1039243089</v>
      </c>
      <c r="AG127" s="52">
        <f>'Temporary Relocation Numbers'!AG127*Assumptions!H$45</f>
        <v>1066581.5448688762</v>
      </c>
      <c r="AH127" s="53">
        <f>'Temporary Relocation Numbers'!AH127*Assumptions!C$45</f>
        <v>2347301768.2714596</v>
      </c>
      <c r="AI127" s="53">
        <f>'Temporary Relocation Numbers'!AI127*Assumptions!D$45</f>
        <v>3990348032.8421183</v>
      </c>
      <c r="AJ127" s="53">
        <f>'Temporary Relocation Numbers'!AJ127*Assumptions!E$45</f>
        <v>3185411048.0048423</v>
      </c>
      <c r="AK127" s="53">
        <f>'Temporary Relocation Numbers'!AK127*Assumptions!F$45</f>
        <v>1155095578.160223</v>
      </c>
      <c r="AL127" s="53">
        <f>'Temporary Relocation Numbers'!AL127*Assumptions!G$45</f>
        <v>920726340.26675582</v>
      </c>
      <c r="AM127" s="53">
        <f>'Temporary Relocation Numbers'!AM127*Assumptions!H$45</f>
        <v>499133687.9256326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4964644.3395749442</v>
      </c>
      <c r="I128" s="52">
        <f>'Temporary Relocation Numbers'!I128*Assumptions!D$45</f>
        <v>5132186.2802496646</v>
      </c>
      <c r="J128" s="52">
        <f>'Temporary Relocation Numbers'!J128*Assumptions!E$45</f>
        <v>3570272.2202868792</v>
      </c>
      <c r="K128" s="52">
        <f>'Temporary Relocation Numbers'!K128*Assumptions!F$45</f>
        <v>2589165.3125063023</v>
      </c>
      <c r="L128" s="52">
        <f>'Temporary Relocation Numbers'!L128*Assumptions!G$45</f>
        <v>2694151.7266565049</v>
      </c>
      <c r="M128" s="52">
        <f>'Temporary Relocation Numbers'!M128*Assumptions!H$45</f>
        <v>1173164.9980930723</v>
      </c>
      <c r="N128" s="53">
        <f>'Temporary Relocation Numbers'!N128*Assumptions!C$45</f>
        <v>2556361256.9539189</v>
      </c>
      <c r="O128" s="53">
        <f>'Temporary Relocation Numbers'!O128*Assumptions!D$45</f>
        <v>4430373314.8959455</v>
      </c>
      <c r="P128" s="53">
        <f>'Temporary Relocation Numbers'!P128*Assumptions!E$45</f>
        <v>3574209924.8021879</v>
      </c>
      <c r="Q128" s="53">
        <f>'Temporary Relocation Numbers'!Q128*Assumptions!F$45</f>
        <v>1174163331.8493917</v>
      </c>
      <c r="R128" s="53">
        <f>'Temporary Relocation Numbers'!R128*Assumptions!G$45</f>
        <v>952983511.33747983</v>
      </c>
      <c r="S128" s="53">
        <f>'Temporary Relocation Numbers'!S128*Assumptions!H$45</f>
        <v>553300636.6836077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4621963.0970123466</v>
      </c>
      <c r="AC128" s="52">
        <f>'Temporary Relocation Numbers'!AC128*Assumptions!D$45</f>
        <v>4686671.3257024167</v>
      </c>
      <c r="AD128" s="52">
        <f>'Temporary Relocation Numbers'!AD128*Assumptions!E$45</f>
        <v>3226104.1906673042</v>
      </c>
      <c r="AE128" s="52">
        <f>'Temporary Relocation Numbers'!AE128*Assumptions!F$45</f>
        <v>2582502.9172791503</v>
      </c>
      <c r="AF128" s="52">
        <f>'Temporary Relocation Numbers'!AF128*Assumptions!G$45</f>
        <v>2639118.3382571368</v>
      </c>
      <c r="AG128" s="52">
        <f>'Temporary Relocation Numbers'!AG128*Assumptions!H$45</f>
        <v>1073016.6050192565</v>
      </c>
      <c r="AH128" s="53">
        <f>'Temporary Relocation Numbers'!AH128*Assumptions!C$45</f>
        <v>2379910137.3865395</v>
      </c>
      <c r="AI128" s="53">
        <f>'Temporary Relocation Numbers'!AI128*Assumptions!D$45</f>
        <v>4045781357.739397</v>
      </c>
      <c r="AJ128" s="53">
        <f>'Temporary Relocation Numbers'!AJ128*Assumptions!E$45</f>
        <v>3229662307.3191009</v>
      </c>
      <c r="AK128" s="53">
        <f>'Temporary Relocation Numbers'!AK128*Assumptions!F$45</f>
        <v>1171141995.1505628</v>
      </c>
      <c r="AL128" s="53">
        <f>'Temporary Relocation Numbers'!AL128*Assumptions!G$45</f>
        <v>933516934.45588899</v>
      </c>
      <c r="AM128" s="53">
        <f>'Temporary Relocation Numbers'!AM128*Assumptions!H$45</f>
        <v>506067579.32112879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4994597.7783008479</v>
      </c>
      <c r="I129" s="52">
        <f>'Temporary Relocation Numbers'!I129*Assumptions!D$45</f>
        <v>5163150.5582040725</v>
      </c>
      <c r="J129" s="52">
        <f>'Temporary Relocation Numbers'!J129*Assumptions!E$45</f>
        <v>3591812.9234814015</v>
      </c>
      <c r="K129" s="52">
        <f>'Temporary Relocation Numbers'!K129*Assumptions!F$45</f>
        <v>2604786.6539831078</v>
      </c>
      <c r="L129" s="52">
        <f>'Temporary Relocation Numbers'!L129*Assumptions!G$45</f>
        <v>2710406.4879531823</v>
      </c>
      <c r="M129" s="52">
        <f>'Temporary Relocation Numbers'!M129*Assumptions!H$45</f>
        <v>1180243.1135596</v>
      </c>
      <c r="N129" s="53">
        <f>'Temporary Relocation Numbers'!N129*Assumptions!C$45</f>
        <v>2591873849.5762262</v>
      </c>
      <c r="O129" s="53">
        <f>'Temporary Relocation Numbers'!O129*Assumptions!D$45</f>
        <v>4491919405.953558</v>
      </c>
      <c r="P129" s="53">
        <f>'Temporary Relocation Numbers'!P129*Assumptions!E$45</f>
        <v>3623862320.6288061</v>
      </c>
      <c r="Q129" s="53">
        <f>'Temporary Relocation Numbers'!Q129*Assumptions!F$45</f>
        <v>1190474635.2548046</v>
      </c>
      <c r="R129" s="53">
        <f>'Temporary Relocation Numbers'!R129*Assumptions!G$45</f>
        <v>966222217.3778888</v>
      </c>
      <c r="S129" s="53">
        <f>'Temporary Relocation Numbers'!S129*Assumptions!H$45</f>
        <v>560987007.32263899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4649849.0197392078</v>
      </c>
      <c r="AC129" s="52">
        <f>'Temporary Relocation Numbers'!AC129*Assumptions!D$45</f>
        <v>4714947.6558443038</v>
      </c>
      <c r="AD129" s="52">
        <f>'Temporary Relocation Numbers'!AD129*Assumptions!E$45</f>
        <v>3245568.4075555578</v>
      </c>
      <c r="AE129" s="52">
        <f>'Temporary Relocation Numbers'!AE129*Assumptions!F$45</f>
        <v>2598084.0621912968</v>
      </c>
      <c r="AF129" s="52">
        <f>'Temporary Relocation Numbers'!AF129*Assumptions!G$45</f>
        <v>2655041.0638399646</v>
      </c>
      <c r="AG129" s="52">
        <f>'Temporary Relocation Numbers'!AG129*Assumptions!H$45</f>
        <v>1079490.4901421273</v>
      </c>
      <c r="AH129" s="53">
        <f>'Temporary Relocation Numbers'!AH129*Assumptions!C$45</f>
        <v>2412971497.1442037</v>
      </c>
      <c r="AI129" s="53">
        <f>'Temporary Relocation Numbers'!AI129*Assumptions!D$45</f>
        <v>4101984754.1903043</v>
      </c>
      <c r="AJ129" s="53">
        <f>'Temporary Relocation Numbers'!AJ129*Assumptions!E$45</f>
        <v>3274528298.5851822</v>
      </c>
      <c r="AK129" s="53">
        <f>'Temporary Relocation Numbers'!AK129*Assumptions!F$45</f>
        <v>1187411326.5932617</v>
      </c>
      <c r="AL129" s="53">
        <f>'Temporary Relocation Numbers'!AL129*Assumptions!G$45</f>
        <v>946485213.68840218</v>
      </c>
      <c r="AM129" s="53">
        <f>'Temporary Relocation Numbers'!AM129*Assumptions!H$45</f>
        <v>513097795.3107118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5024731.9366171453</v>
      </c>
      <c r="I130" s="52">
        <f>'Temporary Relocation Numbers'!I130*Assumptions!D$45</f>
        <v>5194301.6544961007</v>
      </c>
      <c r="J130" s="52">
        <f>'Temporary Relocation Numbers'!J130*Assumptions!E$45</f>
        <v>3613483.5892853532</v>
      </c>
      <c r="K130" s="52">
        <f>'Temporary Relocation Numbers'!K130*Assumptions!F$45</f>
        <v>2620502.2444861755</v>
      </c>
      <c r="L130" s="52">
        <f>'Temporary Relocation Numbers'!L130*Assumptions!G$45</f>
        <v>2726759.3199198209</v>
      </c>
      <c r="M130" s="52">
        <f>'Temporary Relocation Numbers'!M130*Assumptions!H$45</f>
        <v>1187363.9337766436</v>
      </c>
      <c r="N130" s="53">
        <f>'Temporary Relocation Numbers'!N130*Assumptions!C$45</f>
        <v>2627879777.8846865</v>
      </c>
      <c r="O130" s="53">
        <f>'Temporary Relocation Numbers'!O130*Assumptions!D$45</f>
        <v>4554320486.2085228</v>
      </c>
      <c r="P130" s="53">
        <f>'Temporary Relocation Numbers'!P130*Assumptions!E$45</f>
        <v>3674204480.1971145</v>
      </c>
      <c r="Q130" s="53">
        <f>'Temporary Relocation Numbers'!Q130*Assumptions!F$45</f>
        <v>1207012532.8754909</v>
      </c>
      <c r="R130" s="53">
        <f>'Temporary Relocation Numbers'!R130*Assumptions!G$45</f>
        <v>979644833.56526172</v>
      </c>
      <c r="S130" s="53">
        <f>'Temporary Relocation Numbers'!S130*Assumptions!H$45</f>
        <v>568780155.88615406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4677903.1880080644</v>
      </c>
      <c r="AC130" s="52">
        <f>'Temporary Relocation Numbers'!AC130*Assumptions!D$45</f>
        <v>4743394.5869929036</v>
      </c>
      <c r="AD130" s="52">
        <f>'Temporary Relocation Numbers'!AD130*Assumptions!E$45</f>
        <v>3265150.0588838314</v>
      </c>
      <c r="AE130" s="52">
        <f>'Temporary Relocation Numbers'!AE130*Assumptions!F$45</f>
        <v>2613759.2136097476</v>
      </c>
      <c r="AF130" s="52">
        <f>'Temporary Relocation Numbers'!AF130*Assumptions!G$45</f>
        <v>2671059.8568049595</v>
      </c>
      <c r="AG130" s="52">
        <f>'Temporary Relocation Numbers'!AG130*Assumptions!H$45</f>
        <v>1086003.4344821512</v>
      </c>
      <c r="AH130" s="53">
        <f>'Temporary Relocation Numbers'!AH130*Assumptions!C$45</f>
        <v>2446492140.423481</v>
      </c>
      <c r="AI130" s="53">
        <f>'Temporary Relocation Numbers'!AI130*Assumptions!D$45</f>
        <v>4158968919.9150085</v>
      </c>
      <c r="AJ130" s="53">
        <f>'Temporary Relocation Numbers'!AJ130*Assumptions!E$45</f>
        <v>3320017561.5684714</v>
      </c>
      <c r="AK130" s="53">
        <f>'Temporary Relocation Numbers'!AK130*Assumptions!F$45</f>
        <v>1203906669.1829333</v>
      </c>
      <c r="AL130" s="53">
        <f>'Temporary Relocation Numbers'!AL130*Assumptions!G$45</f>
        <v>959633646.33864653</v>
      </c>
      <c r="AM130" s="53">
        <f>'Temporary Relocation Numbers'!AM130*Assumptions!H$45</f>
        <v>520225674.02140111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5882276.6507647838</v>
      </c>
      <c r="I131" s="52">
        <f>'Temporary Relocation Numbers'!I131*Assumptions!D$45</f>
        <v>6080785.9453377556</v>
      </c>
      <c r="J131" s="52">
        <f>'Temporary Relocation Numbers'!J131*Assumptions!E$45</f>
        <v>4230177.9305435019</v>
      </c>
      <c r="K131" s="52">
        <f>'Temporary Relocation Numbers'!K131*Assumptions!F$45</f>
        <v>3067729.6541306488</v>
      </c>
      <c r="L131" s="52">
        <f>'Temporary Relocation Numbers'!L131*Assumptions!G$45</f>
        <v>3192121.0687744883</v>
      </c>
      <c r="M131" s="52">
        <f>'Temporary Relocation Numbers'!M131*Assumptions!H$45</f>
        <v>1390005.1249931473</v>
      </c>
      <c r="N131" s="53">
        <f>'Temporary Relocation Numbers'!N131*Assumptions!C$45</f>
        <v>3100396917.1131167</v>
      </c>
      <c r="O131" s="53">
        <f>'Temporary Relocation Numbers'!O131*Assumptions!D$45</f>
        <v>5373229519.0277224</v>
      </c>
      <c r="P131" s="53">
        <f>'Temporary Relocation Numbers'!P131*Assumptions!E$45</f>
        <v>4334860498.2286978</v>
      </c>
      <c r="Q131" s="53">
        <f>'Temporary Relocation Numbers'!Q131*Assumptions!F$45</f>
        <v>1424044572.8671677</v>
      </c>
      <c r="R131" s="53">
        <f>'Temporary Relocation Numbers'!R131*Assumptions!G$45</f>
        <v>1155794053.9792869</v>
      </c>
      <c r="S131" s="53">
        <f>'Temporary Relocation Numbers'!S131*Assumptions!H$45</f>
        <v>671052099.36355436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5476256.4539678432</v>
      </c>
      <c r="AC131" s="52">
        <f>'Temporary Relocation Numbers'!AC131*Assumptions!D$45</f>
        <v>5552924.9274175521</v>
      </c>
      <c r="AD131" s="52">
        <f>'Temporary Relocation Numbers'!AD131*Assumptions!E$45</f>
        <v>3822396.1387174483</v>
      </c>
      <c r="AE131" s="52">
        <f>'Temporary Relocation Numbers'!AE131*Assumptions!F$45</f>
        <v>3059835.8254488143</v>
      </c>
      <c r="AF131" s="52">
        <f>'Temporary Relocation Numbers'!AF131*Assumptions!G$45</f>
        <v>3126915.669665921</v>
      </c>
      <c r="AG131" s="52">
        <f>'Temporary Relocation Numbers'!AG131*Assumptions!H$45</f>
        <v>1271345.9595230666</v>
      </c>
      <c r="AH131" s="53">
        <f>'Temporary Relocation Numbers'!AH131*Assumptions!C$45</f>
        <v>2886394101.3374891</v>
      </c>
      <c r="AI131" s="53">
        <f>'Temporary Relocation Numbers'!AI131*Assumptions!D$45</f>
        <v>4906790077.0000811</v>
      </c>
      <c r="AJ131" s="53">
        <f>'Temporary Relocation Numbers'!AJ131*Assumptions!E$45</f>
        <v>3916987489.0296354</v>
      </c>
      <c r="AK131" s="53">
        <f>'Temporary Relocation Numbers'!AK131*Assumptions!F$45</f>
        <v>1420380246.0975733</v>
      </c>
      <c r="AL131" s="53">
        <f>'Temporary Relocation Numbers'!AL131*Assumptions!G$45</f>
        <v>1132184669.8258336</v>
      </c>
      <c r="AM131" s="53">
        <f>'Temporary Relocation Numbers'!AM131*Assumptions!H$45</f>
        <v>613767071.65704322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1318419.1124331767</v>
      </c>
      <c r="I4" s="52">
        <f>'Temp Relocation Housing Costs'!I4+'Temp Relocation Living Costs'!I4</f>
        <v>1513433.5264836296</v>
      </c>
      <c r="J4" s="52">
        <f>'Temp Relocation Housing Costs'!J4+'Temp Relocation Living Costs'!J4</f>
        <v>1042513.5240302115</v>
      </c>
      <c r="K4" s="52">
        <f>'Temp Relocation Housing Costs'!K4+'Temp Relocation Living Costs'!K4</f>
        <v>940543.17488066992</v>
      </c>
      <c r="L4" s="52">
        <f>'Temp Relocation Housing Costs'!L4+'Temp Relocation Living Costs'!L4</f>
        <v>774701.32091013435</v>
      </c>
      <c r="M4" s="52">
        <f>'Temp Relocation Housing Costs'!M4+'Temp Relocation Living Costs'!M4</f>
        <v>329025.88653548213</v>
      </c>
      <c r="N4" s="53">
        <f>'Temp Relocation Housing Costs'!N4+'Temp Relocation Living Costs'!N4</f>
        <v>258678273.7173202</v>
      </c>
      <c r="O4" s="53">
        <f>'Temp Relocation Housing Costs'!O4+'Temp Relocation Living Costs'!O4</f>
        <v>497821489.97090852</v>
      </c>
      <c r="P4" s="53">
        <f>'Temp Relocation Housing Costs'!P4+'Temp Relocation Living Costs'!P4</f>
        <v>397679131.67863923</v>
      </c>
      <c r="Q4" s="53">
        <f>'Temp Relocation Housing Costs'!Q4+'Temp Relocation Living Costs'!Q4</f>
        <v>162524877.89403552</v>
      </c>
      <c r="R4" s="53">
        <f>'Temp Relocation Housing Costs'!R4+'Temp Relocation Living Costs'!R4</f>
        <v>104416711.46991073</v>
      </c>
      <c r="S4" s="53">
        <f>'Temp Relocation Housing Costs'!S4+'Temp Relocation Living Costs'!S4</f>
        <v>59129542.587492779</v>
      </c>
      <c r="U4" s="68">
        <v>2023</v>
      </c>
      <c r="V4" s="55">
        <f>SUM(B4:G4)</f>
        <v>0</v>
      </c>
      <c r="W4" s="56">
        <f>SUM(H4:M4)</f>
        <v>5918636.5452733049</v>
      </c>
      <c r="X4" s="57">
        <f>SUM(N4:S4)</f>
        <v>1480250027.3183069</v>
      </c>
      <c r="Y4" s="58">
        <f>SUM(V4:X4)</f>
        <v>1486168663.8635802</v>
      </c>
      <c r="Z4" s="96">
        <f>Y4/1.0556^(U4-2022)</f>
        <v>1407889980.9241948</v>
      </c>
      <c r="AA4" s="25">
        <f>SUM(Z:Z)</f>
        <v>68259067679.70266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1227416.1183082121</v>
      </c>
      <c r="AK4" s="52">
        <f>'Temp Relocation Housing Costs'!AC4+'Temp Relocation Living Costs'!AC4</f>
        <v>1382055.3511908913</v>
      </c>
      <c r="AL4" s="52">
        <f>'Temp Relocation Housing Costs'!AD4+'Temp Relocation Living Costs'!AD4</f>
        <v>942017.03432881657</v>
      </c>
      <c r="AM4" s="52">
        <f>'Temp Relocation Housing Costs'!AE4+'Temp Relocation Living Costs'!AE4</f>
        <v>938122.98551346932</v>
      </c>
      <c r="AN4" s="52">
        <f>'Temp Relocation Housing Costs'!AF4+'Temp Relocation Living Costs'!AF4</f>
        <v>758876.51109511231</v>
      </c>
      <c r="AO4" s="52">
        <f>'Temp Relocation Housing Costs'!AG4+'Temp Relocation Living Costs'!AG4</f>
        <v>300938.26555311552</v>
      </c>
      <c r="AP4" s="53">
        <f>'Temp Relocation Housing Costs'!AH4+'Temp Relocation Living Costs'!AH4</f>
        <v>240823179.53569192</v>
      </c>
      <c r="AQ4" s="53">
        <f>'Temp Relocation Housing Costs'!AI4+'Temp Relocation Living Costs'!AI4</f>
        <v>454606589.66018951</v>
      </c>
      <c r="AR4" s="53">
        <f>'Temp Relocation Housing Costs'!AJ4+'Temp Relocation Living Costs'!AJ4</f>
        <v>359343555.36237079</v>
      </c>
      <c r="AS4" s="53">
        <f>'Temp Relocation Housing Costs'!AK4+'Temp Relocation Living Costs'!AK4</f>
        <v>162106671.700115</v>
      </c>
      <c r="AT4" s="53">
        <f>'Temp Relocation Housing Costs'!AL4+'Temp Relocation Living Costs'!AL4</f>
        <v>102283793.20073812</v>
      </c>
      <c r="AU4" s="53">
        <f>'Temp Relocation Housing Costs'!AM4+'Temp Relocation Living Costs'!AM4</f>
        <v>54081890.56671752</v>
      </c>
      <c r="AW4" s="68">
        <v>2023</v>
      </c>
      <c r="AX4" s="55">
        <f>SUM(AD4:AI4)</f>
        <v>0</v>
      </c>
      <c r="AY4" s="56">
        <f>SUM(AJ4:AO4)</f>
        <v>5549426.2659896174</v>
      </c>
      <c r="AZ4" s="57">
        <f>SUM(AP4:AU4)</f>
        <v>1373245680.0258229</v>
      </c>
      <c r="BA4" s="58">
        <f>SUM(AX4:AZ4)</f>
        <v>1378795106.2918124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1326373.596863114</v>
      </c>
      <c r="I5" s="52">
        <f>'Temp Relocation Housing Costs'!I5+'Temp Relocation Living Costs'!I5</f>
        <v>1522564.601199273</v>
      </c>
      <c r="J5" s="52">
        <f>'Temp Relocation Housing Costs'!J5+'Temp Relocation Living Costs'!J5</f>
        <v>1048803.3733783397</v>
      </c>
      <c r="K5" s="52">
        <f>'Temp Relocation Housing Costs'!K5+'Temp Relocation Living Costs'!K5</f>
        <v>946217.80138579174</v>
      </c>
      <c r="L5" s="52">
        <f>'Temp Relocation Housing Costs'!L5+'Temp Relocation Living Costs'!L5</f>
        <v>779375.36540548364</v>
      </c>
      <c r="M5" s="52">
        <f>'Temp Relocation Housing Costs'!M5+'Temp Relocation Living Costs'!M5</f>
        <v>331011.01498728577</v>
      </c>
      <c r="N5" s="53">
        <f>'Temp Relocation Housing Costs'!N5+'Temp Relocation Living Costs'!N5</f>
        <v>262271794.05008841</v>
      </c>
      <c r="O5" s="53">
        <f>'Temp Relocation Housing Costs'!O5+'Temp Relocation Living Costs'!O5</f>
        <v>504737152.50642681</v>
      </c>
      <c r="P5" s="53">
        <f>'Temp Relocation Housing Costs'!P5+'Temp Relocation Living Costs'!P5</f>
        <v>403203631.37885922</v>
      </c>
      <c r="Q5" s="53">
        <f>'Temp Relocation Housing Costs'!Q5+'Temp Relocation Living Costs'!Q5</f>
        <v>164782649.46835449</v>
      </c>
      <c r="R5" s="53">
        <f>'Temp Relocation Housing Costs'!R5+'Temp Relocation Living Costs'!R5</f>
        <v>105867252.98758741</v>
      </c>
      <c r="S5" s="53">
        <f>'Temp Relocation Housing Costs'!S5+'Temp Relocation Living Costs'!S5</f>
        <v>59950961.450785615</v>
      </c>
      <c r="U5" s="68">
        <v>2024</v>
      </c>
      <c r="V5" s="55">
        <f t="shared" ref="V5:V68" si="0">SUM(B5:G5)</f>
        <v>0</v>
      </c>
      <c r="W5" s="56">
        <f t="shared" ref="W5:W68" si="1">SUM(H5:M5)</f>
        <v>5954345.7532192878</v>
      </c>
      <c r="X5" s="57">
        <f t="shared" ref="X5:X68" si="2">SUM(N5:S5)</f>
        <v>1500813441.8421021</v>
      </c>
      <c r="Y5" s="58">
        <f t="shared" ref="Y5:Y68" si="3">SUM(V5:X5)</f>
        <v>1506767787.5953214</v>
      </c>
      <c r="Z5" s="96">
        <f t="shared" ref="Z5:Z68" si="4">Y5/1.0556^(U5-2022)</f>
        <v>1352220650.4368131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1234821.5497905563</v>
      </c>
      <c r="AK5" s="52">
        <f>'Temp Relocation Housing Costs'!AC5+'Temp Relocation Living Costs'!AC5</f>
        <v>1390393.7753450065</v>
      </c>
      <c r="AL5" s="52">
        <f>'Temp Relocation Housing Costs'!AD5+'Temp Relocation Living Costs'!AD5</f>
        <v>947700.5531443737</v>
      </c>
      <c r="AM5" s="52">
        <f>'Temp Relocation Housing Costs'!AE5+'Temp Relocation Living Costs'!AE5</f>
        <v>943783.01016819477</v>
      </c>
      <c r="AN5" s="52">
        <f>'Temp Relocation Housing Costs'!AF5+'Temp Relocation Living Costs'!AF5</f>
        <v>763455.07896842726</v>
      </c>
      <c r="AO5" s="52">
        <f>'Temp Relocation Housing Costs'!AG5+'Temp Relocation Living Costs'!AG5</f>
        <v>302753.93154668325</v>
      </c>
      <c r="AP5" s="53">
        <f>'Temp Relocation Housing Costs'!AH5+'Temp Relocation Living Costs'!AH5</f>
        <v>244168659.53997353</v>
      </c>
      <c r="AQ5" s="53">
        <f>'Temp Relocation Housing Costs'!AI5+'Temp Relocation Living Costs'!AI5</f>
        <v>460921917.18993592</v>
      </c>
      <c r="AR5" s="53">
        <f>'Temp Relocation Housing Costs'!AJ5+'Temp Relocation Living Costs'!AJ5</f>
        <v>364335502.90433955</v>
      </c>
      <c r="AS5" s="53">
        <f>'Temp Relocation Housing Costs'!AK5+'Temp Relocation Living Costs'!AK5</f>
        <v>164358633.61582005</v>
      </c>
      <c r="AT5" s="53">
        <f>'Temp Relocation Housing Costs'!AL5+'Temp Relocation Living Costs'!AL5</f>
        <v>103704704.53317249</v>
      </c>
      <c r="AU5" s="53">
        <f>'Temp Relocation Housing Costs'!AM5+'Temp Relocation Living Costs'!AM5</f>
        <v>54833188.194435634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5582907.8989632418</v>
      </c>
      <c r="AZ5" s="57">
        <f t="shared" ref="AZ5:AZ68" si="7">SUM(AP5:AU5)</f>
        <v>1392322605.9776773</v>
      </c>
      <c r="BA5" s="58">
        <f t="shared" ref="BA5:BA68" si="8">SUM(AX5:AZ5)</f>
        <v>1397905513.8766406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1334376.0734845705</v>
      </c>
      <c r="I6" s="52">
        <f>'Temp Relocation Housing Costs'!I6+'Temp Relocation Living Costs'!I6</f>
        <v>1531750.766887862</v>
      </c>
      <c r="J6" s="52">
        <f>'Temp Relocation Housing Costs'!J6+'Temp Relocation Living Costs'!J6</f>
        <v>1055131.1715913126</v>
      </c>
      <c r="K6" s="52">
        <f>'Temp Relocation Housing Costs'!K6+'Temp Relocation Living Costs'!K6</f>
        <v>951926.66490079509</v>
      </c>
      <c r="L6" s="52">
        <f>'Temp Relocation Housing Costs'!L6+'Temp Relocation Living Costs'!L6</f>
        <v>784077.61004888325</v>
      </c>
      <c r="M6" s="52">
        <f>'Temp Relocation Housing Costs'!M6+'Temp Relocation Living Costs'!M6</f>
        <v>333008.12041455385</v>
      </c>
      <c r="N6" s="53">
        <f>'Temp Relocation Housing Costs'!N6+'Temp Relocation Living Costs'!N6</f>
        <v>265915235.03601557</v>
      </c>
      <c r="O6" s="53">
        <f>'Temp Relocation Housing Costs'!O6+'Temp Relocation Living Costs'!O6</f>
        <v>511748886.40340424</v>
      </c>
      <c r="P6" s="53">
        <f>'Temp Relocation Housing Costs'!P6+'Temp Relocation Living Costs'!P6</f>
        <v>408804876.61211473</v>
      </c>
      <c r="Q6" s="53">
        <f>'Temp Relocation Housing Costs'!Q6+'Temp Relocation Living Costs'!Q6</f>
        <v>167071785.67157125</v>
      </c>
      <c r="R6" s="53">
        <f>'Temp Relocation Housing Costs'!R6+'Temp Relocation Living Costs'!R6</f>
        <v>107337945.2135644</v>
      </c>
      <c r="S6" s="53">
        <f>'Temp Relocation Housing Costs'!S6+'Temp Relocation Living Costs'!S6</f>
        <v>60783791.343480125</v>
      </c>
      <c r="U6" s="68">
        <v>2025</v>
      </c>
      <c r="V6" s="55">
        <f t="shared" si="0"/>
        <v>0</v>
      </c>
      <c r="W6" s="56">
        <f t="shared" si="1"/>
        <v>5990270.4073279779</v>
      </c>
      <c r="X6" s="57">
        <f t="shared" si="2"/>
        <v>1521662520.2801502</v>
      </c>
      <c r="Y6" s="58">
        <f t="shared" si="3"/>
        <v>1527652790.6874781</v>
      </c>
      <c r="Z6" s="96">
        <f t="shared" si="4"/>
        <v>1298752848.5846608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1242271.6608356196</v>
      </c>
      <c r="AK6" s="52">
        <f>'Temp Relocation Housing Costs'!AC6+'Temp Relocation Living Costs'!AC6</f>
        <v>1398782.5081335146</v>
      </c>
      <c r="AL6" s="52">
        <f>'Temp Relocation Housing Costs'!AD6+'Temp Relocation Living Costs'!AD6</f>
        <v>953418.36262023763</v>
      </c>
      <c r="AM6" s="52">
        <f>'Temp Relocation Housing Costs'!AE6+'Temp Relocation Living Costs'!AE6</f>
        <v>949477.1837347229</v>
      </c>
      <c r="AN6" s="52">
        <f>'Temp Relocation Housing Costs'!AF6+'Temp Relocation Living Costs'!AF6</f>
        <v>768061.27094588091</v>
      </c>
      <c r="AO6" s="52">
        <f>'Temp Relocation Housing Costs'!AG6+'Temp Relocation Living Costs'!AG6</f>
        <v>304580.55208933144</v>
      </c>
      <c r="AP6" s="53">
        <f>'Temp Relocation Housing Costs'!AH6+'Temp Relocation Living Costs'!AH6</f>
        <v>247560614.45784378</v>
      </c>
      <c r="AQ6" s="53">
        <f>'Temp Relocation Housing Costs'!AI6+'Temp Relocation Living Costs'!AI6</f>
        <v>467324976.3160013</v>
      </c>
      <c r="AR6" s="53">
        <f>'Temp Relocation Housing Costs'!AJ6+'Temp Relocation Living Costs'!AJ6</f>
        <v>369396797.84349942</v>
      </c>
      <c r="AS6" s="53">
        <f>'Temp Relocation Housing Costs'!AK6+'Temp Relocation Living Costs'!AK6</f>
        <v>166641879.45350435</v>
      </c>
      <c r="AT6" s="53">
        <f>'Temp Relocation Housing Costs'!AL6+'Temp Relocation Living Costs'!AL6</f>
        <v>105145354.95575464</v>
      </c>
      <c r="AU6" s="53">
        <f>'Temp Relocation Housing Costs'!AM6+'Temp Relocation Living Costs'!AM6</f>
        <v>55594922.737718299</v>
      </c>
      <c r="AW6" s="68">
        <v>2025</v>
      </c>
      <c r="AX6" s="55">
        <f t="shared" si="5"/>
        <v>0</v>
      </c>
      <c r="AY6" s="56">
        <f t="shared" si="6"/>
        <v>5616591.5383593068</v>
      </c>
      <c r="AZ6" s="57">
        <f t="shared" si="7"/>
        <v>1411664545.7643216</v>
      </c>
      <c r="BA6" s="58">
        <f t="shared" si="8"/>
        <v>1417281137.302681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1342426.8318512521</v>
      </c>
      <c r="I7" s="52">
        <f>'Temp Relocation Housing Costs'!I7+'Temp Relocation Living Costs'!I7</f>
        <v>1540992.3559325384</v>
      </c>
      <c r="J7" s="52">
        <f>'Temp Relocation Housing Costs'!J7+'Temp Relocation Living Costs'!J7</f>
        <v>1061497.1476279276</v>
      </c>
      <c r="K7" s="52">
        <f>'Temp Relocation Housing Costs'!K7+'Temp Relocation Living Costs'!K7</f>
        <v>957669.97198955622</v>
      </c>
      <c r="L7" s="52">
        <f>'Temp Relocation Housing Costs'!L7+'Temp Relocation Living Costs'!L7</f>
        <v>788808.22498170682</v>
      </c>
      <c r="M7" s="52">
        <f>'Temp Relocation Housing Costs'!M7+'Temp Relocation Living Costs'!M7</f>
        <v>335017.27507857536</v>
      </c>
      <c r="N7" s="53">
        <f>'Temp Relocation Housing Costs'!N7+'Temp Relocation Living Costs'!N7</f>
        <v>269609290.16543466</v>
      </c>
      <c r="O7" s="53">
        <f>'Temp Relocation Housing Costs'!O7+'Temp Relocation Living Costs'!O7</f>
        <v>518858026.27099013</v>
      </c>
      <c r="P7" s="53">
        <f>'Temp Relocation Housing Costs'!P7+'Temp Relocation Living Costs'!P7</f>
        <v>414483933.51600379</v>
      </c>
      <c r="Q7" s="53">
        <f>'Temp Relocation Housing Costs'!Q7+'Temp Relocation Living Costs'!Q7</f>
        <v>169392722.21647322</v>
      </c>
      <c r="R7" s="53">
        <f>'Temp Relocation Housing Costs'!R7+'Temp Relocation Living Costs'!R7</f>
        <v>108829068.07850203</v>
      </c>
      <c r="S7" s="53">
        <f>'Temp Relocation Housing Costs'!S7+'Temp Relocation Living Costs'!S7</f>
        <v>61628190.785909645</v>
      </c>
      <c r="U7" s="68">
        <v>2026</v>
      </c>
      <c r="V7" s="55">
        <f t="shared" si="0"/>
        <v>0</v>
      </c>
      <c r="W7" s="56">
        <f t="shared" si="1"/>
        <v>6026411.807461556</v>
      </c>
      <c r="X7" s="57">
        <f t="shared" si="2"/>
        <v>1542801231.0333135</v>
      </c>
      <c r="Y7" s="58">
        <f t="shared" si="3"/>
        <v>1548827642.840775</v>
      </c>
      <c r="Z7" s="96">
        <f t="shared" si="4"/>
        <v>1247399498.0356739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1249766.7210108566</v>
      </c>
      <c r="AK7" s="52">
        <f>'Temp Relocation Housing Costs'!AC7+'Temp Relocation Living Costs'!AC7</f>
        <v>1407221.8530860334</v>
      </c>
      <c r="AL7" s="52">
        <f>'Temp Relocation Housing Costs'!AD7+'Temp Relocation Living Costs'!AD7</f>
        <v>959170.6696439751</v>
      </c>
      <c r="AM7" s="52">
        <f>'Temp Relocation Housing Costs'!AE7+'Temp Relocation Living Costs'!AE7</f>
        <v>955205.71224540262</v>
      </c>
      <c r="AN7" s="52">
        <f>'Temp Relocation Housing Costs'!AF7+'Temp Relocation Living Costs'!AF7</f>
        <v>772695.25369337131</v>
      </c>
      <c r="AO7" s="52">
        <f>'Temp Relocation Housing Costs'!AG7+'Temp Relocation Living Costs'!AG7</f>
        <v>306418.1932736928</v>
      </c>
      <c r="AP7" s="53">
        <f>'Temp Relocation Housing Costs'!AH7+'Temp Relocation Living Costs'!AH7</f>
        <v>250999689.9119308</v>
      </c>
      <c r="AQ7" s="53">
        <f>'Temp Relocation Housing Costs'!AI7+'Temp Relocation Living Costs'!AI7</f>
        <v>473816985.79275042</v>
      </c>
      <c r="AR7" s="53">
        <f>'Temp Relocation Housing Costs'!AJ7+'Temp Relocation Living Costs'!AJ7</f>
        <v>374528403.54363889</v>
      </c>
      <c r="AS7" s="53">
        <f>'Temp Relocation Housing Costs'!AK7+'Temp Relocation Living Costs'!AK7</f>
        <v>168956843.80478674</v>
      </c>
      <c r="AT7" s="53">
        <f>'Temp Relocation Housing Costs'!AL7+'Temp Relocation Living Costs'!AL7</f>
        <v>106606018.68100634</v>
      </c>
      <c r="AU7" s="53">
        <f>'Temp Relocation Housing Costs'!AM7+'Temp Relocation Living Costs'!AM7</f>
        <v>56367239.184653394</v>
      </c>
      <c r="AW7" s="68">
        <v>2026</v>
      </c>
      <c r="AX7" s="55">
        <f t="shared" si="5"/>
        <v>0</v>
      </c>
      <c r="AY7" s="56">
        <f t="shared" si="6"/>
        <v>5650478.4029533314</v>
      </c>
      <c r="AZ7" s="57">
        <f t="shared" si="7"/>
        <v>1431275180.9187665</v>
      </c>
      <c r="BA7" s="58">
        <f t="shared" si="8"/>
        <v>1436925659.3217199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1350526.1632638436</v>
      </c>
      <c r="I8" s="52">
        <f>'Temp Relocation Housing Costs'!I8+'Temp Relocation Living Costs'!I8</f>
        <v>1550289.702721827</v>
      </c>
      <c r="J8" s="52">
        <f>'Temp Relocation Housing Costs'!J8+'Temp Relocation Living Costs'!J8</f>
        <v>1067901.5318283709</v>
      </c>
      <c r="K8" s="52">
        <f>'Temp Relocation Housing Costs'!K8+'Temp Relocation Living Costs'!K8</f>
        <v>963447.93046222324</v>
      </c>
      <c r="L8" s="52">
        <f>'Temp Relocation Housing Costs'!L8+'Temp Relocation Living Costs'!L8</f>
        <v>793567.3813718505</v>
      </c>
      <c r="M8" s="52">
        <f>'Temp Relocation Housing Costs'!M8+'Temp Relocation Living Costs'!M8</f>
        <v>337038.55167661747</v>
      </c>
      <c r="N8" s="53">
        <f>'Temp Relocation Housing Costs'!N8+'Temp Relocation Living Costs'!N8</f>
        <v>273354662.56254381</v>
      </c>
      <c r="O8" s="53">
        <f>'Temp Relocation Housing Costs'!O8+'Temp Relocation Living Costs'!O8</f>
        <v>526065925.25852656</v>
      </c>
      <c r="P8" s="53">
        <f>'Temp Relocation Housing Costs'!P8+'Temp Relocation Living Costs'!P8</f>
        <v>420241883.03874993</v>
      </c>
      <c r="Q8" s="53">
        <f>'Temp Relocation Housing Costs'!Q8+'Temp Relocation Living Costs'!Q8</f>
        <v>171745900.86870527</v>
      </c>
      <c r="R8" s="53">
        <f>'Temp Relocation Housing Costs'!R8+'Temp Relocation Living Costs'!R8</f>
        <v>110340905.40181613</v>
      </c>
      <c r="S8" s="53">
        <f>'Temp Relocation Housing Costs'!S8+'Temp Relocation Living Costs'!S8</f>
        <v>62484320.500548497</v>
      </c>
      <c r="U8" s="68">
        <v>2027</v>
      </c>
      <c r="V8" s="55">
        <f t="shared" si="0"/>
        <v>0</v>
      </c>
      <c r="W8" s="56">
        <f t="shared" si="1"/>
        <v>6062771.2613247316</v>
      </c>
      <c r="X8" s="57">
        <f t="shared" si="2"/>
        <v>1564233597.6308904</v>
      </c>
      <c r="Y8" s="58">
        <f t="shared" si="3"/>
        <v>1570296368.892215</v>
      </c>
      <c r="Z8" s="96">
        <f t="shared" si="4"/>
        <v>1198076966.3194788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1257307.0015101188</v>
      </c>
      <c r="AK8" s="52">
        <f>'Temp Relocation Housing Costs'!AC8+'Temp Relocation Living Costs'!AC8</f>
        <v>1415712.1155634802</v>
      </c>
      <c r="AL8" s="52">
        <f>'Temp Relocation Housing Costs'!AD8+'Temp Relocation Living Costs'!AD8</f>
        <v>964957.68235137954</v>
      </c>
      <c r="AM8" s="52">
        <f>'Temp Relocation Housing Costs'!AE8+'Temp Relocation Living Costs'!AE8</f>
        <v>960968.80297564948</v>
      </c>
      <c r="AN8" s="52">
        <f>'Temp Relocation Housing Costs'!AF8+'Temp Relocation Living Costs'!AF8</f>
        <v>777357.19488235121</v>
      </c>
      <c r="AO8" s="52">
        <f>'Temp Relocation Housing Costs'!AG8+'Temp Relocation Living Costs'!AG8</f>
        <v>308266.92159116</v>
      </c>
      <c r="AP8" s="53">
        <f>'Temp Relocation Housing Costs'!AH8+'Temp Relocation Living Costs'!AH8</f>
        <v>254486540.49375698</v>
      </c>
      <c r="AQ8" s="53">
        <f>'Temp Relocation Housing Costs'!AI8+'Temp Relocation Living Costs'!AI8</f>
        <v>480399181.30530363</v>
      </c>
      <c r="AR8" s="53">
        <f>'Temp Relocation Housing Costs'!AJ8+'Temp Relocation Living Costs'!AJ8</f>
        <v>379731296.75145429</v>
      </c>
      <c r="AS8" s="53">
        <f>'Temp Relocation Housing Costs'!AK8+'Temp Relocation Living Costs'!AK8</f>
        <v>171303967.29856855</v>
      </c>
      <c r="AT8" s="53">
        <f>'Temp Relocation Housing Costs'!AL8+'Temp Relocation Living Costs'!AL8</f>
        <v>108086973.73076943</v>
      </c>
      <c r="AU8" s="53">
        <f>'Temp Relocation Housing Costs'!AM8+'Temp Relocation Living Costs'!AM8</f>
        <v>57150284.537481926</v>
      </c>
      <c r="AW8" s="68">
        <v>2027</v>
      </c>
      <c r="AX8" s="55">
        <f t="shared" si="5"/>
        <v>0</v>
      </c>
      <c r="AY8" s="56">
        <f t="shared" si="6"/>
        <v>5684569.7188741397</v>
      </c>
      <c r="AZ8" s="57">
        <f t="shared" si="7"/>
        <v>1451158244.1173348</v>
      </c>
      <c r="BA8" s="58">
        <f t="shared" si="8"/>
        <v>1456842813.8362091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1358674.3607805492</v>
      </c>
      <c r="I9" s="52">
        <f>'Temp Relocation Housing Costs'!I9+'Temp Relocation Living Costs'!I9</f>
        <v>1559643.1436617381</v>
      </c>
      <c r="J9" s="52">
        <f>'Temp Relocation Housing Costs'!J9+'Temp Relocation Living Costs'!J9</f>
        <v>1074344.5559225515</v>
      </c>
      <c r="K9" s="52">
        <f>'Temp Relocation Housing Costs'!K9+'Temp Relocation Living Costs'!K9</f>
        <v>969260.74938273593</v>
      </c>
      <c r="L9" s="52">
        <f>'Temp Relocation Housing Costs'!L9+'Temp Relocation Living Costs'!L9</f>
        <v>798355.2514199256</v>
      </c>
      <c r="M9" s="52">
        <f>'Temp Relocation Housing Costs'!M9+'Temp Relocation Living Costs'!M9</f>
        <v>339072.023344555</v>
      </c>
      <c r="N9" s="53">
        <f>'Temp Relocation Housing Costs'!N9+'Temp Relocation Living Costs'!N9</f>
        <v>277152065.11923838</v>
      </c>
      <c r="O9" s="53">
        <f>'Temp Relocation Housing Costs'!O9+'Temp Relocation Living Costs'!O9</f>
        <v>533373955.31310654</v>
      </c>
      <c r="P9" s="53">
        <f>'Temp Relocation Housing Costs'!P9+'Temp Relocation Living Costs'!P9</f>
        <v>426079821.14495069</v>
      </c>
      <c r="Q9" s="53">
        <f>'Temp Relocation Housing Costs'!Q9+'Temp Relocation Living Costs'!Q9</f>
        <v>174131769.53085554</v>
      </c>
      <c r="R9" s="53">
        <f>'Temp Relocation Housing Costs'!R9+'Temp Relocation Living Costs'!R9</f>
        <v>111873744.94569981</v>
      </c>
      <c r="S9" s="53">
        <f>'Temp Relocation Housing Costs'!S9+'Temp Relocation Living Costs'!S9</f>
        <v>63352343.442603894</v>
      </c>
      <c r="U9" s="68">
        <v>2028</v>
      </c>
      <c r="V9" s="55">
        <f t="shared" si="0"/>
        <v>0</v>
      </c>
      <c r="W9" s="56">
        <f t="shared" si="1"/>
        <v>6099350.0845120559</v>
      </c>
      <c r="X9" s="57">
        <f t="shared" si="2"/>
        <v>1585963699.4964545</v>
      </c>
      <c r="Y9" s="58">
        <f t="shared" si="3"/>
        <v>1592063049.5809665</v>
      </c>
      <c r="Z9" s="96">
        <f t="shared" si="4"/>
        <v>1150704929.513448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1264892.7751634656</v>
      </c>
      <c r="AK9" s="52">
        <f>'Temp Relocation Housing Costs'!AC9+'Temp Relocation Living Costs'!AC9</f>
        <v>1424253.6027691236</v>
      </c>
      <c r="AL9" s="52">
        <f>'Temp Relocation Housing Costs'!AD9+'Temp Relocation Living Costs'!AD9</f>
        <v>970779.61013399996</v>
      </c>
      <c r="AM9" s="52">
        <f>'Temp Relocation Housing Costs'!AE9+'Temp Relocation Living Costs'!AE9</f>
        <v>966766.66445144219</v>
      </c>
      <c r="AN9" s="52">
        <f>'Temp Relocation Housing Costs'!AF9+'Temp Relocation Living Costs'!AF9</f>
        <v>782047.26319589384</v>
      </c>
      <c r="AO9" s="52">
        <f>'Temp Relocation Housing Costs'!AG9+'Temp Relocation Living Costs'!AG9</f>
        <v>310126.80393429159</v>
      </c>
      <c r="AP9" s="53">
        <f>'Temp Relocation Housing Costs'!AH9+'Temp Relocation Living Costs'!AH9</f>
        <v>258021829.88833326</v>
      </c>
      <c r="AQ9" s="53">
        <f>'Temp Relocation Housing Costs'!AI9+'Temp Relocation Living Costs'!AI9</f>
        <v>487072815.70473647</v>
      </c>
      <c r="AR9" s="53">
        <f>'Temp Relocation Housing Costs'!AJ9+'Temp Relocation Living Costs'!AJ9</f>
        <v>385006467.78246236</v>
      </c>
      <c r="AS9" s="53">
        <f>'Temp Relocation Housing Costs'!AK9+'Temp Relocation Living Costs'!AK9</f>
        <v>173683696.68490255</v>
      </c>
      <c r="AT9" s="53">
        <f>'Temp Relocation Housing Costs'!AL9+'Temp Relocation Living Costs'!AL9</f>
        <v>109588501.98912385</v>
      </c>
      <c r="AU9" s="53">
        <f>'Temp Relocation Housing Costs'!AM9+'Temp Relocation Living Costs'!AM9</f>
        <v>57944207.840578333</v>
      </c>
      <c r="AW9" s="68">
        <v>2028</v>
      </c>
      <c r="AX9" s="55">
        <f t="shared" si="5"/>
        <v>0</v>
      </c>
      <c r="AY9" s="56">
        <f t="shared" si="6"/>
        <v>5718866.7196482178</v>
      </c>
      <c r="AZ9" s="57">
        <f t="shared" si="7"/>
        <v>1471317519.890137</v>
      </c>
      <c r="BA9" s="58">
        <f t="shared" si="8"/>
        <v>1477036386.6097851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1366871.7192276963</v>
      </c>
      <c r="I10" s="52">
        <f>'Temp Relocation Housing Costs'!I10+'Temp Relocation Living Costs'!I10</f>
        <v>1569053.0171879344</v>
      </c>
      <c r="J10" s="52">
        <f>'Temp Relocation Housing Costs'!J10+'Temp Relocation Living Costs'!J10</f>
        <v>1080826.4530384864</v>
      </c>
      <c r="K10" s="52">
        <f>'Temp Relocation Housing Costs'!K10+'Temp Relocation Living Costs'!K10</f>
        <v>975108.63907639019</v>
      </c>
      <c r="L10" s="52">
        <f>'Temp Relocation Housing Costs'!L10+'Temp Relocation Living Costs'!L10</f>
        <v>803172.00836549082</v>
      </c>
      <c r="M10" s="52">
        <f>'Temp Relocation Housing Costs'!M10+'Temp Relocation Living Costs'!M10</f>
        <v>341117.76365951757</v>
      </c>
      <c r="N10" s="53">
        <f>'Temp Relocation Housing Costs'!N10+'Temp Relocation Living Costs'!N10</f>
        <v>281002220.63080257</v>
      </c>
      <c r="O10" s="53">
        <f>'Temp Relocation Housing Costs'!O10+'Temp Relocation Living Costs'!O10</f>
        <v>540783507.44070888</v>
      </c>
      <c r="P10" s="53">
        <f>'Temp Relocation Housing Costs'!P10+'Temp Relocation Living Costs'!P10</f>
        <v>431998859.02418047</v>
      </c>
      <c r="Q10" s="53">
        <f>'Temp Relocation Housing Costs'!Q10+'Temp Relocation Living Costs'!Q10</f>
        <v>176550782.32770848</v>
      </c>
      <c r="R10" s="53">
        <f>'Temp Relocation Housing Costs'!R10+'Temp Relocation Living Costs'!R10</f>
        <v>113427878.46989603</v>
      </c>
      <c r="S10" s="53">
        <f>'Temp Relocation Housing Costs'!S10+'Temp Relocation Living Costs'!S10</f>
        <v>64232424.831032723</v>
      </c>
      <c r="U10" s="68">
        <v>2029</v>
      </c>
      <c r="V10" s="55">
        <f t="shared" si="0"/>
        <v>0</v>
      </c>
      <c r="W10" s="56">
        <f t="shared" si="1"/>
        <v>6136149.6005555149</v>
      </c>
      <c r="X10" s="57">
        <f t="shared" si="2"/>
        <v>1607995672.7243292</v>
      </c>
      <c r="Y10" s="58">
        <f t="shared" si="3"/>
        <v>1614131822.3248847</v>
      </c>
      <c r="Z10" s="96">
        <f t="shared" si="4"/>
        <v>1105206241.324224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1272524.3164470326</v>
      </c>
      <c r="AK10" s="52">
        <f>'Temp Relocation Housing Costs'!AC10+'Temp Relocation Living Costs'!AC10</f>
        <v>1432846.6237596951</v>
      </c>
      <c r="AL10" s="52">
        <f>'Temp Relocation Housing Costs'!AD10+'Temp Relocation Living Costs'!AD10</f>
        <v>976636.6636467186</v>
      </c>
      <c r="AM10" s="52">
        <f>'Temp Relocation Housing Costs'!AE10+'Temp Relocation Living Costs'!AE10</f>
        <v>972599.5064568721</v>
      </c>
      <c r="AN10" s="52">
        <f>'Temp Relocation Housing Costs'!AF10+'Temp Relocation Living Costs'!AF10</f>
        <v>786765.62833479582</v>
      </c>
      <c r="AO10" s="52">
        <f>'Temp Relocation Housing Costs'!AG10+'Temp Relocation Living Costs'!AG10</f>
        <v>311997.90759923228</v>
      </c>
      <c r="AP10" s="53">
        <f>'Temp Relocation Housing Costs'!AH10+'Temp Relocation Living Costs'!AH10</f>
        <v>261606231.00048468</v>
      </c>
      <c r="AQ10" s="53">
        <f>'Temp Relocation Housing Costs'!AI10+'Temp Relocation Living Costs'!AI10</f>
        <v>493839159.24654591</v>
      </c>
      <c r="AR10" s="53">
        <f>'Temp Relocation Housing Costs'!AJ10+'Temp Relocation Living Costs'!AJ10</f>
        <v>390354920.7094965</v>
      </c>
      <c r="AS10" s="53">
        <f>'Temp Relocation Housing Costs'!AK10+'Temp Relocation Living Costs'!AK10</f>
        <v>176096484.92002732</v>
      </c>
      <c r="AT10" s="53">
        <f>'Temp Relocation Housing Costs'!AL10+'Temp Relocation Living Costs'!AL10</f>
        <v>111110889.25604166</v>
      </c>
      <c r="AU10" s="53">
        <f>'Temp Relocation Housing Costs'!AM10+'Temp Relocation Living Costs'!AM10</f>
        <v>58749160.208819389</v>
      </c>
      <c r="AW10" s="68">
        <v>2029</v>
      </c>
      <c r="AX10" s="55">
        <f t="shared" si="5"/>
        <v>0</v>
      </c>
      <c r="AY10" s="56">
        <f t="shared" si="6"/>
        <v>5753370.6462443471</v>
      </c>
      <c r="AZ10" s="57">
        <f t="shared" si="7"/>
        <v>1491756845.3414156</v>
      </c>
      <c r="BA10" s="58">
        <f t="shared" si="8"/>
        <v>1497510215.9876599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1619208.3392057524</v>
      </c>
      <c r="I11" s="52">
        <f>'Temp Relocation Housing Costs'!I11+'Temp Relocation Living Costs'!I11</f>
        <v>1858714.0946351145</v>
      </c>
      <c r="J11" s="52">
        <f>'Temp Relocation Housing Costs'!J11+'Temp Relocation Living Costs'!J11</f>
        <v>1280356.5845834576</v>
      </c>
      <c r="K11" s="52">
        <f>'Temp Relocation Housing Costs'!K11+'Temp Relocation Living Costs'!K11</f>
        <v>1155122.3262678727</v>
      </c>
      <c r="L11" s="52">
        <f>'Temp Relocation Housing Costs'!L11+'Temp Relocation Living Costs'!L11</f>
        <v>951444.67141132988</v>
      </c>
      <c r="M11" s="52">
        <f>'Temp Relocation Housing Costs'!M11+'Temp Relocation Living Costs'!M11</f>
        <v>404091.12267008401</v>
      </c>
      <c r="N11" s="53">
        <f>'Temp Relocation Housing Costs'!N11+'Temp Relocation Living Costs'!N11</f>
        <v>335477950.24137187</v>
      </c>
      <c r="O11" s="53">
        <f>'Temp Relocation Housing Costs'!O11+'Temp Relocation Living Costs'!O11</f>
        <v>645621028.16586018</v>
      </c>
      <c r="P11" s="53">
        <f>'Temp Relocation Housing Costs'!P11+'Temp Relocation Living Costs'!P11</f>
        <v>515747140.38454509</v>
      </c>
      <c r="Q11" s="53">
        <f>'Temp Relocation Housing Costs'!Q11+'Temp Relocation Living Costs'!Q11</f>
        <v>210777318.54165199</v>
      </c>
      <c r="R11" s="53">
        <f>'Temp Relocation Housing Costs'!R11+'Temp Relocation Living Costs'!R11</f>
        <v>135417264.9735173</v>
      </c>
      <c r="S11" s="53">
        <f>'Temp Relocation Housing Costs'!S11+'Temp Relocation Living Costs'!S11</f>
        <v>76684668.800748155</v>
      </c>
      <c r="U11" s="68">
        <v>2030</v>
      </c>
      <c r="V11" s="55">
        <f t="shared" si="0"/>
        <v>0</v>
      </c>
      <c r="W11" s="56">
        <f t="shared" si="1"/>
        <v>7268937.1387736117</v>
      </c>
      <c r="X11" s="57">
        <f t="shared" si="2"/>
        <v>1919725371.1076944</v>
      </c>
      <c r="Y11" s="58">
        <f t="shared" si="3"/>
        <v>1926994308.2464681</v>
      </c>
      <c r="Z11" s="96">
        <f t="shared" si="4"/>
        <v>1249929101.074595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1507443.5706353916</v>
      </c>
      <c r="AK11" s="52">
        <f>'Temp Relocation Housing Costs'!AC11+'Temp Relocation Living Costs'!AC11</f>
        <v>1697362.7951753847</v>
      </c>
      <c r="AL11" s="52">
        <f>'Temp Relocation Housing Costs'!AD11+'Temp Relocation Living Costs'!AD11</f>
        <v>1156932.4377011424</v>
      </c>
      <c r="AM11" s="52">
        <f>'Temp Relocation Housing Costs'!AE11+'Temp Relocation Living Costs'!AE11</f>
        <v>1152149.9855540036</v>
      </c>
      <c r="AN11" s="52">
        <f>'Temp Relocation Housing Costs'!AF11+'Temp Relocation Living Costs'!AF11</f>
        <v>932009.52838496759</v>
      </c>
      <c r="AO11" s="52">
        <f>'Temp Relocation Housing Costs'!AG11+'Temp Relocation Living Costs'!AG11</f>
        <v>369595.48338951851</v>
      </c>
      <c r="AP11" s="53">
        <f>'Temp Relocation Housing Costs'!AH11+'Temp Relocation Living Costs'!AH11</f>
        <v>312321809.94655496</v>
      </c>
      <c r="AQ11" s="53">
        <f>'Temp Relocation Housing Costs'!AI11+'Temp Relocation Living Costs'!AI11</f>
        <v>589575941.85927653</v>
      </c>
      <c r="AR11" s="53">
        <f>'Temp Relocation Housing Costs'!AJ11+'Temp Relocation Living Costs'!AJ11</f>
        <v>466030013.47207218</v>
      </c>
      <c r="AS11" s="53">
        <f>'Temp Relocation Housing Costs'!AK11+'Temp Relocation Living Costs'!AK11</f>
        <v>210234950.00525144</v>
      </c>
      <c r="AT11" s="53">
        <f>'Temp Relocation Housing Costs'!AL11+'Temp Relocation Living Costs'!AL11</f>
        <v>132651098.96084191</v>
      </c>
      <c r="AU11" s="53">
        <f>'Temp Relocation Housing Costs'!AM11+'Temp Relocation Living Costs'!AM11</f>
        <v>70138406.02758655</v>
      </c>
      <c r="AW11" s="68">
        <v>2030</v>
      </c>
      <c r="AX11" s="55">
        <f t="shared" si="5"/>
        <v>0</v>
      </c>
      <c r="AY11" s="56">
        <f t="shared" si="6"/>
        <v>6815493.8008404076</v>
      </c>
      <c r="AZ11" s="57">
        <f t="shared" si="7"/>
        <v>1780952220.2715833</v>
      </c>
      <c r="BA11" s="58">
        <f t="shared" si="8"/>
        <v>1787767714.0724237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1628977.5904260767</v>
      </c>
      <c r="I12" s="52">
        <f>'Temp Relocation Housing Costs'!I12+'Temp Relocation Living Costs'!I12</f>
        <v>1869928.3679917823</v>
      </c>
      <c r="J12" s="52">
        <f>'Temp Relocation Housing Costs'!J12+'Temp Relocation Living Costs'!J12</f>
        <v>1288081.4244471947</v>
      </c>
      <c r="K12" s="52">
        <f>'Temp Relocation Housing Costs'!K12+'Temp Relocation Living Costs'!K12</f>
        <v>1162091.5839738031</v>
      </c>
      <c r="L12" s="52">
        <f>'Temp Relocation Housing Costs'!L12+'Temp Relocation Living Costs'!L12</f>
        <v>957185.07046449673</v>
      </c>
      <c r="M12" s="52">
        <f>'Temp Relocation Housing Costs'!M12+'Temp Relocation Living Costs'!M12</f>
        <v>406529.14599153231</v>
      </c>
      <c r="N12" s="53">
        <f>'Temp Relocation Housing Costs'!N12+'Temp Relocation Living Costs'!N12</f>
        <v>340138360.3255415</v>
      </c>
      <c r="O12" s="53">
        <f>'Temp Relocation Housing Costs'!O12+'Temp Relocation Living Costs'!O12</f>
        <v>654589900.03374672</v>
      </c>
      <c r="P12" s="53">
        <f>'Temp Relocation Housing Costs'!P12+'Temp Relocation Living Costs'!P12</f>
        <v>522911823.40529299</v>
      </c>
      <c r="Q12" s="53">
        <f>'Temp Relocation Housing Costs'!Q12+'Temp Relocation Living Costs'!Q12</f>
        <v>213705405.88730016</v>
      </c>
      <c r="R12" s="53">
        <f>'Temp Relocation Housing Costs'!R12+'Temp Relocation Living Costs'!R12</f>
        <v>137298461.59701869</v>
      </c>
      <c r="S12" s="53">
        <f>'Temp Relocation Housing Costs'!S12+'Temp Relocation Living Costs'!S12</f>
        <v>77749960.881861284</v>
      </c>
      <c r="U12" s="68">
        <v>2031</v>
      </c>
      <c r="V12" s="55">
        <f t="shared" si="0"/>
        <v>0</v>
      </c>
      <c r="W12" s="56">
        <f t="shared" si="1"/>
        <v>7312793.1832948858</v>
      </c>
      <c r="X12" s="57">
        <f t="shared" si="2"/>
        <v>1946393912.1307614</v>
      </c>
      <c r="Y12" s="58">
        <f t="shared" si="3"/>
        <v>1953706705.3140562</v>
      </c>
      <c r="Z12" s="96">
        <f t="shared" si="4"/>
        <v>1200507653.47299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1516538.5058487463</v>
      </c>
      <c r="AK12" s="52">
        <f>'Temp Relocation Housing Costs'!AC12+'Temp Relocation Living Costs'!AC12</f>
        <v>1707603.579610965</v>
      </c>
      <c r="AL12" s="52">
        <f>'Temp Relocation Housing Costs'!AD12+'Temp Relocation Living Costs'!AD12</f>
        <v>1163912.6164435446</v>
      </c>
      <c r="AM12" s="52">
        <f>'Temp Relocation Housing Costs'!AE12+'Temp Relocation Living Costs'!AE12</f>
        <v>1159101.3100870103</v>
      </c>
      <c r="AN12" s="52">
        <f>'Temp Relocation Housing Costs'!AF12+'Temp Relocation Living Costs'!AF12</f>
        <v>937632.66841091099</v>
      </c>
      <c r="AO12" s="52">
        <f>'Temp Relocation Housing Costs'!AG12+'Temp Relocation Living Costs'!AG12</f>
        <v>371825.3824332084</v>
      </c>
      <c r="AP12" s="53">
        <f>'Temp Relocation Housing Costs'!AH12+'Temp Relocation Living Costs'!AH12</f>
        <v>316660538.35339594</v>
      </c>
      <c r="AQ12" s="53">
        <f>'Temp Relocation Housing Costs'!AI12+'Temp Relocation Living Costs'!AI12</f>
        <v>597766243.67448604</v>
      </c>
      <c r="AR12" s="53">
        <f>'Temp Relocation Housing Costs'!AJ12+'Temp Relocation Living Costs'!AJ12</f>
        <v>472504033.51645434</v>
      </c>
      <c r="AS12" s="53">
        <f>'Temp Relocation Housing Costs'!AK12+'Temp Relocation Living Costs'!AK12</f>
        <v>213155502.84738135</v>
      </c>
      <c r="AT12" s="53">
        <f>'Temp Relocation Housing Costs'!AL12+'Temp Relocation Living Costs'!AL12</f>
        <v>134493868.41507426</v>
      </c>
      <c r="AU12" s="53">
        <f>'Temp Relocation Housing Costs'!AM12+'Temp Relocation Living Costs'!AM12</f>
        <v>71112758.394123182</v>
      </c>
      <c r="AW12" s="68">
        <v>2031</v>
      </c>
      <c r="AX12" s="55">
        <f t="shared" si="5"/>
        <v>0</v>
      </c>
      <c r="AY12" s="56">
        <f t="shared" si="6"/>
        <v>6856614.0628343858</v>
      </c>
      <c r="AZ12" s="57">
        <f t="shared" si="7"/>
        <v>1805692945.2009151</v>
      </c>
      <c r="BA12" s="58">
        <f t="shared" si="8"/>
        <v>1812549559.2637496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1638805.7829617928</v>
      </c>
      <c r="I13" s="52">
        <f>'Temp Relocation Housing Costs'!I13+'Temp Relocation Living Costs'!I13</f>
        <v>1881210.3009886716</v>
      </c>
      <c r="J13" s="52">
        <f>'Temp Relocation Housing Costs'!J13+'Temp Relocation Living Costs'!J13</f>
        <v>1295852.8709763242</v>
      </c>
      <c r="K13" s="52">
        <f>'Temp Relocation Housing Costs'!K13+'Temp Relocation Living Costs'!K13</f>
        <v>1169102.8896532399</v>
      </c>
      <c r="L13" s="52">
        <f>'Temp Relocation Housing Costs'!L13+'Temp Relocation Living Costs'!L13</f>
        <v>962960.10335637198</v>
      </c>
      <c r="M13" s="52">
        <f>'Temp Relocation Housing Costs'!M13+'Temp Relocation Living Costs'!M13</f>
        <v>408981.87876187067</v>
      </c>
      <c r="N13" s="53">
        <f>'Temp Relocation Housing Costs'!N13+'Temp Relocation Living Costs'!N13</f>
        <v>344863512.13755631</v>
      </c>
      <c r="O13" s="53">
        <f>'Temp Relocation Housing Costs'!O13+'Temp Relocation Living Costs'!O13</f>
        <v>663683366.14356971</v>
      </c>
      <c r="P13" s="53">
        <f>'Temp Relocation Housing Costs'!P13+'Temp Relocation Living Costs'!P13</f>
        <v>530176037.1432634</v>
      </c>
      <c r="Q13" s="53">
        <f>'Temp Relocation Housing Costs'!Q13+'Temp Relocation Living Costs'!Q13</f>
        <v>216674169.78943479</v>
      </c>
      <c r="R13" s="53">
        <f>'Temp Relocation Housing Costs'!R13+'Temp Relocation Living Costs'!R13</f>
        <v>139205791.52587786</v>
      </c>
      <c r="S13" s="53">
        <f>'Temp Relocation Housing Costs'!S13+'Temp Relocation Living Costs'!S13</f>
        <v>78830051.843061298</v>
      </c>
      <c r="U13" s="68">
        <v>2032</v>
      </c>
      <c r="V13" s="55">
        <f t="shared" si="0"/>
        <v>0</v>
      </c>
      <c r="W13" s="56">
        <f t="shared" si="1"/>
        <v>7356913.8266982706</v>
      </c>
      <c r="X13" s="57">
        <f t="shared" si="2"/>
        <v>1973432928.5827634</v>
      </c>
      <c r="Y13" s="58">
        <f t="shared" si="3"/>
        <v>1980789842.4094617</v>
      </c>
      <c r="Z13" s="96">
        <f t="shared" si="4"/>
        <v>1153040560.6170151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1525688.3139927681</v>
      </c>
      <c r="AK13" s="52">
        <f>'Temp Relocation Housing Costs'!AC13+'Temp Relocation Living Costs'!AC13</f>
        <v>1717906.1502870331</v>
      </c>
      <c r="AL13" s="52">
        <f>'Temp Relocation Housing Costs'!AD13+'Temp Relocation Living Costs'!AD13</f>
        <v>1170934.9090498935</v>
      </c>
      <c r="AM13" s="52">
        <f>'Temp Relocation Housing Costs'!AE13+'Temp Relocation Living Costs'!AE13</f>
        <v>1166094.5743964086</v>
      </c>
      <c r="AN13" s="52">
        <f>'Temp Relocation Housing Costs'!AF13+'Temp Relocation Living Costs'!AF13</f>
        <v>943289.73481076828</v>
      </c>
      <c r="AO13" s="52">
        <f>'Temp Relocation Housing Costs'!AG13+'Temp Relocation Living Costs'!AG13</f>
        <v>374068.73523910175</v>
      </c>
      <c r="AP13" s="53">
        <f>'Temp Relocation Housing Costs'!AH13+'Temp Relocation Living Costs'!AH13</f>
        <v>321059539.73378146</v>
      </c>
      <c r="AQ13" s="53">
        <f>'Temp Relocation Housing Costs'!AI13+'Temp Relocation Living Costs'!AI13</f>
        <v>606070323.95157242</v>
      </c>
      <c r="AR13" s="53">
        <f>'Temp Relocation Housing Costs'!AJ13+'Temp Relocation Living Costs'!AJ13</f>
        <v>479067989.69010586</v>
      </c>
      <c r="AS13" s="53">
        <f>'Temp Relocation Housing Costs'!AK13+'Temp Relocation Living Costs'!AK13</f>
        <v>216116627.57778889</v>
      </c>
      <c r="AT13" s="53">
        <f>'Temp Relocation Housing Costs'!AL13+'Temp Relocation Living Costs'!AL13</f>
        <v>136362237.35011041</v>
      </c>
      <c r="AU13" s="53">
        <f>'Temp Relocation Housing Costs'!AM13+'Temp Relocation Living Costs'!AM13</f>
        <v>72100646.319677249</v>
      </c>
      <c r="AW13" s="68">
        <v>2032</v>
      </c>
      <c r="AX13" s="55">
        <f t="shared" si="5"/>
        <v>0</v>
      </c>
      <c r="AY13" s="56">
        <f t="shared" si="6"/>
        <v>6897982.4177759727</v>
      </c>
      <c r="AZ13" s="57">
        <f t="shared" si="7"/>
        <v>1830777364.6230364</v>
      </c>
      <c r="BA13" s="58">
        <f t="shared" si="8"/>
        <v>1837675347.0408123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1648693.2724265077</v>
      </c>
      <c r="I14" s="52">
        <f>'Temp Relocation Housing Costs'!I14+'Temp Relocation Living Costs'!I14</f>
        <v>1892560.3018400972</v>
      </c>
      <c r="J14" s="52">
        <f>'Temp Relocation Housing Costs'!J14+'Temp Relocation Living Costs'!J14</f>
        <v>1303671.2053651875</v>
      </c>
      <c r="K14" s="52">
        <f>'Temp Relocation Housing Costs'!K14+'Temp Relocation Living Costs'!K14</f>
        <v>1176156.4969963399</v>
      </c>
      <c r="L14" s="52">
        <f>'Temp Relocation Housing Costs'!L14+'Temp Relocation Living Costs'!L14</f>
        <v>968769.97904503893</v>
      </c>
      <c r="M14" s="52">
        <f>'Temp Relocation Housing Costs'!M14+'Temp Relocation Living Costs'!M14</f>
        <v>411449.40972835827</v>
      </c>
      <c r="N14" s="53">
        <f>'Temp Relocation Housing Costs'!N14+'Temp Relocation Living Costs'!N14</f>
        <v>349654305.05992746</v>
      </c>
      <c r="O14" s="53">
        <f>'Temp Relocation Housing Costs'!O14+'Temp Relocation Living Costs'!O14</f>
        <v>672903157.34011698</v>
      </c>
      <c r="P14" s="53">
        <f>'Temp Relocation Housing Costs'!P14+'Temp Relocation Living Costs'!P14</f>
        <v>537541164.2644639</v>
      </c>
      <c r="Q14" s="53">
        <f>'Temp Relocation Housing Costs'!Q14+'Temp Relocation Living Costs'!Q14</f>
        <v>219684175.32076466</v>
      </c>
      <c r="R14" s="53">
        <f>'Temp Relocation Housing Costs'!R14+'Temp Relocation Living Costs'!R14</f>
        <v>141139617.80010912</v>
      </c>
      <c r="S14" s="53">
        <f>'Temp Relocation Housing Costs'!S14+'Temp Relocation Living Costs'!S14</f>
        <v>79925147.268202305</v>
      </c>
      <c r="U14" s="68">
        <v>2033</v>
      </c>
      <c r="V14" s="55">
        <f t="shared" si="0"/>
        <v>0</v>
      </c>
      <c r="W14" s="56">
        <f t="shared" si="1"/>
        <v>7401300.6654015305</v>
      </c>
      <c r="X14" s="57">
        <f t="shared" si="2"/>
        <v>2000847567.0535843</v>
      </c>
      <c r="Y14" s="58">
        <f t="shared" si="3"/>
        <v>2008248867.7189858</v>
      </c>
      <c r="Z14" s="96">
        <f t="shared" si="4"/>
        <v>1107450525.9816811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1534893.3261350719</v>
      </c>
      <c r="AK14" s="52">
        <f>'Temp Relocation Housing Costs'!AC14+'Temp Relocation Living Costs'!AC14</f>
        <v>1728270.8799816237</v>
      </c>
      <c r="AL14" s="52">
        <f>'Temp Relocation Housing Costs'!AD14+'Temp Relocation Living Costs'!AD14</f>
        <v>1177999.5696078832</v>
      </c>
      <c r="AM14" s="52">
        <f>'Temp Relocation Housing Costs'!AE14+'Temp Relocation Living Costs'!AE14</f>
        <v>1173130.0315195629</v>
      </c>
      <c r="AN14" s="52">
        <f>'Temp Relocation Housing Costs'!AF14+'Temp Relocation Living Costs'!AF14</f>
        <v>948980.93227423984</v>
      </c>
      <c r="AO14" s="52">
        <f>'Temp Relocation Housing Costs'!AG14+'Temp Relocation Living Costs'!AG14</f>
        <v>376325.62297845993</v>
      </c>
      <c r="AP14" s="53">
        <f>'Temp Relocation Housing Costs'!AH14+'Temp Relocation Living Costs'!AH14</f>
        <v>325519651.39094871</v>
      </c>
      <c r="AQ14" s="53">
        <f>'Temp Relocation Housing Costs'!AI14+'Temp Relocation Living Costs'!AI14</f>
        <v>614489763.28410566</v>
      </c>
      <c r="AR14" s="53">
        <f>'Temp Relocation Housing Costs'!AJ14+'Temp Relocation Living Costs'!AJ14</f>
        <v>485723131.3724376</v>
      </c>
      <c r="AS14" s="53">
        <f>'Temp Relocation Housing Costs'!AK14+'Temp Relocation Living Costs'!AK14</f>
        <v>219118887.81514749</v>
      </c>
      <c r="AT14" s="53">
        <f>'Temp Relocation Housing Costs'!AL14+'Temp Relocation Living Costs'!AL14</f>
        <v>138256561.39015278</v>
      </c>
      <c r="AU14" s="53">
        <f>'Temp Relocation Housing Costs'!AM14+'Temp Relocation Living Costs'!AM14</f>
        <v>73102257.838233411</v>
      </c>
      <c r="AW14" s="68">
        <v>2033</v>
      </c>
      <c r="AX14" s="55">
        <f t="shared" si="5"/>
        <v>0</v>
      </c>
      <c r="AY14" s="56">
        <f t="shared" si="6"/>
        <v>6939600.3624968417</v>
      </c>
      <c r="AZ14" s="57">
        <f t="shared" si="7"/>
        <v>1856210253.0910256</v>
      </c>
      <c r="BA14" s="58">
        <f t="shared" si="8"/>
        <v>1863149853.4535224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1658640.4165793678</v>
      </c>
      <c r="I15" s="52">
        <f>'Temp Relocation Housing Costs'!I15+'Temp Relocation Living Costs'!I15</f>
        <v>1903978.7812232743</v>
      </c>
      <c r="J15" s="52">
        <f>'Temp Relocation Housing Costs'!J15+'Temp Relocation Living Costs'!J15</f>
        <v>1311536.7105046695</v>
      </c>
      <c r="K15" s="52">
        <f>'Temp Relocation Housing Costs'!K15+'Temp Relocation Living Costs'!K15</f>
        <v>1183252.6612238602</v>
      </c>
      <c r="L15" s="52">
        <f>'Temp Relocation Housing Costs'!L15+'Temp Relocation Living Costs'!L15</f>
        <v>974614.90774929791</v>
      </c>
      <c r="M15" s="52">
        <f>'Temp Relocation Housing Costs'!M15+'Temp Relocation Living Costs'!M15</f>
        <v>413931.82817369699</v>
      </c>
      <c r="N15" s="53">
        <f>'Temp Relocation Housing Costs'!N15+'Temp Relocation Living Costs'!N15</f>
        <v>354511650.96925521</v>
      </c>
      <c r="O15" s="53">
        <f>'Temp Relocation Housing Costs'!O15+'Temp Relocation Living Costs'!O15</f>
        <v>682251028.51281559</v>
      </c>
      <c r="P15" s="53">
        <f>'Temp Relocation Housing Costs'!P15+'Temp Relocation Living Costs'!P15</f>
        <v>545008606.64269459</v>
      </c>
      <c r="Q15" s="53">
        <f>'Temp Relocation Housing Costs'!Q15+'Temp Relocation Living Costs'!Q15</f>
        <v>222735995.40390497</v>
      </c>
      <c r="R15" s="53">
        <f>'Temp Relocation Housing Costs'!R15+'Temp Relocation Living Costs'!R15</f>
        <v>143100308.50302476</v>
      </c>
      <c r="S15" s="53">
        <f>'Temp Relocation Housing Costs'!S15+'Temp Relocation Living Costs'!S15</f>
        <v>81035455.597078964</v>
      </c>
      <c r="U15" s="68">
        <v>2034</v>
      </c>
      <c r="V15" s="55">
        <f t="shared" si="0"/>
        <v>0</v>
      </c>
      <c r="W15" s="56">
        <f t="shared" si="1"/>
        <v>7445955.3054541675</v>
      </c>
      <c r="X15" s="57">
        <f t="shared" si="2"/>
        <v>2028643045.6287742</v>
      </c>
      <c r="Y15" s="58">
        <f t="shared" si="3"/>
        <v>2036089000.9342284</v>
      </c>
      <c r="Z15" s="96">
        <f t="shared" si="4"/>
        <v>1063663310.7636361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1544153.8753407216</v>
      </c>
      <c r="AK15" s="52">
        <f>'Temp Relocation Housing Costs'!AC15+'Temp Relocation Living Costs'!AC15</f>
        <v>1738698.1437218748</v>
      </c>
      <c r="AL15" s="52">
        <f>'Temp Relocation Housing Costs'!AD15+'Temp Relocation Living Costs'!AD15</f>
        <v>1185106.8537382125</v>
      </c>
      <c r="AM15" s="52">
        <f>'Temp Relocation Housing Costs'!AE15+'Temp Relocation Living Costs'!AE15</f>
        <v>1180207.9360205017</v>
      </c>
      <c r="AN15" s="52">
        <f>'Temp Relocation Housing Costs'!AF15+'Temp Relocation Living Costs'!AF15</f>
        <v>954706.46672599064</v>
      </c>
      <c r="AO15" s="52">
        <f>'Temp Relocation Housing Costs'!AG15+'Temp Relocation Living Costs'!AG15</f>
        <v>378596.12731227838</v>
      </c>
      <c r="AP15" s="53">
        <f>'Temp Relocation Housing Costs'!AH15+'Temp Relocation Living Costs'!AH15</f>
        <v>330041722.25982767</v>
      </c>
      <c r="AQ15" s="53">
        <f>'Temp Relocation Housing Costs'!AI15+'Temp Relocation Living Costs'!AI15</f>
        <v>623026164.22302806</v>
      </c>
      <c r="AR15" s="53">
        <f>'Temp Relocation Housing Costs'!AJ15+'Temp Relocation Living Costs'!AJ15</f>
        <v>492470725.2990545</v>
      </c>
      <c r="AS15" s="53">
        <f>'Temp Relocation Housing Costs'!AK15+'Temp Relocation Living Costs'!AK15</f>
        <v>222162855.0078378</v>
      </c>
      <c r="AT15" s="53">
        <f>'Temp Relocation Housing Costs'!AL15+'Temp Relocation Living Costs'!AL15</f>
        <v>140177201.09968266</v>
      </c>
      <c r="AU15" s="53">
        <f>'Temp Relocation Housing Costs'!AM15+'Temp Relocation Living Costs'!AM15</f>
        <v>74117783.595916569</v>
      </c>
      <c r="AW15" s="68">
        <v>2034</v>
      </c>
      <c r="AX15" s="55">
        <f t="shared" si="5"/>
        <v>0</v>
      </c>
      <c r="AY15" s="56">
        <f t="shared" si="6"/>
        <v>6981469.4028595798</v>
      </c>
      <c r="AZ15" s="57">
        <f t="shared" si="7"/>
        <v>1881996451.4853473</v>
      </c>
      <c r="BA15" s="58">
        <f t="shared" si="8"/>
        <v>1888977920.888207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1668647.5753380093</v>
      </c>
      <c r="I16" s="52">
        <f>'Temp Relocation Housing Costs'!I16+'Temp Relocation Living Costs'!I16</f>
        <v>1915466.1522931766</v>
      </c>
      <c r="J16" s="52">
        <f>'Temp Relocation Housing Costs'!J16+'Temp Relocation Living Costs'!J16</f>
        <v>1319449.6709924371</v>
      </c>
      <c r="K16" s="52">
        <f>'Temp Relocation Housing Costs'!K16+'Temp Relocation Living Costs'!K16</f>
        <v>1190391.6390963946</v>
      </c>
      <c r="L16" s="52">
        <f>'Temp Relocation Housing Costs'!L16+'Temp Relocation Living Costs'!L16</f>
        <v>980495.10095627373</v>
      </c>
      <c r="M16" s="52">
        <f>'Temp Relocation Housing Costs'!M16+'Temp Relocation Living Costs'!M16</f>
        <v>416429.22391926264</v>
      </c>
      <c r="N16" s="53">
        <f>'Temp Relocation Housing Costs'!N16+'Temp Relocation Living Costs'!N16</f>
        <v>359436474.40979427</v>
      </c>
      <c r="O16" s="53">
        <f>'Temp Relocation Housing Costs'!O16+'Temp Relocation Living Costs'!O16</f>
        <v>691728758.92975807</v>
      </c>
      <c r="P16" s="53">
        <f>'Temp Relocation Housing Costs'!P16+'Temp Relocation Living Costs'!P16</f>
        <v>552579785.6263783</v>
      </c>
      <c r="Q16" s="53">
        <f>'Temp Relocation Housing Costs'!Q16+'Temp Relocation Living Costs'!Q16</f>
        <v>225830210.92042717</v>
      </c>
      <c r="R16" s="53">
        <f>'Temp Relocation Housing Costs'!R16+'Temp Relocation Living Costs'!R16</f>
        <v>145088236.83129621</v>
      </c>
      <c r="S16" s="53">
        <f>'Temp Relocation Housing Costs'!S16+'Temp Relocation Living Costs'!S16</f>
        <v>82161188.165100724</v>
      </c>
      <c r="U16" s="68">
        <v>2035</v>
      </c>
      <c r="V16" s="55">
        <f t="shared" si="0"/>
        <v>0</v>
      </c>
      <c r="W16" s="56">
        <f t="shared" si="1"/>
        <v>7490879.3625955544</v>
      </c>
      <c r="X16" s="57">
        <f t="shared" si="2"/>
        <v>2056824654.8827548</v>
      </c>
      <c r="Y16" s="58">
        <f t="shared" si="3"/>
        <v>2064315534.2453504</v>
      </c>
      <c r="Z16" s="96">
        <f t="shared" si="4"/>
        <v>1021607612.8959113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1553470.2966842779</v>
      </c>
      <c r="AK16" s="52">
        <f>'Temp Relocation Housing Costs'!AC16+'Temp Relocation Living Costs'!AC16</f>
        <v>1749188.3187975928</v>
      </c>
      <c r="AL16" s="52">
        <f>'Temp Relocation Housing Costs'!AD16+'Temp Relocation Living Costs'!AD16</f>
        <v>1192257.0186038262</v>
      </c>
      <c r="AM16" s="52">
        <f>'Temp Relocation Housing Costs'!AE16+'Temp Relocation Living Costs'!AE16</f>
        <v>1187328.5439991269</v>
      </c>
      <c r="AN16" s="52">
        <f>'Temp Relocation Housing Costs'!AF16+'Temp Relocation Living Costs'!AF16</f>
        <v>960466.54533310165</v>
      </c>
      <c r="AO16" s="52">
        <f>'Temp Relocation Housing Costs'!AG16+'Temp Relocation Living Costs'!AG16</f>
        <v>380880.33039424237</v>
      </c>
      <c r="AP16" s="53">
        <f>'Temp Relocation Housing Costs'!AH16+'Temp Relocation Living Costs'!AH16</f>
        <v>334626613.06862658</v>
      </c>
      <c r="AQ16" s="53">
        <f>'Temp Relocation Housing Costs'!AI16+'Temp Relocation Living Costs'!AI16</f>
        <v>631681151.58168292</v>
      </c>
      <c r="AR16" s="53">
        <f>'Temp Relocation Housing Costs'!AJ16+'Temp Relocation Living Costs'!AJ16</f>
        <v>499312055.80286467</v>
      </c>
      <c r="AS16" s="53">
        <f>'Temp Relocation Housing Costs'!AK16+'Temp Relocation Living Costs'!AK16</f>
        <v>225249108.54271689</v>
      </c>
      <c r="AT16" s="53">
        <f>'Temp Relocation Housing Costs'!AL16+'Temp Relocation Living Costs'!AL16</f>
        <v>142124522.05208978</v>
      </c>
      <c r="AU16" s="53">
        <f>'Temp Relocation Housing Costs'!AM16+'Temp Relocation Living Costs'!AM16</f>
        <v>75147416.887279451</v>
      </c>
      <c r="AW16" s="68">
        <v>2035</v>
      </c>
      <c r="AX16" s="55">
        <f t="shared" si="5"/>
        <v>0</v>
      </c>
      <c r="AY16" s="56">
        <f t="shared" si="6"/>
        <v>7023591.0538121676</v>
      </c>
      <c r="AZ16" s="57">
        <f t="shared" si="7"/>
        <v>1908140867.9352603</v>
      </c>
      <c r="BA16" s="58">
        <f t="shared" si="8"/>
        <v>1915164458.9890726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1678715.1107915747</v>
      </c>
      <c r="I17" s="52">
        <f>'Temp Relocation Housing Costs'!I17+'Temp Relocation Living Costs'!I17</f>
        <v>1927022.8306974885</v>
      </c>
      <c r="J17" s="52">
        <f>'Temp Relocation Housing Costs'!J17+'Temp Relocation Living Costs'!J17</f>
        <v>1327410.3731432313</v>
      </c>
      <c r="K17" s="52">
        <f>'Temp Relocation Housing Costs'!K17+'Temp Relocation Living Costs'!K17</f>
        <v>1197573.6889236642</v>
      </c>
      <c r="L17" s="52">
        <f>'Temp Relocation Housing Costs'!L17+'Temp Relocation Living Costs'!L17</f>
        <v>986410.77142906666</v>
      </c>
      <c r="M17" s="52">
        <f>'Temp Relocation Housing Costs'!M17+'Temp Relocation Living Costs'!M17</f>
        <v>418941.68732835533</v>
      </c>
      <c r="N17" s="53">
        <f>'Temp Relocation Housing Costs'!N17+'Temp Relocation Living Costs'!N17</f>
        <v>364429712.76943159</v>
      </c>
      <c r="O17" s="53">
        <f>'Temp Relocation Housing Costs'!O17+'Temp Relocation Living Costs'!O17</f>
        <v>701338152.57636547</v>
      </c>
      <c r="P17" s="53">
        <f>'Temp Relocation Housing Costs'!P17+'Temp Relocation Living Costs'!P17</f>
        <v>560256142.30910063</v>
      </c>
      <c r="Q17" s="53">
        <f>'Temp Relocation Housing Costs'!Q17+'Temp Relocation Living Costs'!Q17</f>
        <v>228967410.82142341</v>
      </c>
      <c r="R17" s="53">
        <f>'Temp Relocation Housing Costs'!R17+'Temp Relocation Living Costs'!R17</f>
        <v>147103781.16598785</v>
      </c>
      <c r="S17" s="53">
        <f>'Temp Relocation Housing Costs'!S17+'Temp Relocation Living Costs'!S17</f>
        <v>83302559.243517339</v>
      </c>
      <c r="U17" s="68">
        <v>2036</v>
      </c>
      <c r="V17" s="55">
        <f t="shared" si="0"/>
        <v>0</v>
      </c>
      <c r="W17" s="56">
        <f t="shared" si="1"/>
        <v>7536074.462313381</v>
      </c>
      <c r="X17" s="57">
        <f t="shared" si="2"/>
        <v>2085397758.8858266</v>
      </c>
      <c r="Y17" s="58">
        <f t="shared" si="3"/>
        <v>2092933833.34814</v>
      </c>
      <c r="Z17" s="96">
        <f t="shared" si="4"/>
        <v>981214950.85097122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1562842.9272619248</v>
      </c>
      <c r="AK17" s="52">
        <f>'Temp Relocation Housing Costs'!AC17+'Temp Relocation Living Costs'!AC17</f>
        <v>1759741.7847749067</v>
      </c>
      <c r="AL17" s="52">
        <f>'Temp Relocation Housing Costs'!AD17+'Temp Relocation Living Costs'!AD17</f>
        <v>1199450.322919223</v>
      </c>
      <c r="AM17" s="52">
        <f>'Temp Relocation Housing Costs'!AE17+'Temp Relocation Living Costs'!AE17</f>
        <v>1194492.1131004812</v>
      </c>
      <c r="AN17" s="52">
        <f>'Temp Relocation Housing Costs'!AF17+'Temp Relocation Living Costs'!AF17</f>
        <v>966261.37651256472</v>
      </c>
      <c r="AO17" s="52">
        <f>'Temp Relocation Housing Costs'!AG17+'Temp Relocation Living Costs'!AG17</f>
        <v>383178.31487369898</v>
      </c>
      <c r="AP17" s="53">
        <f>'Temp Relocation Housing Costs'!AH17+'Temp Relocation Living Costs'!AH17</f>
        <v>339275196.5026629</v>
      </c>
      <c r="AQ17" s="53">
        <f>'Temp Relocation Housing Costs'!AI17+'Temp Relocation Living Costs'!AI17</f>
        <v>640456372.74507964</v>
      </c>
      <c r="AR17" s="53">
        <f>'Temp Relocation Housing Costs'!AJ17+'Temp Relocation Living Costs'!AJ17</f>
        <v>506248425.05853939</v>
      </c>
      <c r="AS17" s="53">
        <f>'Temp Relocation Housing Costs'!AK17+'Temp Relocation Living Costs'!AK17</f>
        <v>228378235.85539836</v>
      </c>
      <c r="AT17" s="53">
        <f>'Temp Relocation Housing Costs'!AL17+'Temp Relocation Living Costs'!AL17</f>
        <v>144098894.89925537</v>
      </c>
      <c r="AU17" s="53">
        <f>'Temp Relocation Housing Costs'!AM17+'Temp Relocation Living Costs'!AM17</f>
        <v>76191353.692094177</v>
      </c>
      <c r="AW17" s="68">
        <v>2036</v>
      </c>
      <c r="AX17" s="55">
        <f t="shared" si="5"/>
        <v>0</v>
      </c>
      <c r="AY17" s="56">
        <f t="shared" si="6"/>
        <v>7065966.8394427998</v>
      </c>
      <c r="AZ17" s="57">
        <f t="shared" si="7"/>
        <v>1934648478.7530298</v>
      </c>
      <c r="BA17" s="58">
        <f t="shared" si="8"/>
        <v>1941714445.5924726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1688843.387213818</v>
      </c>
      <c r="I18" s="52">
        <f>'Temp Relocation Housing Costs'!I18+'Temp Relocation Living Costs'!I18</f>
        <v>1938649.2345916405</v>
      </c>
      <c r="J18" s="52">
        <f>'Temp Relocation Housing Costs'!J18+'Temp Relocation Living Costs'!J18</f>
        <v>1335419.104999233</v>
      </c>
      <c r="K18" s="52">
        <f>'Temp Relocation Housing Costs'!K18+'Temp Relocation Living Costs'!K18</f>
        <v>1204799.0705738629</v>
      </c>
      <c r="L18" s="52">
        <f>'Temp Relocation Housing Costs'!L18+'Temp Relocation Living Costs'!L18</f>
        <v>992362.13321445102</v>
      </c>
      <c r="M18" s="52">
        <f>'Temp Relocation Housing Costs'!M18+'Temp Relocation Living Costs'!M18</f>
        <v>421469.30930946796</v>
      </c>
      <c r="N18" s="53">
        <f>'Temp Relocation Housing Costs'!N18+'Temp Relocation Living Costs'!N18</f>
        <v>369492316.45810831</v>
      </c>
      <c r="O18" s="53">
        <f>'Temp Relocation Housing Costs'!O18+'Temp Relocation Living Costs'!O18</f>
        <v>711081038.49875772</v>
      </c>
      <c r="P18" s="53">
        <f>'Temp Relocation Housing Costs'!P18+'Temp Relocation Living Costs'!P18</f>
        <v>568039137.8039062</v>
      </c>
      <c r="Q18" s="53">
        <f>'Temp Relocation Housing Costs'!Q18+'Temp Relocation Living Costs'!Q18</f>
        <v>232148192.23960781</v>
      </c>
      <c r="R18" s="53">
        <f>'Temp Relocation Housing Costs'!R18+'Temp Relocation Living Costs'!R18</f>
        <v>149147325.14457774</v>
      </c>
      <c r="S18" s="53">
        <f>'Temp Relocation Housing Costs'!S18+'Temp Relocation Living Costs'!S18</f>
        <v>84459786.080202997</v>
      </c>
      <c r="U18" s="68">
        <v>2037</v>
      </c>
      <c r="V18" s="55">
        <f t="shared" si="0"/>
        <v>0</v>
      </c>
      <c r="W18" s="56">
        <f t="shared" si="1"/>
        <v>7581542.2399024731</v>
      </c>
      <c r="X18" s="57">
        <f t="shared" si="2"/>
        <v>2114367796.2251608</v>
      </c>
      <c r="Y18" s="58">
        <f t="shared" si="3"/>
        <v>2121949338.4650633</v>
      </c>
      <c r="Z18" s="96">
        <f t="shared" si="4"/>
        <v>942419552.04248834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1572272.106203665</v>
      </c>
      <c r="AK18" s="52">
        <f>'Temp Relocation Housing Costs'!AC18+'Temp Relocation Living Costs'!AC18</f>
        <v>1770358.9235100003</v>
      </c>
      <c r="AL18" s="52">
        <f>'Temp Relocation Housing Costs'!AD18+'Temp Relocation Living Costs'!AD18</f>
        <v>1206687.0269598193</v>
      </c>
      <c r="AM18" s="52">
        <f>'Temp Relocation Housing Costs'!AE18+'Temp Relocation Living Costs'!AE18</f>
        <v>1201698.9025240701</v>
      </c>
      <c r="AN18" s="52">
        <f>'Temp Relocation Housing Costs'!AF18+'Temp Relocation Living Costs'!AF18</f>
        <v>972091.1699388253</v>
      </c>
      <c r="AO18" s="52">
        <f>'Temp Relocation Housing Costs'!AG18+'Temp Relocation Living Costs'!AG18</f>
        <v>385490.16389864782</v>
      </c>
      <c r="AP18" s="53">
        <f>'Temp Relocation Housing Costs'!AH18+'Temp Relocation Living Costs'!AH18</f>
        <v>343988357.37046957</v>
      </c>
      <c r="AQ18" s="53">
        <f>'Temp Relocation Housing Costs'!AI18+'Temp Relocation Living Costs'!AI18</f>
        <v>649353497.98345745</v>
      </c>
      <c r="AR18" s="53">
        <f>'Temp Relocation Housing Costs'!AJ18+'Temp Relocation Living Costs'!AJ18</f>
        <v>513281153.3303684</v>
      </c>
      <c r="AS18" s="53">
        <f>'Temp Relocation Housing Costs'!AK18+'Temp Relocation Living Costs'!AK18</f>
        <v>231550832.54206452</v>
      </c>
      <c r="AT18" s="53">
        <f>'Temp Relocation Housing Costs'!AL18+'Temp Relocation Living Costs'!AL18</f>
        <v>146100695.44210178</v>
      </c>
      <c r="AU18" s="53">
        <f>'Temp Relocation Housing Costs'!AM18+'Temp Relocation Living Costs'!AM18</f>
        <v>77249792.712654799</v>
      </c>
      <c r="AW18" s="68">
        <v>2037</v>
      </c>
      <c r="AX18" s="55">
        <f t="shared" si="5"/>
        <v>0</v>
      </c>
      <c r="AY18" s="56">
        <f t="shared" si="6"/>
        <v>7108598.2930350266</v>
      </c>
      <c r="AZ18" s="57">
        <f t="shared" si="7"/>
        <v>1961524329.3811164</v>
      </c>
      <c r="BA18" s="58">
        <f t="shared" si="8"/>
        <v>1968632927.6741514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1699032.7710762857</v>
      </c>
      <c r="I19" s="52">
        <f>'Temp Relocation Housing Costs'!I19+'Temp Relocation Living Costs'!I19</f>
        <v>1950345.7846539421</v>
      </c>
      <c r="J19" s="52">
        <f>'Temp Relocation Housing Costs'!J19+'Temp Relocation Living Costs'!J19</f>
        <v>1343476.1563404817</v>
      </c>
      <c r="K19" s="52">
        <f>'Temp Relocation Housing Costs'!K19+'Temp Relocation Living Costs'!K19</f>
        <v>1212068.0454830604</v>
      </c>
      <c r="L19" s="52">
        <f>'Temp Relocation Housing Costs'!L19+'Temp Relocation Living Costs'!L19</f>
        <v>998349.40165062074</v>
      </c>
      <c r="M19" s="52">
        <f>'Temp Relocation Housing Costs'!M19+'Temp Relocation Living Costs'!M19</f>
        <v>424012.18131957675</v>
      </c>
      <c r="N19" s="53">
        <f>'Temp Relocation Housing Costs'!N19+'Temp Relocation Living Costs'!N19</f>
        <v>374625249.08871961</v>
      </c>
      <c r="O19" s="53">
        <f>'Temp Relocation Housing Costs'!O19+'Temp Relocation Living Costs'!O19</f>
        <v>720959271.15189338</v>
      </c>
      <c r="P19" s="53">
        <f>'Temp Relocation Housing Costs'!P19+'Temp Relocation Living Costs'!P19</f>
        <v>575930253.52140594</v>
      </c>
      <c r="Q19" s="53">
        <f>'Temp Relocation Housing Costs'!Q19+'Temp Relocation Living Costs'!Q19</f>
        <v>235373160.60297355</v>
      </c>
      <c r="R19" s="53">
        <f>'Temp Relocation Housing Costs'!R19+'Temp Relocation Living Costs'!R19</f>
        <v>151219257.7339792</v>
      </c>
      <c r="S19" s="53">
        <f>'Temp Relocation Housing Costs'!S19+'Temp Relocation Living Costs'!S19</f>
        <v>85633088.941007361</v>
      </c>
      <c r="U19" s="68">
        <v>2038</v>
      </c>
      <c r="V19" s="55">
        <f t="shared" si="0"/>
        <v>0</v>
      </c>
      <c r="W19" s="56">
        <f t="shared" si="1"/>
        <v>7627284.3405239666</v>
      </c>
      <c r="X19" s="57">
        <f t="shared" si="2"/>
        <v>2143740281.039979</v>
      </c>
      <c r="Y19" s="58">
        <f t="shared" si="3"/>
        <v>2151367565.3805032</v>
      </c>
      <c r="Z19" s="96">
        <f t="shared" si="4"/>
        <v>905158245.64379573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1581758.1746855921</v>
      </c>
      <c r="AK19" s="52">
        <f>'Temp Relocation Housing Costs'!AC19+'Temp Relocation Living Costs'!AC19</f>
        <v>1781040.1191629309</v>
      </c>
      <c r="AL19" s="52">
        <f>'Temp Relocation Housing Costs'!AD19+'Temp Relocation Living Costs'!AD19</f>
        <v>1213967.3925713624</v>
      </c>
      <c r="AM19" s="52">
        <f>'Temp Relocation Housing Costs'!AE19+'Temp Relocation Living Costs'!AE19</f>
        <v>1208949.1730332403</v>
      </c>
      <c r="AN19" s="52">
        <f>'Temp Relocation Housing Costs'!AF19+'Temp Relocation Living Costs'!AF19</f>
        <v>977956.1365513677</v>
      </c>
      <c r="AO19" s="52">
        <f>'Temp Relocation Housing Costs'!AG19+'Temp Relocation Living Costs'!AG19</f>
        <v>387815.96111874958</v>
      </c>
      <c r="AP19" s="53">
        <f>'Temp Relocation Housing Costs'!AH19+'Temp Relocation Living Costs'!AH19</f>
        <v>348766992.77220851</v>
      </c>
      <c r="AQ19" s="53">
        <f>'Temp Relocation Housing Costs'!AI19+'Temp Relocation Living Costs'!AI19</f>
        <v>658374220.7702024</v>
      </c>
      <c r="AR19" s="53">
        <f>'Temp Relocation Housing Costs'!AJ19+'Temp Relocation Living Costs'!AJ19</f>
        <v>520411579.22355729</v>
      </c>
      <c r="AS19" s="53">
        <f>'Temp Relocation Housing Costs'!AK19+'Temp Relocation Living Costs'!AK19</f>
        <v>234767502.4728319</v>
      </c>
      <c r="AT19" s="53">
        <f>'Temp Relocation Housing Costs'!AL19+'Temp Relocation Living Costs'!AL19</f>
        <v>148130304.70212215</v>
      </c>
      <c r="AU19" s="53">
        <f>'Temp Relocation Housing Costs'!AM19+'Temp Relocation Living Costs'!AM19</f>
        <v>78322935.411598325</v>
      </c>
      <c r="AW19" s="68">
        <v>2038</v>
      </c>
      <c r="AX19" s="55">
        <f t="shared" si="5"/>
        <v>0</v>
      </c>
      <c r="AY19" s="56">
        <f t="shared" si="6"/>
        <v>7151486.9571232432</v>
      </c>
      <c r="AZ19" s="57">
        <f t="shared" si="7"/>
        <v>1988773535.3525205</v>
      </c>
      <c r="BA19" s="58">
        <f t="shared" si="8"/>
        <v>1995925022.3096437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1709283.631061573</v>
      </c>
      <c r="I20" s="52">
        <f>'Temp Relocation Housing Costs'!I20+'Temp Relocation Living Costs'!I20</f>
        <v>1962112.9041008018</v>
      </c>
      <c r="J20" s="52">
        <f>'Temp Relocation Housing Costs'!J20+'Temp Relocation Living Costs'!J20</f>
        <v>1351581.818695361</v>
      </c>
      <c r="K20" s="52">
        <f>'Temp Relocation Housing Costs'!K20+'Temp Relocation Living Costs'!K20</f>
        <v>1219380.8766646613</v>
      </c>
      <c r="L20" s="52">
        <f>'Temp Relocation Housing Costs'!L20+'Temp Relocation Living Costs'!L20</f>
        <v>1004372.7933749801</v>
      </c>
      <c r="M20" s="52">
        <f>'Temp Relocation Housing Costs'!M20+'Temp Relocation Living Costs'!M20</f>
        <v>426570.39536744938</v>
      </c>
      <c r="N20" s="53">
        <f>'Temp Relocation Housing Costs'!N20+'Temp Relocation Living Costs'!N20</f>
        <v>379829487.66052866</v>
      </c>
      <c r="O20" s="53">
        <f>'Temp Relocation Housing Costs'!O20+'Temp Relocation Living Costs'!O20</f>
        <v>730974730.75254476</v>
      </c>
      <c r="P20" s="53">
        <f>'Temp Relocation Housing Costs'!P20+'Temp Relocation Living Costs'!P20</f>
        <v>583930991.45174766</v>
      </c>
      <c r="Q20" s="53">
        <f>'Temp Relocation Housing Costs'!Q20+'Temp Relocation Living Costs'!Q20</f>
        <v>238642929.75002986</v>
      </c>
      <c r="R20" s="53">
        <f>'Temp Relocation Housing Costs'!R20+'Temp Relocation Living Costs'!R20</f>
        <v>153319973.30457628</v>
      </c>
      <c r="S20" s="53">
        <f>'Temp Relocation Housing Costs'!S20+'Temp Relocation Living Costs'!S20</f>
        <v>86822691.151680544</v>
      </c>
      <c r="U20" s="68">
        <v>2039</v>
      </c>
      <c r="V20" s="55">
        <f t="shared" si="0"/>
        <v>0</v>
      </c>
      <c r="W20" s="56">
        <f t="shared" si="1"/>
        <v>7673302.4192648269</v>
      </c>
      <c r="X20" s="57">
        <f t="shared" si="2"/>
        <v>2173520804.0711079</v>
      </c>
      <c r="Y20" s="58">
        <f t="shared" si="3"/>
        <v>2181194106.4903727</v>
      </c>
      <c r="Z20" s="96">
        <f t="shared" si="4"/>
        <v>869370359.64815319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1591301.4759422329</v>
      </c>
      <c r="AK20" s="52">
        <f>'Temp Relocation Housing Costs'!AC20+'Temp Relocation Living Costs'!AC20</f>
        <v>1791785.7582115256</v>
      </c>
      <c r="AL20" s="52">
        <f>'Temp Relocation Housing Costs'!AD20+'Temp Relocation Living Costs'!AD20</f>
        <v>1221291.6831794071</v>
      </c>
      <c r="AM20" s="52">
        <f>'Temp Relocation Housing Costs'!AE20+'Temp Relocation Living Costs'!AE20</f>
        <v>1216243.1869646157</v>
      </c>
      <c r="AN20" s="52">
        <f>'Temp Relocation Housing Costs'!AF20+'Temp Relocation Living Costs'!AF20</f>
        <v>983856.4885623476</v>
      </c>
      <c r="AO20" s="52">
        <f>'Temp Relocation Housing Costs'!AG20+'Temp Relocation Living Costs'!AG20</f>
        <v>390155.79068835214</v>
      </c>
      <c r="AP20" s="53">
        <f>'Temp Relocation Housing Costs'!AH20+'Temp Relocation Living Costs'!AH20</f>
        <v>353612012.27042484</v>
      </c>
      <c r="AQ20" s="53">
        <f>'Temp Relocation Housing Costs'!AI20+'Temp Relocation Living Costs'!AI20</f>
        <v>667520258.10418248</v>
      </c>
      <c r="AR20" s="53">
        <f>'Temp Relocation Housing Costs'!AJ20+'Temp Relocation Living Costs'!AJ20</f>
        <v>527641059.93901736</v>
      </c>
      <c r="AS20" s="53">
        <f>'Temp Relocation Housing Costs'!AK20+'Temp Relocation Living Costs'!AK20</f>
        <v>238028857.90669113</v>
      </c>
      <c r="AT20" s="53">
        <f>'Temp Relocation Housing Costs'!AL20+'Temp Relocation Living Costs'!AL20</f>
        <v>150188108.99390399</v>
      </c>
      <c r="AU20" s="53">
        <f>'Temp Relocation Housing Costs'!AM20+'Temp Relocation Living Costs'!AM20</f>
        <v>79410986.050250858</v>
      </c>
      <c r="AW20" s="68">
        <v>2039</v>
      </c>
      <c r="AX20" s="55">
        <f t="shared" si="5"/>
        <v>0</v>
      </c>
      <c r="AY20" s="56">
        <f t="shared" si="6"/>
        <v>7194634.3835484805</v>
      </c>
      <c r="AZ20" s="57">
        <f t="shared" si="7"/>
        <v>2016401283.2644703</v>
      </c>
      <c r="BA20" s="58">
        <f t="shared" si="8"/>
        <v>2023595917.6480188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2094378.4413189995</v>
      </c>
      <c r="I21" s="52">
        <f>'Temp Relocation Housing Costs'!I21+'Temp Relocation Living Costs'!I21</f>
        <v>2404169.1449594758</v>
      </c>
      <c r="J21" s="52">
        <f>'Temp Relocation Housing Costs'!J21+'Temp Relocation Living Costs'!J21</f>
        <v>1656087.8319511137</v>
      </c>
      <c r="K21" s="52">
        <f>'Temp Relocation Housing Costs'!K21+'Temp Relocation Living Costs'!K21</f>
        <v>1494102.5429799668</v>
      </c>
      <c r="L21" s="52">
        <f>'Temp Relocation Housing Costs'!L21+'Temp Relocation Living Costs'!L21</f>
        <v>1230653.9928575051</v>
      </c>
      <c r="M21" s="52">
        <f>'Temp Relocation Housing Costs'!M21+'Temp Relocation Living Costs'!M21</f>
        <v>522675.01047070237</v>
      </c>
      <c r="N21" s="53">
        <f>'Temp Relocation Housing Costs'!N21+'Temp Relocation Living Costs'!N21</f>
        <v>469039002.81714773</v>
      </c>
      <c r="O21" s="53">
        <f>'Temp Relocation Housing Costs'!O21+'Temp Relocation Living Costs'!O21</f>
        <v>902656770.82747388</v>
      </c>
      <c r="P21" s="53">
        <f>'Temp Relocation Housing Costs'!P21+'Temp Relocation Living Costs'!P21</f>
        <v>721077269.78096366</v>
      </c>
      <c r="Q21" s="53">
        <f>'Temp Relocation Housing Costs'!Q21+'Temp Relocation Living Costs'!Q21</f>
        <v>294692343.36897057</v>
      </c>
      <c r="R21" s="53">
        <f>'Temp Relocation Housing Costs'!R21+'Temp Relocation Living Costs'!R21</f>
        <v>189329817.00199708</v>
      </c>
      <c r="S21" s="53">
        <f>'Temp Relocation Housing Costs'!S21+'Temp Relocation Living Costs'!S21</f>
        <v>107214499.6706567</v>
      </c>
      <c r="U21" s="68">
        <v>2040</v>
      </c>
      <c r="V21" s="55">
        <f t="shared" si="0"/>
        <v>0</v>
      </c>
      <c r="W21" s="56">
        <f t="shared" si="1"/>
        <v>9402066.964537764</v>
      </c>
      <c r="X21" s="57">
        <f t="shared" si="2"/>
        <v>2684009703.4672093</v>
      </c>
      <c r="Y21" s="58">
        <f t="shared" si="3"/>
        <v>2693411770.431747</v>
      </c>
      <c r="Z21" s="96">
        <f t="shared" si="4"/>
        <v>1016983450.9135603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1949815.3754521389</v>
      </c>
      <c r="AK21" s="52">
        <f>'Temp Relocation Housing Costs'!AC21+'Temp Relocation Living Costs'!AC21</f>
        <v>2195467.9698944902</v>
      </c>
      <c r="AL21" s="52">
        <f>'Temp Relocation Housing Costs'!AD21+'Temp Relocation Living Costs'!AD21</f>
        <v>1496443.8466099147</v>
      </c>
      <c r="AM21" s="52">
        <f>'Temp Relocation Housing Costs'!AE21+'Temp Relocation Living Costs'!AE21</f>
        <v>1490257.944258078</v>
      </c>
      <c r="AN21" s="52">
        <f>'Temp Relocation Housing Costs'!AF21+'Temp Relocation Living Costs'!AF21</f>
        <v>1205515.4460919108</v>
      </c>
      <c r="AO21" s="52">
        <f>'Temp Relocation Housing Costs'!AG21+'Temp Relocation Living Costs'!AG21</f>
        <v>478056.34005045763</v>
      </c>
      <c r="AP21" s="53">
        <f>'Temp Relocation Housing Costs'!AH21+'Temp Relocation Living Costs'!AH21</f>
        <v>436663900.533494</v>
      </c>
      <c r="AQ21" s="53">
        <f>'Temp Relocation Housing Costs'!AI21+'Temp Relocation Living Costs'!AI21</f>
        <v>824298919.36472464</v>
      </c>
      <c r="AR21" s="53">
        <f>'Temp Relocation Housing Costs'!AJ21+'Temp Relocation Living Costs'!AJ21</f>
        <v>651566675.67729175</v>
      </c>
      <c r="AS21" s="53">
        <f>'Temp Relocation Housing Costs'!AK21+'Temp Relocation Living Costs'!AK21</f>
        <v>293934046.14767873</v>
      </c>
      <c r="AT21" s="53">
        <f>'Temp Relocation Housing Costs'!AL21+'Temp Relocation Living Costs'!AL21</f>
        <v>185462380.26799279</v>
      </c>
      <c r="AU21" s="53">
        <f>'Temp Relocation Housing Costs'!AM21+'Temp Relocation Living Costs'!AM21</f>
        <v>98062027.61968115</v>
      </c>
      <c r="AW21" s="68">
        <v>2040</v>
      </c>
      <c r="AX21" s="55">
        <f t="shared" si="5"/>
        <v>0</v>
      </c>
      <c r="AY21" s="56">
        <f t="shared" si="6"/>
        <v>8815556.9223569911</v>
      </c>
      <c r="AZ21" s="57">
        <f t="shared" si="7"/>
        <v>2489987949.6108637</v>
      </c>
      <c r="BA21" s="58">
        <f t="shared" si="8"/>
        <v>2498803506.5332208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2107014.5602471624</v>
      </c>
      <c r="I22" s="52">
        <f>'Temp Relocation Housing Costs'!I22+'Temp Relocation Living Costs'!I22</f>
        <v>2418674.3397417492</v>
      </c>
      <c r="J22" s="52">
        <f>'Temp Relocation Housing Costs'!J22+'Temp Relocation Living Costs'!J22</f>
        <v>1666079.5900723622</v>
      </c>
      <c r="K22" s="52">
        <f>'Temp Relocation Housing Costs'!K22+'Temp Relocation Living Costs'!K22</f>
        <v>1503116.9870992808</v>
      </c>
      <c r="L22" s="52">
        <f>'Temp Relocation Housing Costs'!L22+'Temp Relocation Living Costs'!L22</f>
        <v>1238078.9595714349</v>
      </c>
      <c r="M22" s="52">
        <f>'Temp Relocation Housing Costs'!M22+'Temp Relocation Living Costs'!M22</f>
        <v>525828.49193460005</v>
      </c>
      <c r="N22" s="53">
        <f>'Temp Relocation Housing Costs'!N22+'Temp Relocation Living Costs'!N22</f>
        <v>475554823.2966311</v>
      </c>
      <c r="O22" s="53">
        <f>'Temp Relocation Housing Costs'!O22+'Temp Relocation Living Costs'!O22</f>
        <v>915196345.22955179</v>
      </c>
      <c r="P22" s="53">
        <f>'Temp Relocation Housing Costs'!P22+'Temp Relocation Living Costs'!P22</f>
        <v>731094368.60112381</v>
      </c>
      <c r="Q22" s="53">
        <f>'Temp Relocation Housing Costs'!Q22+'Temp Relocation Living Costs'!Q22</f>
        <v>298786165.83264124</v>
      </c>
      <c r="R22" s="53">
        <f>'Temp Relocation Housing Costs'!R22+'Temp Relocation Living Costs'!R22</f>
        <v>191959958.82728013</v>
      </c>
      <c r="S22" s="53">
        <f>'Temp Relocation Housing Costs'!S22+'Temp Relocation Living Costs'!S22</f>
        <v>108703907.64836374</v>
      </c>
      <c r="U22" s="68">
        <v>2041</v>
      </c>
      <c r="V22" s="55">
        <f t="shared" si="0"/>
        <v>0</v>
      </c>
      <c r="W22" s="56">
        <f t="shared" si="1"/>
        <v>9458792.9286665879</v>
      </c>
      <c r="X22" s="57">
        <f t="shared" si="2"/>
        <v>2721295569.4355917</v>
      </c>
      <c r="Y22" s="58">
        <f t="shared" si="3"/>
        <v>2730754362.3642583</v>
      </c>
      <c r="Z22" s="96">
        <f t="shared" si="4"/>
        <v>976774665.19298708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1961579.2947544483</v>
      </c>
      <c r="AK22" s="52">
        <f>'Temp Relocation Housing Costs'!AC22+'Temp Relocation Living Costs'!AC22</f>
        <v>2208713.9973665299</v>
      </c>
      <c r="AL22" s="52">
        <f>'Temp Relocation Housing Costs'!AD22+'Temp Relocation Living Costs'!AD22</f>
        <v>1505472.4166343324</v>
      </c>
      <c r="AM22" s="52">
        <f>'Temp Relocation Housing Costs'!AE22+'Temp Relocation Living Costs'!AE22</f>
        <v>1499249.1925662993</v>
      </c>
      <c r="AN22" s="52">
        <f>'Temp Relocation Housing Costs'!AF22+'Temp Relocation Living Costs'!AF22</f>
        <v>1212788.7431455993</v>
      </c>
      <c r="AO22" s="52">
        <f>'Temp Relocation Housing Costs'!AG22+'Temp Relocation Living Costs'!AG22</f>
        <v>480940.62144300062</v>
      </c>
      <c r="AP22" s="53">
        <f>'Temp Relocation Housing Costs'!AH22+'Temp Relocation Living Costs'!AH22</f>
        <v>442729970.87872803</v>
      </c>
      <c r="AQ22" s="53">
        <f>'Temp Relocation Housing Costs'!AI22+'Temp Relocation Living Costs'!AI22</f>
        <v>835749958.07953</v>
      </c>
      <c r="AR22" s="53">
        <f>'Temp Relocation Housing Costs'!AJ22+'Temp Relocation Living Costs'!AJ22</f>
        <v>660618143.60133994</v>
      </c>
      <c r="AS22" s="53">
        <f>'Temp Relocation Housing Costs'!AK22+'Temp Relocation Living Costs'!AK22</f>
        <v>298017334.4584657</v>
      </c>
      <c r="AT22" s="53">
        <f>'Temp Relocation Housing Costs'!AL22+'Temp Relocation Living Costs'!AL22</f>
        <v>188038796.23396957</v>
      </c>
      <c r="AU22" s="53">
        <f>'Temp Relocation Housing Costs'!AM22+'Temp Relocation Living Costs'!AM22</f>
        <v>99424290.808853626</v>
      </c>
      <c r="AW22" s="68">
        <v>2041</v>
      </c>
      <c r="AX22" s="55">
        <f t="shared" si="5"/>
        <v>0</v>
      </c>
      <c r="AY22" s="56">
        <f t="shared" si="6"/>
        <v>8868744.2659102101</v>
      </c>
      <c r="AZ22" s="57">
        <f t="shared" si="7"/>
        <v>2524578494.0608869</v>
      </c>
      <c r="BA22" s="58">
        <f t="shared" si="8"/>
        <v>2533447238.326797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2119726.9173080414</v>
      </c>
      <c r="I23" s="52">
        <f>'Temp Relocation Housing Costs'!I23+'Temp Relocation Living Costs'!I23</f>
        <v>2433267.0494462219</v>
      </c>
      <c r="J23" s="52">
        <f>'Temp Relocation Housing Costs'!J23+'Temp Relocation Living Costs'!J23</f>
        <v>1676131.6319710941</v>
      </c>
      <c r="K23" s="52">
        <f>'Temp Relocation Housing Costs'!K23+'Temp Relocation Living Costs'!K23</f>
        <v>1512185.8185182894</v>
      </c>
      <c r="L23" s="52">
        <f>'Temp Relocation Housing Costs'!L23+'Temp Relocation Living Costs'!L23</f>
        <v>1245548.7237109798</v>
      </c>
      <c r="M23" s="52">
        <f>'Temp Relocation Housing Costs'!M23+'Temp Relocation Living Costs'!M23</f>
        <v>529000.99945703137</v>
      </c>
      <c r="N23" s="53">
        <f>'Temp Relocation Housing Costs'!N23+'Temp Relocation Living Costs'!N23</f>
        <v>482161160.59084815</v>
      </c>
      <c r="O23" s="53">
        <f>'Temp Relocation Housing Costs'!O23+'Temp Relocation Living Costs'!O23</f>
        <v>927910117.54524076</v>
      </c>
      <c r="P23" s="53">
        <f>'Temp Relocation Housing Costs'!P23+'Temp Relocation Living Costs'!P23</f>
        <v>741250623.47706056</v>
      </c>
      <c r="Q23" s="53">
        <f>'Temp Relocation Housing Costs'!Q23+'Temp Relocation Living Costs'!Q23</f>
        <v>302936859.07270336</v>
      </c>
      <c r="R23" s="53">
        <f>'Temp Relocation Housing Costs'!R23+'Temp Relocation Living Costs'!R23</f>
        <v>194626638.19393224</v>
      </c>
      <c r="S23" s="53">
        <f>'Temp Relocation Housing Costs'!S23+'Temp Relocation Living Costs'!S23</f>
        <v>110214006.26148741</v>
      </c>
      <c r="U23" s="68">
        <v>2042</v>
      </c>
      <c r="V23" s="55">
        <f t="shared" si="0"/>
        <v>0</v>
      </c>
      <c r="W23" s="56">
        <f t="shared" si="1"/>
        <v>9515861.1404116582</v>
      </c>
      <c r="X23" s="57">
        <f t="shared" si="2"/>
        <v>2759099405.1412725</v>
      </c>
      <c r="Y23" s="58">
        <f t="shared" si="3"/>
        <v>2768615266.2816844</v>
      </c>
      <c r="Z23" s="96">
        <f t="shared" si="4"/>
        <v>938155822.59382129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1973414.1899035454</v>
      </c>
      <c r="AK23" s="52">
        <f>'Temp Relocation Housing Costs'!AC23+'Temp Relocation Living Costs'!AC23</f>
        <v>2222039.9427632196</v>
      </c>
      <c r="AL23" s="52">
        <f>'Temp Relocation Housing Costs'!AD23+'Temp Relocation Living Costs'!AD23</f>
        <v>1514555.459184981</v>
      </c>
      <c r="AM23" s="52">
        <f>'Temp Relocation Housing Costs'!AE23+'Temp Relocation Living Costs'!AE23</f>
        <v>1508294.6882257604</v>
      </c>
      <c r="AN23" s="52">
        <f>'Temp Relocation Housing Costs'!AF23+'Temp Relocation Living Costs'!AF23</f>
        <v>1220105.9225487034</v>
      </c>
      <c r="AO23" s="52">
        <f>'Temp Relocation Housing Costs'!AG23+'Temp Relocation Living Costs'!AG23</f>
        <v>483842.30471572932</v>
      </c>
      <c r="AP23" s="53">
        <f>'Temp Relocation Housing Costs'!AH23+'Temp Relocation Living Costs'!AH23</f>
        <v>448880310.17632657</v>
      </c>
      <c r="AQ23" s="53">
        <f>'Temp Relocation Housing Costs'!AI23+'Temp Relocation Living Costs'!AI23</f>
        <v>847360072.93111908</v>
      </c>
      <c r="AR23" s="53">
        <f>'Temp Relocation Housing Costs'!AJ23+'Temp Relocation Living Costs'!AJ23</f>
        <v>669795353.17952502</v>
      </c>
      <c r="AS23" s="53">
        <f>'Temp Relocation Housing Costs'!AK23+'Temp Relocation Living Costs'!AK23</f>
        <v>302157347.20674992</v>
      </c>
      <c r="AT23" s="53">
        <f>'Temp Relocation Housing Costs'!AL23+'Temp Relocation Living Costs'!AL23</f>
        <v>190651003.38962129</v>
      </c>
      <c r="AU23" s="53">
        <f>'Temp Relocation Housing Costs'!AM23+'Temp Relocation Living Costs'!AM23</f>
        <v>100805478.35683887</v>
      </c>
      <c r="AW23" s="68">
        <v>2042</v>
      </c>
      <c r="AX23" s="55">
        <f t="shared" si="5"/>
        <v>0</v>
      </c>
      <c r="AY23" s="56">
        <f t="shared" si="6"/>
        <v>8922252.50734194</v>
      </c>
      <c r="AZ23" s="57">
        <f t="shared" si="7"/>
        <v>2559649565.2401805</v>
      </c>
      <c r="BA23" s="58">
        <f t="shared" si="8"/>
        <v>2568571817.7475224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2132515.9724730016</v>
      </c>
      <c r="I24" s="52">
        <f>'Temp Relocation Housing Costs'!I24+'Temp Relocation Living Costs'!I24</f>
        <v>2447947.8020810792</v>
      </c>
      <c r="J24" s="52">
        <f>'Temp Relocation Housing Costs'!J24+'Temp Relocation Living Costs'!J24</f>
        <v>1686244.3213604596</v>
      </c>
      <c r="K24" s="52">
        <f>'Temp Relocation Housing Costs'!K24+'Temp Relocation Living Costs'!K24</f>
        <v>1521309.3653746278</v>
      </c>
      <c r="L24" s="52">
        <f>'Temp Relocation Housing Costs'!L24+'Temp Relocation Living Costs'!L24</f>
        <v>1253063.5555547043</v>
      </c>
      <c r="M24" s="52">
        <f>'Temp Relocation Housing Costs'!M24+'Temp Relocation Living Costs'!M24</f>
        <v>532192.64782887301</v>
      </c>
      <c r="N24" s="53">
        <f>'Temp Relocation Housing Costs'!N24+'Temp Relocation Living Costs'!N24</f>
        <v>488859272.14600611</v>
      </c>
      <c r="O24" s="53">
        <f>'Temp Relocation Housing Costs'!O24+'Temp Relocation Living Costs'!O24</f>
        <v>940800507.70620191</v>
      </c>
      <c r="P24" s="53">
        <f>'Temp Relocation Housing Costs'!P24+'Temp Relocation Living Costs'!P24</f>
        <v>751547967.54412663</v>
      </c>
      <c r="Q24" s="53">
        <f>'Temp Relocation Housing Costs'!Q24+'Temp Relocation Living Costs'!Q24</f>
        <v>307145213.12957436</v>
      </c>
      <c r="R24" s="53">
        <f>'Temp Relocation Housing Costs'!R24+'Temp Relocation Living Costs'!R24</f>
        <v>197330362.67607605</v>
      </c>
      <c r="S24" s="53">
        <f>'Temp Relocation Housing Costs'!S24+'Temp Relocation Living Costs'!S24</f>
        <v>111745082.94127575</v>
      </c>
      <c r="U24" s="68">
        <v>2043</v>
      </c>
      <c r="V24" s="55">
        <f t="shared" si="0"/>
        <v>0</v>
      </c>
      <c r="W24" s="56">
        <f t="shared" si="1"/>
        <v>9573273.6646727454</v>
      </c>
      <c r="X24" s="57">
        <f t="shared" si="2"/>
        <v>2797428406.1432605</v>
      </c>
      <c r="Y24" s="58">
        <f t="shared" si="3"/>
        <v>2807001679.8079333</v>
      </c>
      <c r="Z24" s="96">
        <f t="shared" si="4"/>
        <v>901064044.09556496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1985320.4891215803</v>
      </c>
      <c r="AK24" s="52">
        <f>'Temp Relocation Housing Costs'!AC24+'Temp Relocation Living Costs'!AC24</f>
        <v>2235446.2882573996</v>
      </c>
      <c r="AL24" s="52">
        <f>'Temp Relocation Housing Costs'!AD24+'Temp Relocation Living Costs'!AD24</f>
        <v>1523693.3029136946</v>
      </c>
      <c r="AM24" s="52">
        <f>'Temp Relocation Housing Costs'!AE24+'Temp Relocation Living Costs'!AE24</f>
        <v>1517394.7585297376</v>
      </c>
      <c r="AN24" s="52">
        <f>'Temp Relocation Housing Costs'!AF24+'Temp Relocation Living Costs'!AF24</f>
        <v>1227467.2490588126</v>
      </c>
      <c r="AO24" s="52">
        <f>'Temp Relocation Housing Costs'!AG24+'Temp Relocation Living Costs'!AG24</f>
        <v>486761.4948602831</v>
      </c>
      <c r="AP24" s="53">
        <f>'Temp Relocation Housing Costs'!AH24+'Temp Relocation Living Costs'!AH24</f>
        <v>455116089.07811642</v>
      </c>
      <c r="AQ24" s="53">
        <f>'Temp Relocation Housing Costs'!AI24+'Temp Relocation Living Costs'!AI24</f>
        <v>859131473.78166544</v>
      </c>
      <c r="AR24" s="53">
        <f>'Temp Relocation Housing Costs'!AJ24+'Temp Relocation Living Costs'!AJ24</f>
        <v>679100051.19631541</v>
      </c>
      <c r="AS24" s="53">
        <f>'Temp Relocation Housing Costs'!AK24+'Temp Relocation Living Costs'!AK24</f>
        <v>306354872.40003037</v>
      </c>
      <c r="AT24" s="53">
        <f>'Temp Relocation Housing Costs'!AL24+'Temp Relocation Living Costs'!AL24</f>
        <v>193299498.94086322</v>
      </c>
      <c r="AU24" s="53">
        <f>'Temp Relocation Housing Costs'!AM24+'Temp Relocation Living Costs'!AM24</f>
        <v>102205853.15803139</v>
      </c>
      <c r="AW24" s="68">
        <v>2043</v>
      </c>
      <c r="AX24" s="55">
        <f t="shared" si="5"/>
        <v>0</v>
      </c>
      <c r="AY24" s="56">
        <f t="shared" si="6"/>
        <v>8976083.5827415064</v>
      </c>
      <c r="AZ24" s="57">
        <f t="shared" si="7"/>
        <v>2595207838.5550218</v>
      </c>
      <c r="BA24" s="58">
        <f t="shared" si="8"/>
        <v>2604183922.1377635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2145382.1884885775</v>
      </c>
      <c r="I25" s="52">
        <f>'Temp Relocation Housing Costs'!I25+'Temp Relocation Living Costs'!I25</f>
        <v>2462717.128840168</v>
      </c>
      <c r="J25" s="52">
        <f>'Temp Relocation Housing Costs'!J25+'Temp Relocation Living Costs'!J25</f>
        <v>1696418.0241480183</v>
      </c>
      <c r="K25" s="52">
        <f>'Temp Relocation Housing Costs'!K25+'Temp Relocation Living Costs'!K25</f>
        <v>1530487.9577856993</v>
      </c>
      <c r="L25" s="52">
        <f>'Temp Relocation Housing Costs'!L25+'Temp Relocation Living Costs'!L25</f>
        <v>1260623.7270118571</v>
      </c>
      <c r="M25" s="52">
        <f>'Temp Relocation Housing Costs'!M25+'Temp Relocation Living Costs'!M25</f>
        <v>535403.55253357592</v>
      </c>
      <c r="N25" s="53">
        <f>'Temp Relocation Housing Costs'!N25+'Temp Relocation Living Costs'!N25</f>
        <v>495650432.87656927</v>
      </c>
      <c r="O25" s="53">
        <f>'Temp Relocation Housing Costs'!O25+'Temp Relocation Living Costs'!O25</f>
        <v>953869969.26142812</v>
      </c>
      <c r="P25" s="53">
        <f>'Temp Relocation Housing Costs'!P25+'Temp Relocation Living Costs'!P25</f>
        <v>761988360.79250443</v>
      </c>
      <c r="Q25" s="53">
        <f>'Temp Relocation Housing Costs'!Q25+'Temp Relocation Living Costs'!Q25</f>
        <v>311412029.01879621</v>
      </c>
      <c r="R25" s="53">
        <f>'Temp Relocation Housing Costs'!R25+'Temp Relocation Living Costs'!R25</f>
        <v>200071646.89897871</v>
      </c>
      <c r="S25" s="53">
        <f>'Temp Relocation Housing Costs'!S25+'Temp Relocation Living Costs'!S25</f>
        <v>113297429.11192924</v>
      </c>
      <c r="U25" s="68">
        <v>2044</v>
      </c>
      <c r="V25" s="55">
        <f t="shared" si="0"/>
        <v>0</v>
      </c>
      <c r="W25" s="56">
        <f t="shared" si="1"/>
        <v>9631032.578807896</v>
      </c>
      <c r="X25" s="57">
        <f t="shared" si="2"/>
        <v>2836289867.960206</v>
      </c>
      <c r="Y25" s="58">
        <f t="shared" si="3"/>
        <v>2845920900.5390139</v>
      </c>
      <c r="Z25" s="96">
        <f t="shared" si="4"/>
        <v>865438937.84691358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1997298.623214318</v>
      </c>
      <c r="AK25" s="52">
        <f>'Temp Relocation Housing Costs'!AC25+'Temp Relocation Living Costs'!AC25</f>
        <v>2248933.5189310261</v>
      </c>
      <c r="AL25" s="52">
        <f>'Temp Relocation Housing Costs'!AD25+'Temp Relocation Living Costs'!AD25</f>
        <v>1532886.2784551815</v>
      </c>
      <c r="AM25" s="52">
        <f>'Temp Relocation Housing Costs'!AE25+'Temp Relocation Living Costs'!AE25</f>
        <v>1526549.7327461827</v>
      </c>
      <c r="AN25" s="52">
        <f>'Temp Relocation Housing Costs'!AF25+'Temp Relocation Living Costs'!AF25</f>
        <v>1234872.9890308892</v>
      </c>
      <c r="AO25" s="52">
        <f>'Temp Relocation Housing Costs'!AG25+'Temp Relocation Living Costs'!AG25</f>
        <v>489698.29750175367</v>
      </c>
      <c r="AP25" s="53">
        <f>'Temp Relocation Housing Costs'!AH25+'Temp Relocation Living Costs'!AH25</f>
        <v>461438494.49844688</v>
      </c>
      <c r="AQ25" s="53">
        <f>'Temp Relocation Housing Costs'!AI25+'Temp Relocation Living Costs'!AI25</f>
        <v>871066401.19241965</v>
      </c>
      <c r="AR25" s="53">
        <f>'Temp Relocation Housing Costs'!AJ25+'Temp Relocation Living Costs'!AJ25</f>
        <v>688534008.70225048</v>
      </c>
      <c r="AS25" s="53">
        <f>'Temp Relocation Housing Costs'!AK25+'Temp Relocation Living Costs'!AK25</f>
        <v>310610708.99268967</v>
      </c>
      <c r="AT25" s="53">
        <f>'Temp Relocation Housing Costs'!AL25+'Temp Relocation Living Costs'!AL25</f>
        <v>195984787.00072148</v>
      </c>
      <c r="AU25" s="53">
        <f>'Temp Relocation Housing Costs'!AM25+'Temp Relocation Living Costs'!AM25</f>
        <v>103625681.75891596</v>
      </c>
      <c r="AW25" s="68">
        <v>2044</v>
      </c>
      <c r="AX25" s="55">
        <f t="shared" si="5"/>
        <v>0</v>
      </c>
      <c r="AY25" s="56">
        <f t="shared" si="6"/>
        <v>9030239.4398793522</v>
      </c>
      <c r="AZ25" s="57">
        <f t="shared" si="7"/>
        <v>2631260082.1454439</v>
      </c>
      <c r="BA25" s="58">
        <f t="shared" si="8"/>
        <v>2640290321.5853233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2158326.0308932159</v>
      </c>
      <c r="I26" s="52">
        <f>'Temp Relocation Housing Costs'!I26+'Temp Relocation Living Costs'!I26</f>
        <v>2477575.5641222126</v>
      </c>
      <c r="J26" s="52">
        <f>'Temp Relocation Housing Costs'!J26+'Temp Relocation Living Costs'!J26</f>
        <v>1706653.1084489787</v>
      </c>
      <c r="K26" s="52">
        <f>'Temp Relocation Housing Costs'!K26+'Temp Relocation Living Costs'!K26</f>
        <v>1539721.9278606214</v>
      </c>
      <c r="L26" s="52">
        <f>'Temp Relocation Housing Costs'!L26+'Temp Relocation Living Costs'!L26</f>
        <v>1268229.5116322113</v>
      </c>
      <c r="M26" s="52">
        <f>'Temp Relocation Housing Costs'!M26+'Temp Relocation Living Costs'!M26</f>
        <v>538633.829751343</v>
      </c>
      <c r="N26" s="53">
        <f>'Temp Relocation Housing Costs'!N26+'Temp Relocation Living Costs'!N26</f>
        <v>502535935.40792483</v>
      </c>
      <c r="O26" s="53">
        <f>'Temp Relocation Housing Costs'!O26+'Temp Relocation Living Costs'!O26</f>
        <v>967120989.84425306</v>
      </c>
      <c r="P26" s="53">
        <f>'Temp Relocation Housing Costs'!P26+'Temp Relocation Living Costs'!P26</f>
        <v>772573790.44027162</v>
      </c>
      <c r="Q26" s="53">
        <f>'Temp Relocation Housing Costs'!Q26+'Temp Relocation Living Costs'!Q26</f>
        <v>315738118.88350022</v>
      </c>
      <c r="R26" s="53">
        <f>'Temp Relocation Housing Costs'!R26+'Temp Relocation Living Costs'!R26</f>
        <v>202851012.63700572</v>
      </c>
      <c r="S26" s="53">
        <f>'Temp Relocation Housing Costs'!S26+'Temp Relocation Living Costs'!S26</f>
        <v>114871340.24607033</v>
      </c>
      <c r="U26" s="68">
        <v>2045</v>
      </c>
      <c r="V26" s="55">
        <f t="shared" si="0"/>
        <v>0</v>
      </c>
      <c r="W26" s="56">
        <f t="shared" si="1"/>
        <v>9689139.9727085829</v>
      </c>
      <c r="X26" s="57">
        <f t="shared" si="2"/>
        <v>2875691187.4590259</v>
      </c>
      <c r="Y26" s="58">
        <f t="shared" si="3"/>
        <v>2885380327.4317346</v>
      </c>
      <c r="Z26" s="96">
        <f t="shared" si="4"/>
        <v>831222500.7659409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2009349.0255867275</v>
      </c>
      <c r="AK26" s="52">
        <f>'Temp Relocation Housing Costs'!AC26+'Temp Relocation Living Costs'!AC26</f>
        <v>2262502.1227927278</v>
      </c>
      <c r="AL26" s="52">
        <f>'Temp Relocation Housing Costs'!AD26+'Temp Relocation Living Costs'!AD26</f>
        <v>1542134.7184389837</v>
      </c>
      <c r="AM26" s="52">
        <f>'Temp Relocation Housing Costs'!AE26+'Temp Relocation Living Costs'!AE26</f>
        <v>1535759.9421296346</v>
      </c>
      <c r="AN26" s="52">
        <f>'Temp Relocation Housing Costs'!AF26+'Temp Relocation Living Costs'!AF26</f>
        <v>1242323.4104269112</v>
      </c>
      <c r="AO26" s="52">
        <f>'Temp Relocation Housing Costs'!AG26+'Temp Relocation Living Costs'!AG26</f>
        <v>492652.81890250603</v>
      </c>
      <c r="AP26" s="53">
        <f>'Temp Relocation Housing Costs'!AH26+'Temp Relocation Living Costs'!AH26</f>
        <v>467848729.84010601</v>
      </c>
      <c r="AQ26" s="53">
        <f>'Temp Relocation Housing Costs'!AI26+'Temp Relocation Living Costs'!AI26</f>
        <v>883167126.8501792</v>
      </c>
      <c r="AR26" s="53">
        <f>'Temp Relocation Housing Costs'!AJ26+'Temp Relocation Living Costs'!AJ26</f>
        <v>698099021.35104263</v>
      </c>
      <c r="AS26" s="53">
        <f>'Temp Relocation Housing Costs'!AK26+'Temp Relocation Living Costs'!AK26</f>
        <v>314925667.03806663</v>
      </c>
      <c r="AT26" s="53">
        <f>'Temp Relocation Housing Costs'!AL26+'Temp Relocation Living Costs'!AL26</f>
        <v>198707378.68528619</v>
      </c>
      <c r="AU26" s="53">
        <f>'Temp Relocation Housing Costs'!AM26+'Temp Relocation Living Costs'!AM26</f>
        <v>105065234.40880169</v>
      </c>
      <c r="AW26" s="68">
        <v>2045</v>
      </c>
      <c r="AX26" s="55">
        <f t="shared" si="5"/>
        <v>0</v>
      </c>
      <c r="AY26" s="56">
        <f t="shared" si="6"/>
        <v>9084722.0382774901</v>
      </c>
      <c r="AZ26" s="57">
        <f t="shared" si="7"/>
        <v>2667813158.1734819</v>
      </c>
      <c r="BA26" s="58">
        <f t="shared" si="8"/>
        <v>2676897880.2117596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2171347.9680341175</v>
      </c>
      <c r="I27" s="52">
        <f>'Temp Relocation Housing Costs'!I27+'Temp Relocation Living Costs'!I27</f>
        <v>2492523.6455501523</v>
      </c>
      <c r="J27" s="52">
        <f>'Temp Relocation Housing Costs'!J27+'Temp Relocation Living Costs'!J27</f>
        <v>1716949.9445995165</v>
      </c>
      <c r="K27" s="52">
        <f>'Temp Relocation Housing Costs'!K27+'Temp Relocation Living Costs'!K27</f>
        <v>1549011.6097122419</v>
      </c>
      <c r="L27" s="52">
        <f>'Temp Relocation Housing Costs'!L27+'Temp Relocation Living Costs'!L27</f>
        <v>1275881.1846159622</v>
      </c>
      <c r="M27" s="52">
        <f>'Temp Relocation Housing Costs'!M27+'Temp Relocation Living Costs'!M27</f>
        <v>541883.59636333282</v>
      </c>
      <c r="N27" s="53">
        <f>'Temp Relocation Housing Costs'!N27+'Temp Relocation Living Costs'!N27</f>
        <v>509517090.32242101</v>
      </c>
      <c r="O27" s="53">
        <f>'Temp Relocation Housing Costs'!O27+'Temp Relocation Living Costs'!O27</f>
        <v>980556091.64584458</v>
      </c>
      <c r="P27" s="53">
        <f>'Temp Relocation Housing Costs'!P27+'Temp Relocation Living Costs'!P27</f>
        <v>783306271.31164455</v>
      </c>
      <c r="Q27" s="53">
        <f>'Temp Relocation Housing Costs'!Q27+'Temp Relocation Living Costs'!Q27</f>
        <v>320124306.14899021</v>
      </c>
      <c r="R27" s="53">
        <f>'Temp Relocation Housing Costs'!R27+'Temp Relocation Living Costs'!R27</f>
        <v>205668988.91293478</v>
      </c>
      <c r="S27" s="53">
        <f>'Temp Relocation Housing Costs'!S27+'Temp Relocation Living Costs'!S27</f>
        <v>116467115.9209833</v>
      </c>
      <c r="U27" s="68">
        <v>2046</v>
      </c>
      <c r="V27" s="55">
        <f t="shared" si="0"/>
        <v>0</v>
      </c>
      <c r="W27" s="56">
        <f t="shared" si="1"/>
        <v>9747597.9488753229</v>
      </c>
      <c r="X27" s="57">
        <f t="shared" si="2"/>
        <v>2915639864.2628183</v>
      </c>
      <c r="Y27" s="58">
        <f t="shared" si="3"/>
        <v>2925387462.2116938</v>
      </c>
      <c r="Z27" s="96">
        <f t="shared" si="4"/>
        <v>798359024.03422439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2021472.1322586581</v>
      </c>
      <c r="AK27" s="52">
        <f>'Temp Relocation Housing Costs'!AC27+'Temp Relocation Living Costs'!AC27</f>
        <v>2276152.5907954564</v>
      </c>
      <c r="AL27" s="52">
        <f>'Temp Relocation Housing Costs'!AD27+'Temp Relocation Living Costs'!AD27</f>
        <v>1551438.9575015155</v>
      </c>
      <c r="AM27" s="52">
        <f>'Temp Relocation Housing Costs'!AE27+'Temp Relocation Living Costs'!AE27</f>
        <v>1545025.7199332088</v>
      </c>
      <c r="AN27" s="52">
        <f>'Temp Relocation Housing Costs'!AF27+'Temp Relocation Living Costs'!AF27</f>
        <v>1249818.7828255638</v>
      </c>
      <c r="AO27" s="52">
        <f>'Temp Relocation Housing Costs'!AG27+'Temp Relocation Living Costs'!AG27</f>
        <v>495625.16596602241</v>
      </c>
      <c r="AP27" s="53">
        <f>'Temp Relocation Housing Costs'!AH27+'Temp Relocation Living Costs'!AH27</f>
        <v>474348015.22337478</v>
      </c>
      <c r="AQ27" s="53">
        <f>'Temp Relocation Housing Costs'!AI27+'Temp Relocation Living Costs'!AI27</f>
        <v>895435953.99967813</v>
      </c>
      <c r="AR27" s="53">
        <f>'Temp Relocation Housing Costs'!AJ27+'Temp Relocation Living Costs'!AJ27</f>
        <v>707796909.74135995</v>
      </c>
      <c r="AS27" s="53">
        <f>'Temp Relocation Housing Costs'!AK27+'Temp Relocation Living Costs'!AK27</f>
        <v>319300567.84264123</v>
      </c>
      <c r="AT27" s="53">
        <f>'Temp Relocation Housing Costs'!AL27+'Temp Relocation Living Costs'!AL27</f>
        <v>201467792.21099636</v>
      </c>
      <c r="AU27" s="53">
        <f>'Temp Relocation Housing Costs'!AM27+'Temp Relocation Living Costs'!AM27</f>
        <v>106524785.111261</v>
      </c>
      <c r="AW27" s="68">
        <v>2046</v>
      </c>
      <c r="AX27" s="55">
        <f t="shared" si="5"/>
        <v>0</v>
      </c>
      <c r="AY27" s="56">
        <f t="shared" si="6"/>
        <v>9139533.3492804263</v>
      </c>
      <c r="AZ27" s="57">
        <f t="shared" si="7"/>
        <v>2704874024.1293111</v>
      </c>
      <c r="BA27" s="58">
        <f t="shared" si="8"/>
        <v>2714013557.4785914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2184448.4710841901</v>
      </c>
      <c r="I28" s="52">
        <f>'Temp Relocation Housing Costs'!I28+'Temp Relocation Living Costs'!I28</f>
        <v>2507561.9139905944</v>
      </c>
      <c r="J28" s="52">
        <f>'Temp Relocation Housing Costs'!J28+'Temp Relocation Living Costs'!J28</f>
        <v>1727308.9051701762</v>
      </c>
      <c r="K28" s="52">
        <f>'Temp Relocation Housing Costs'!K28+'Temp Relocation Living Costs'!K28</f>
        <v>1558357.33946923</v>
      </c>
      <c r="L28" s="52">
        <f>'Temp Relocation Housing Costs'!L28+'Temp Relocation Living Costs'!L28</f>
        <v>1283579.0228236832</v>
      </c>
      <c r="M28" s="52">
        <f>'Temp Relocation Housing Costs'!M28+'Temp Relocation Living Costs'!M28</f>
        <v>545152.96995588916</v>
      </c>
      <c r="N28" s="53">
        <f>'Temp Relocation Housing Costs'!N28+'Temp Relocation Living Costs'!N28</f>
        <v>516595226.40882206</v>
      </c>
      <c r="O28" s="53">
        <f>'Temp Relocation Housing Costs'!O28+'Temp Relocation Living Costs'!O28</f>
        <v>994177831.89527738</v>
      </c>
      <c r="P28" s="53">
        <f>'Temp Relocation Housing Costs'!P28+'Temp Relocation Living Costs'!P28</f>
        <v>794187846.22048008</v>
      </c>
      <c r="Q28" s="53">
        <f>'Temp Relocation Housing Costs'!Q28+'Temp Relocation Living Costs'!Q28</f>
        <v>324571425.67947239</v>
      </c>
      <c r="R28" s="53">
        <f>'Temp Relocation Housing Costs'!R28+'Temp Relocation Living Costs'!R28</f>
        <v>208526112.09864989</v>
      </c>
      <c r="S28" s="53">
        <f>'Temp Relocation Housing Costs'!S28+'Temp Relocation Living Costs'!S28</f>
        <v>118085059.87563594</v>
      </c>
      <c r="U28" s="68">
        <v>2047</v>
      </c>
      <c r="V28" s="55">
        <f t="shared" si="0"/>
        <v>0</v>
      </c>
      <c r="W28" s="56">
        <f t="shared" si="1"/>
        <v>9806408.6224937644</v>
      </c>
      <c r="X28" s="57">
        <f t="shared" si="2"/>
        <v>2956143502.1783381</v>
      </c>
      <c r="Y28" s="58">
        <f t="shared" si="3"/>
        <v>2965949910.8008318</v>
      </c>
      <c r="Z28" s="96">
        <f t="shared" si="4"/>
        <v>766795002.33077216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2033668.3818806226</v>
      </c>
      <c r="AK28" s="52">
        <f>'Temp Relocation Housing Costs'!AC28+'Temp Relocation Living Costs'!AC28</f>
        <v>2289885.4168542577</v>
      </c>
      <c r="AL28" s="52">
        <f>'Temp Relocation Housing Costs'!AD28+'Temp Relocation Living Costs'!AD28</f>
        <v>1560799.3322981675</v>
      </c>
      <c r="AM28" s="52">
        <f>'Temp Relocation Housing Costs'!AE28+'Temp Relocation Living Costs'!AE28</f>
        <v>1554347.401420654</v>
      </c>
      <c r="AN28" s="52">
        <f>'Temp Relocation Housing Costs'!AF28+'Temp Relocation Living Costs'!AF28</f>
        <v>1257359.3774319948</v>
      </c>
      <c r="AO28" s="52">
        <f>'Temp Relocation Housing Costs'!AG28+'Temp Relocation Living Costs'!AG28</f>
        <v>498615.44624077209</v>
      </c>
      <c r="AP28" s="53">
        <f>'Temp Relocation Housing Costs'!AH28+'Temp Relocation Living Costs'!AH28</f>
        <v>480937587.71826535</v>
      </c>
      <c r="AQ28" s="53">
        <f>'Temp Relocation Housing Costs'!AI28+'Temp Relocation Living Costs'!AI28</f>
        <v>907875217.88198531</v>
      </c>
      <c r="AR28" s="53">
        <f>'Temp Relocation Housing Costs'!AJ28+'Temp Relocation Living Costs'!AJ28</f>
        <v>717629519.76335788</v>
      </c>
      <c r="AS28" s="53">
        <f>'Temp Relocation Housing Costs'!AK28+'Temp Relocation Living Costs'!AK28</f>
        <v>323736244.1223616</v>
      </c>
      <c r="AT28" s="53">
        <f>'Temp Relocation Housing Costs'!AL28+'Temp Relocation Living Costs'!AL28</f>
        <v>204266552.99327713</v>
      </c>
      <c r="AU28" s="53">
        <f>'Temp Relocation Housing Costs'!AM28+'Temp Relocation Living Costs'!AM28</f>
        <v>108004611.67628358</v>
      </c>
      <c r="AW28" s="68">
        <v>2047</v>
      </c>
      <c r="AX28" s="55">
        <f t="shared" si="5"/>
        <v>0</v>
      </c>
      <c r="AY28" s="56">
        <f t="shared" si="6"/>
        <v>9194675.3561264686</v>
      </c>
      <c r="AZ28" s="57">
        <f t="shared" si="7"/>
        <v>2742449734.1555305</v>
      </c>
      <c r="BA28" s="58">
        <f t="shared" si="8"/>
        <v>2751644409.5116568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2197628.0140590873</v>
      </c>
      <c r="I29" s="52">
        <f>'Temp Relocation Housing Costs'!I29+'Temp Relocation Living Costs'!I29</f>
        <v>2522690.9135733829</v>
      </c>
      <c r="J29" s="52">
        <f>'Temp Relocation Housing Costs'!J29+'Temp Relocation Living Costs'!J29</f>
        <v>1737730.3649793493</v>
      </c>
      <c r="K29" s="52">
        <f>'Temp Relocation Housing Costs'!K29+'Temp Relocation Living Costs'!K29</f>
        <v>1567759.4552882356</v>
      </c>
      <c r="L29" s="52">
        <f>'Temp Relocation Housing Costs'!L29+'Temp Relocation Living Costs'!L29</f>
        <v>1291323.3047863452</v>
      </c>
      <c r="M29" s="52">
        <f>'Temp Relocation Housing Costs'!M29+'Temp Relocation Living Costs'!M29</f>
        <v>548442.06882479531</v>
      </c>
      <c r="N29" s="53">
        <f>'Temp Relocation Housing Costs'!N29+'Temp Relocation Living Costs'!N29</f>
        <v>523771690.91522944</v>
      </c>
      <c r="O29" s="53">
        <f>'Temp Relocation Housing Costs'!O29+'Temp Relocation Living Costs'!O29</f>
        <v>1007988803.3462744</v>
      </c>
      <c r="P29" s="53">
        <f>'Temp Relocation Housing Costs'!P29+'Temp Relocation Living Costs'!P29</f>
        <v>805220586.35910249</v>
      </c>
      <c r="Q29" s="53">
        <f>'Temp Relocation Housing Costs'!Q29+'Temp Relocation Living Costs'!Q29</f>
        <v>329080323.93696308</v>
      </c>
      <c r="R29" s="53">
        <f>'Temp Relocation Housing Costs'!R29+'Temp Relocation Living Costs'!R29</f>
        <v>211422926.01723379</v>
      </c>
      <c r="S29" s="53">
        <f>'Temp Relocation Housing Costs'!S29+'Temp Relocation Living Costs'!S29</f>
        <v>119725480.06849279</v>
      </c>
      <c r="U29" s="68">
        <v>2048</v>
      </c>
      <c r="V29" s="55">
        <f t="shared" si="0"/>
        <v>0</v>
      </c>
      <c r="W29" s="56">
        <f t="shared" si="1"/>
        <v>9865574.1215111949</v>
      </c>
      <c r="X29" s="57">
        <f t="shared" si="2"/>
        <v>2997209810.6432962</v>
      </c>
      <c r="Y29" s="58">
        <f t="shared" si="3"/>
        <v>3007075384.7648072</v>
      </c>
      <c r="Z29" s="96">
        <f t="shared" si="4"/>
        <v>736479046.65771496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2045938.2157496649</v>
      </c>
      <c r="AK29" s="52">
        <f>'Temp Relocation Housing Costs'!AC29+'Temp Relocation Living Costs'!AC29</f>
        <v>2303701.0978641384</v>
      </c>
      <c r="AL29" s="52">
        <f>'Temp Relocation Housing Costs'!AD29+'Temp Relocation Living Costs'!AD29</f>
        <v>1570216.1815154923</v>
      </c>
      <c r="AM29" s="52">
        <f>'Temp Relocation Housing Costs'!AE29+'Temp Relocation Living Costs'!AE29</f>
        <v>1563725.3238784797</v>
      </c>
      <c r="AN29" s="52">
        <f>'Temp Relocation Housing Costs'!AF29+'Temp Relocation Living Costs'!AF29</f>
        <v>1264945.4670876281</v>
      </c>
      <c r="AO29" s="52">
        <f>'Temp Relocation Housing Costs'!AG29+'Temp Relocation Living Costs'!AG29</f>
        <v>501623.7679241015</v>
      </c>
      <c r="AP29" s="53">
        <f>'Temp Relocation Housing Costs'!AH29+'Temp Relocation Living Costs'!AH29</f>
        <v>487618701.57998329</v>
      </c>
      <c r="AQ29" s="53">
        <f>'Temp Relocation Housing Costs'!AI29+'Temp Relocation Living Costs'!AI29</f>
        <v>920487286.17899442</v>
      </c>
      <c r="AR29" s="53">
        <f>'Temp Relocation Housing Costs'!AJ29+'Temp Relocation Living Costs'!AJ29</f>
        <v>727598722.9500252</v>
      </c>
      <c r="AS29" s="53">
        <f>'Temp Relocation Housing Costs'!AK29+'Temp Relocation Living Costs'!AK29</f>
        <v>328233540.161143</v>
      </c>
      <c r="AT29" s="53">
        <f>'Temp Relocation Housing Costs'!AL29+'Temp Relocation Living Costs'!AL29</f>
        <v>207104193.74654719</v>
      </c>
      <c r="AU29" s="53">
        <f>'Temp Relocation Housing Costs'!AM29+'Temp Relocation Living Costs'!AM29</f>
        <v>109504995.77315436</v>
      </c>
      <c r="AW29" s="68">
        <v>2048</v>
      </c>
      <c r="AX29" s="55">
        <f t="shared" si="5"/>
        <v>0</v>
      </c>
      <c r="AY29" s="56">
        <f t="shared" si="6"/>
        <v>9250150.0540195052</v>
      </c>
      <c r="AZ29" s="57">
        <f t="shared" si="7"/>
        <v>2780547440.3898473</v>
      </c>
      <c r="BA29" s="58">
        <f t="shared" si="8"/>
        <v>2789797590.4438667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2210887.0738343708</v>
      </c>
      <c r="I30" s="52">
        <f>'Temp Relocation Housing Costs'!I30+'Temp Relocation Living Costs'!I30</f>
        <v>2537911.1917112898</v>
      </c>
      <c r="J30" s="52">
        <f>'Temp Relocation Housing Costs'!J30+'Temp Relocation Living Costs'!J30</f>
        <v>1748214.7011068405</v>
      </c>
      <c r="K30" s="52">
        <f>'Temp Relocation Housing Costs'!K30+'Temp Relocation Living Costs'!K30</f>
        <v>1577218.297366126</v>
      </c>
      <c r="L30" s="52">
        <f>'Temp Relocation Housing Costs'!L30+'Temp Relocation Living Costs'!L30</f>
        <v>1299114.3107153946</v>
      </c>
      <c r="M30" s="52">
        <f>'Temp Relocation Housing Costs'!M30+'Temp Relocation Living Costs'!M30</f>
        <v>551751.01197955466</v>
      </c>
      <c r="N30" s="53">
        <f>'Temp Relocation Housing Costs'!N30+'Temp Relocation Living Costs'!N30</f>
        <v>531047849.80551583</v>
      </c>
      <c r="O30" s="53">
        <f>'Temp Relocation Housing Costs'!O30+'Temp Relocation Living Costs'!O30</f>
        <v>1021991634.7707094</v>
      </c>
      <c r="P30" s="53">
        <f>'Temp Relocation Housing Costs'!P30+'Temp Relocation Living Costs'!P30</f>
        <v>816406591.69253457</v>
      </c>
      <c r="Q30" s="53">
        <f>'Temp Relocation Housing Costs'!Q30+'Temp Relocation Living Costs'!Q30</f>
        <v>333651859.14240402</v>
      </c>
      <c r="R30" s="53">
        <f>'Temp Relocation Housing Costs'!R30+'Temp Relocation Living Costs'!R30</f>
        <v>214359982.04647928</v>
      </c>
      <c r="S30" s="53">
        <f>'Temp Relocation Housing Costs'!S30+'Temp Relocation Living Costs'!S30</f>
        <v>121388688.73613185</v>
      </c>
      <c r="U30" s="68">
        <v>2049</v>
      </c>
      <c r="V30" s="55">
        <f t="shared" si="0"/>
        <v>0</v>
      </c>
      <c r="W30" s="56">
        <f t="shared" si="1"/>
        <v>9925096.5867135748</v>
      </c>
      <c r="X30" s="57">
        <f t="shared" si="2"/>
        <v>3038846606.1937747</v>
      </c>
      <c r="Y30" s="58">
        <f t="shared" si="3"/>
        <v>3048771702.7804885</v>
      </c>
      <c r="Z30" s="96">
        <f t="shared" si="4"/>
        <v>707361800.61559451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2058282.0778253293</v>
      </c>
      <c r="AK30" s="52">
        <f>'Temp Relocation Housing Costs'!AC30+'Temp Relocation Living Costs'!AC30</f>
        <v>2317600.1337180501</v>
      </c>
      <c r="AL30" s="52">
        <f>'Temp Relocation Housing Costs'!AD30+'Temp Relocation Living Costs'!AD30</f>
        <v>1579689.8458834565</v>
      </c>
      <c r="AM30" s="52">
        <f>'Temp Relocation Housing Costs'!AE30+'Temp Relocation Living Costs'!AE30</f>
        <v>1573159.8266281667</v>
      </c>
      <c r="AN30" s="52">
        <f>'Temp Relocation Housing Costs'!AF30+'Temp Relocation Living Costs'!AF30</f>
        <v>1272577.3262800355</v>
      </c>
      <c r="AO30" s="52">
        <f>'Temp Relocation Housing Costs'!AG30+'Temp Relocation Living Costs'!AG30</f>
        <v>504650.23986614944</v>
      </c>
      <c r="AP30" s="53">
        <f>'Temp Relocation Housing Costs'!AH30+'Temp Relocation Living Costs'!AH30</f>
        <v>494392628.48766208</v>
      </c>
      <c r="AQ30" s="53">
        <f>'Temp Relocation Housing Costs'!AI30+'Temp Relocation Living Costs'!AI30</f>
        <v>933274559.46408498</v>
      </c>
      <c r="AR30" s="53">
        <f>'Temp Relocation Housing Costs'!AJ30+'Temp Relocation Living Costs'!AJ30</f>
        <v>737706416.83341002</v>
      </c>
      <c r="AS30" s="53">
        <f>'Temp Relocation Housing Costs'!AK30+'Temp Relocation Living Costs'!AK30</f>
        <v>332793311.97156757</v>
      </c>
      <c r="AT30" s="53">
        <f>'Temp Relocation Housing Costs'!AL30+'Temp Relocation Living Costs'!AL30</f>
        <v>209981254.58561504</v>
      </c>
      <c r="AU30" s="53">
        <f>'Temp Relocation Housing Costs'!AM30+'Temp Relocation Living Costs'!AM30</f>
        <v>111026222.98406634</v>
      </c>
      <c r="AW30" s="68">
        <v>2049</v>
      </c>
      <c r="AX30" s="55">
        <f t="shared" si="5"/>
        <v>0</v>
      </c>
      <c r="AY30" s="56">
        <f t="shared" si="6"/>
        <v>9305959.4502011873</v>
      </c>
      <c r="AZ30" s="57">
        <f t="shared" si="7"/>
        <v>2819174394.3264065</v>
      </c>
      <c r="BA30" s="58">
        <f t="shared" si="8"/>
        <v>2828480353.7766075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2790551.870803698</v>
      </c>
      <c r="I31" s="52">
        <f>'Temp Relocation Housing Costs'!I31+'Temp Relocation Living Costs'!I31</f>
        <v>3203317.3054292989</v>
      </c>
      <c r="J31" s="52">
        <f>'Temp Relocation Housing Costs'!J31+'Temp Relocation Living Costs'!J31</f>
        <v>2206573.0368939214</v>
      </c>
      <c r="K31" s="52">
        <f>'Temp Relocation Housing Costs'!K31+'Temp Relocation Living Costs'!K31</f>
        <v>1990743.6804303245</v>
      </c>
      <c r="L31" s="52">
        <f>'Temp Relocation Housing Costs'!L31+'Temp Relocation Living Costs'!L31</f>
        <v>1639724.576193477</v>
      </c>
      <c r="M31" s="52">
        <f>'Temp Relocation Housing Costs'!M31+'Temp Relocation Living Costs'!M31</f>
        <v>696412.69195494242</v>
      </c>
      <c r="N31" s="53">
        <f>'Temp Relocation Housing Costs'!N31+'Temp Relocation Living Costs'!N31</f>
        <v>675517258.01819527</v>
      </c>
      <c r="O31" s="53">
        <f>'Temp Relocation Housing Costs'!O31+'Temp Relocation Living Costs'!O31</f>
        <v>1300020303.4259071</v>
      </c>
      <c r="P31" s="53">
        <f>'Temp Relocation Housing Costs'!P31+'Temp Relocation Living Costs'!P31</f>
        <v>1038506685.3205307</v>
      </c>
      <c r="Q31" s="53">
        <f>'Temp Relocation Housing Costs'!Q31+'Temp Relocation Living Costs'!Q31</f>
        <v>424420490.73938048</v>
      </c>
      <c r="R31" s="53">
        <f>'Temp Relocation Housing Costs'!R31+'Temp Relocation Living Costs'!R31</f>
        <v>272675743.53967983</v>
      </c>
      <c r="S31" s="53">
        <f>'Temp Relocation Housing Costs'!S31+'Temp Relocation Living Costs'!S31</f>
        <v>154411987.92064908</v>
      </c>
      <c r="U31" s="68">
        <v>2050</v>
      </c>
      <c r="V31" s="55">
        <f t="shared" si="0"/>
        <v>0</v>
      </c>
      <c r="W31" s="56">
        <f t="shared" si="1"/>
        <v>12527323.161705663</v>
      </c>
      <c r="X31" s="57">
        <f t="shared" si="2"/>
        <v>3865552468.9643426</v>
      </c>
      <c r="Y31" s="58">
        <f t="shared" si="3"/>
        <v>3878079792.1260481</v>
      </c>
      <c r="Z31" s="96">
        <f t="shared" si="4"/>
        <v>852381582.25279129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2597935.901337442</v>
      </c>
      <c r="AK31" s="52">
        <f>'Temp Relocation Housing Costs'!AC31+'Temp Relocation Living Costs'!AC31</f>
        <v>2925243.6569296764</v>
      </c>
      <c r="AL31" s="52">
        <f>'Temp Relocation Housing Costs'!AD31+'Temp Relocation Living Costs'!AD31</f>
        <v>1993863.235662451</v>
      </c>
      <c r="AM31" s="52">
        <f>'Temp Relocation Housing Costs'!AE31+'Temp Relocation Living Costs'!AE31</f>
        <v>1985621.1333565963</v>
      </c>
      <c r="AN31" s="52">
        <f>'Temp Relocation Housing Costs'!AF31+'Temp Relocation Living Costs'!AF31</f>
        <v>1606229.9520500787</v>
      </c>
      <c r="AO31" s="52">
        <f>'Temp Relocation Housing Costs'!AG31+'Temp Relocation Living Costs'!AG31</f>
        <v>636962.73212076235</v>
      </c>
      <c r="AP31" s="53">
        <f>'Temp Relocation Housing Costs'!AH31+'Temp Relocation Living Costs'!AH31</f>
        <v>628890132.78690994</v>
      </c>
      <c r="AQ31" s="53">
        <f>'Temp Relocation Housing Costs'!AI31+'Temp Relocation Living Costs'!AI31</f>
        <v>1187168108.5201705</v>
      </c>
      <c r="AR31" s="53">
        <f>'Temp Relocation Housing Costs'!AJ31+'Temp Relocation Living Costs'!AJ31</f>
        <v>938396447.89868963</v>
      </c>
      <c r="AS31" s="53">
        <f>'Temp Relocation Housing Costs'!AK31+'Temp Relocation Living Costs'!AK31</f>
        <v>423328379.30171043</v>
      </c>
      <c r="AT31" s="53">
        <f>'Temp Relocation Housing Costs'!AL31+'Temp Relocation Living Costs'!AL31</f>
        <v>267105801.07770532</v>
      </c>
      <c r="AU31" s="53">
        <f>'Temp Relocation Housing Costs'!AM31+'Temp Relocation Living Costs'!AM31</f>
        <v>141230455.49620494</v>
      </c>
      <c r="AW31" s="68">
        <v>2050</v>
      </c>
      <c r="AX31" s="55">
        <f t="shared" si="5"/>
        <v>0</v>
      </c>
      <c r="AY31" s="56">
        <f t="shared" si="6"/>
        <v>11745856.611457007</v>
      </c>
      <c r="AZ31" s="57">
        <f t="shared" si="7"/>
        <v>3586119325.0813909</v>
      </c>
      <c r="BA31" s="58">
        <f t="shared" si="8"/>
        <v>3597865181.6928477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2807388.2479450111</v>
      </c>
      <c r="I32" s="52">
        <f>'Temp Relocation Housing Costs'!I32+'Temp Relocation Living Costs'!I32</f>
        <v>3222644.0410552411</v>
      </c>
      <c r="J32" s="52">
        <f>'Temp Relocation Housing Costs'!J32+'Temp Relocation Living Costs'!J32</f>
        <v>2219886.0651259669</v>
      </c>
      <c r="K32" s="52">
        <f>'Temp Relocation Housing Costs'!K32+'Temp Relocation Living Costs'!K32</f>
        <v>2002754.5345363116</v>
      </c>
      <c r="L32" s="52">
        <f>'Temp Relocation Housing Costs'!L32+'Temp Relocation Living Costs'!L32</f>
        <v>1649617.6090596684</v>
      </c>
      <c r="M32" s="52">
        <f>'Temp Relocation Housing Costs'!M32+'Temp Relocation Living Costs'!M32</f>
        <v>700614.39372240461</v>
      </c>
      <c r="N32" s="53">
        <f>'Temp Relocation Housing Costs'!N32+'Temp Relocation Living Costs'!N32</f>
        <v>684901443.89101768</v>
      </c>
      <c r="O32" s="53">
        <f>'Temp Relocation Housing Costs'!O32+'Temp Relocation Living Costs'!O32</f>
        <v>1318079993.2724442</v>
      </c>
      <c r="P32" s="53">
        <f>'Temp Relocation Housing Costs'!P32+'Temp Relocation Living Costs'!P32</f>
        <v>1052933466.6492677</v>
      </c>
      <c r="Q32" s="53">
        <f>'Temp Relocation Housing Costs'!Q32+'Temp Relocation Living Costs'!Q32</f>
        <v>430316477.44594896</v>
      </c>
      <c r="R32" s="53">
        <f>'Temp Relocation Housing Costs'!R32+'Temp Relocation Living Costs'!R32</f>
        <v>276463714.65368718</v>
      </c>
      <c r="S32" s="53">
        <f>'Temp Relocation Housing Costs'!S32+'Temp Relocation Living Costs'!S32</f>
        <v>156557056.4269526</v>
      </c>
      <c r="U32" s="68">
        <v>2051</v>
      </c>
      <c r="V32" s="55">
        <f t="shared" si="0"/>
        <v>0</v>
      </c>
      <c r="W32" s="56">
        <f t="shared" si="1"/>
        <v>12602904.891444603</v>
      </c>
      <c r="X32" s="57">
        <f t="shared" si="2"/>
        <v>3919252152.3393183</v>
      </c>
      <c r="Y32" s="58">
        <f t="shared" si="3"/>
        <v>3931855057.230763</v>
      </c>
      <c r="Z32" s="96">
        <f t="shared" si="4"/>
        <v>818682363.82741892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2613610.1588495504</v>
      </c>
      <c r="AK32" s="52">
        <f>'Temp Relocation Housing Costs'!AC32+'Temp Relocation Living Costs'!AC32</f>
        <v>2942892.6768076397</v>
      </c>
      <c r="AL32" s="52">
        <f>'Temp Relocation Housing Costs'!AD32+'Temp Relocation Living Costs'!AD32</f>
        <v>2005892.9111381276</v>
      </c>
      <c r="AM32" s="52">
        <f>'Temp Relocation Housing Costs'!AE32+'Temp Relocation Living Costs'!AE32</f>
        <v>1997601.0813413388</v>
      </c>
      <c r="AN32" s="52">
        <f>'Temp Relocation Housing Costs'!AF32+'Temp Relocation Living Costs'!AF32</f>
        <v>1615920.9001135528</v>
      </c>
      <c r="AO32" s="52">
        <f>'Temp Relocation Housing Costs'!AG32+'Temp Relocation Living Costs'!AG32</f>
        <v>640805.75145150779</v>
      </c>
      <c r="AP32" s="53">
        <f>'Temp Relocation Housing Costs'!AH32+'Temp Relocation Living Costs'!AH32</f>
        <v>637626581.529863</v>
      </c>
      <c r="AQ32" s="53">
        <f>'Temp Relocation Housing Costs'!AI32+'Temp Relocation Living Costs'!AI32</f>
        <v>1203660072.3603306</v>
      </c>
      <c r="AR32" s="53">
        <f>'Temp Relocation Housing Costs'!AJ32+'Temp Relocation Living Costs'!AJ32</f>
        <v>951432512.61051142</v>
      </c>
      <c r="AS32" s="53">
        <f>'Temp Relocation Housing Costs'!AK32+'Temp Relocation Living Costs'!AK32</f>
        <v>429209194.55765605</v>
      </c>
      <c r="AT32" s="53">
        <f>'Temp Relocation Housing Costs'!AL32+'Temp Relocation Living Costs'!AL32</f>
        <v>270816395.37454981</v>
      </c>
      <c r="AU32" s="53">
        <f>'Temp Relocation Housing Costs'!AM32+'Temp Relocation Living Costs'!AM32</f>
        <v>143192408.10296431</v>
      </c>
      <c r="AW32" s="68">
        <v>2051</v>
      </c>
      <c r="AX32" s="55">
        <f t="shared" si="5"/>
        <v>0</v>
      </c>
      <c r="AY32" s="56">
        <f t="shared" si="6"/>
        <v>11816723.479701716</v>
      </c>
      <c r="AZ32" s="57">
        <f t="shared" si="7"/>
        <v>3635937164.5358753</v>
      </c>
      <c r="BA32" s="58">
        <f t="shared" si="8"/>
        <v>3647753888.0155768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2824326.2048484525</v>
      </c>
      <c r="I33" s="52">
        <f>'Temp Relocation Housing Costs'!I33+'Temp Relocation Living Costs'!I33</f>
        <v>3242087.3816485796</v>
      </c>
      <c r="J33" s="52">
        <f>'Temp Relocation Housing Costs'!J33+'Temp Relocation Living Costs'!J33</f>
        <v>2233279.4155217232</v>
      </c>
      <c r="K33" s="52">
        <f>'Temp Relocation Housing Costs'!K33+'Temp Relocation Living Costs'!K33</f>
        <v>2014837.8543332727</v>
      </c>
      <c r="L33" s="52">
        <f>'Temp Relocation Housing Costs'!L33+'Temp Relocation Living Costs'!L33</f>
        <v>1659570.3300592902</v>
      </c>
      <c r="M33" s="52">
        <f>'Temp Relocation Housing Costs'!M33+'Temp Relocation Living Costs'!M33</f>
        <v>704841.44582874852</v>
      </c>
      <c r="N33" s="53">
        <f>'Temp Relocation Housing Costs'!N33+'Temp Relocation Living Costs'!N33</f>
        <v>694415993.48652875</v>
      </c>
      <c r="O33" s="53">
        <f>'Temp Relocation Housing Costs'!O33+'Temp Relocation Living Costs'!O33</f>
        <v>1336390565.6601954</v>
      </c>
      <c r="P33" s="53">
        <f>'Temp Relocation Housing Costs'!P33+'Temp Relocation Living Costs'!P33</f>
        <v>1067560662.6912168</v>
      </c>
      <c r="Q33" s="53">
        <f>'Temp Relocation Housing Costs'!Q33+'Temp Relocation Living Costs'!Q33</f>
        <v>436294370.32812059</v>
      </c>
      <c r="R33" s="53">
        <f>'Temp Relocation Housing Costs'!R33+'Temp Relocation Living Costs'!R33</f>
        <v>280304307.70235705</v>
      </c>
      <c r="S33" s="53">
        <f>'Temp Relocation Housing Costs'!S33+'Temp Relocation Living Costs'!S33</f>
        <v>158731923.90779635</v>
      </c>
      <c r="U33" s="68">
        <v>2052</v>
      </c>
      <c r="V33" s="55">
        <f t="shared" si="0"/>
        <v>0</v>
      </c>
      <c r="W33" s="56">
        <f t="shared" si="1"/>
        <v>12678942.632240066</v>
      </c>
      <c r="X33" s="57">
        <f t="shared" si="2"/>
        <v>3973697823.7762151</v>
      </c>
      <c r="Y33" s="58">
        <f t="shared" si="3"/>
        <v>3986376766.4084554</v>
      </c>
      <c r="Z33" s="96">
        <f t="shared" si="4"/>
        <v>786315608.46779633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2629378.9846489024</v>
      </c>
      <c r="AK33" s="52">
        <f>'Temp Relocation Housing Costs'!AC33+'Temp Relocation Living Costs'!AC33</f>
        <v>2960648.1794060827</v>
      </c>
      <c r="AL33" s="52">
        <f>'Temp Relocation Housing Costs'!AD33+'Temp Relocation Living Costs'!AD33</f>
        <v>2017995.1658606972</v>
      </c>
      <c r="AM33" s="52">
        <f>'Temp Relocation Housing Costs'!AE33+'Temp Relocation Living Costs'!AE33</f>
        <v>2009653.3085495981</v>
      </c>
      <c r="AN33" s="52">
        <f>'Temp Relocation Housing Costs'!AF33+'Temp Relocation Living Costs'!AF33</f>
        <v>1625670.3170620387</v>
      </c>
      <c r="AO33" s="52">
        <f>'Temp Relocation Housing Costs'!AG33+'Temp Relocation Living Costs'!AG33</f>
        <v>644671.95706432546</v>
      </c>
      <c r="AP33" s="53">
        <f>'Temp Relocation Housing Costs'!AH33+'Temp Relocation Living Costs'!AH33</f>
        <v>646484395.72706532</v>
      </c>
      <c r="AQ33" s="53">
        <f>'Temp Relocation Housing Costs'!AI33+'Temp Relocation Living Costs'!AI33</f>
        <v>1220381140.1238136</v>
      </c>
      <c r="AR33" s="53">
        <f>'Temp Relocation Housing Costs'!AJ33+'Temp Relocation Living Costs'!AJ33</f>
        <v>964649672.40592134</v>
      </c>
      <c r="AS33" s="53">
        <f>'Temp Relocation Housing Costs'!AK33+'Temp Relocation Living Costs'!AK33</f>
        <v>435171705.2296558</v>
      </c>
      <c r="AT33" s="53">
        <f>'Temp Relocation Housing Costs'!AL33+'Temp Relocation Living Costs'!AL33</f>
        <v>274578536.69875276</v>
      </c>
      <c r="AU33" s="53">
        <f>'Temp Relocation Housing Costs'!AM33+'Temp Relocation Living Costs'!AM33</f>
        <v>145181615.86526117</v>
      </c>
      <c r="AW33" s="68">
        <v>2052</v>
      </c>
      <c r="AX33" s="55">
        <f t="shared" si="5"/>
        <v>0</v>
      </c>
      <c r="AY33" s="56">
        <f t="shared" si="6"/>
        <v>11888017.912591644</v>
      </c>
      <c r="AZ33" s="57">
        <f t="shared" si="7"/>
        <v>3686447066.0504699</v>
      </c>
      <c r="BA33" s="58">
        <f t="shared" si="8"/>
        <v>3698335083.9630613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2841366.3543803194</v>
      </c>
      <c r="I34" s="52">
        <f>'Temp Relocation Housing Costs'!I34+'Temp Relocation Living Costs'!I34</f>
        <v>3261648.0307279355</v>
      </c>
      <c r="J34" s="52">
        <f>'Temp Relocation Housing Costs'!J34+'Temp Relocation Living Costs'!J34</f>
        <v>2246753.5726929451</v>
      </c>
      <c r="K34" s="52">
        <f>'Temp Relocation Housing Costs'!K34+'Temp Relocation Living Costs'!K34</f>
        <v>2026994.0770321109</v>
      </c>
      <c r="L34" s="52">
        <f>'Temp Relocation Housing Costs'!L34+'Temp Relocation Living Costs'!L34</f>
        <v>1669583.0993117625</v>
      </c>
      <c r="M34" s="52">
        <f>'Temp Relocation Housing Costs'!M34+'Temp Relocation Living Costs'!M34</f>
        <v>709094.00122145074</v>
      </c>
      <c r="N34" s="53">
        <f>'Temp Relocation Housing Costs'!N34+'Temp Relocation Living Costs'!N34</f>
        <v>704062717.79828966</v>
      </c>
      <c r="O34" s="53">
        <f>'Temp Relocation Housing Costs'!O34+'Temp Relocation Living Costs'!O34</f>
        <v>1354955505.8123298</v>
      </c>
      <c r="P34" s="53">
        <f>'Temp Relocation Housing Costs'!P34+'Temp Relocation Living Costs'!P34</f>
        <v>1082391057.5779424</v>
      </c>
      <c r="Q34" s="53">
        <f>'Temp Relocation Housing Costs'!Q34+'Temp Relocation Living Costs'!Q34</f>
        <v>442355307.21437675</v>
      </c>
      <c r="R34" s="53">
        <f>'Temp Relocation Housing Costs'!R34+'Temp Relocation Living Costs'!R34</f>
        <v>284198253.70182532</v>
      </c>
      <c r="S34" s="53">
        <f>'Temp Relocation Housing Costs'!S34+'Temp Relocation Living Costs'!S34</f>
        <v>160937004.32612872</v>
      </c>
      <c r="U34" s="68">
        <v>2053</v>
      </c>
      <c r="V34" s="55">
        <f t="shared" si="0"/>
        <v>0</v>
      </c>
      <c r="W34" s="56">
        <f t="shared" si="1"/>
        <v>12755439.135366524</v>
      </c>
      <c r="X34" s="57">
        <f t="shared" si="2"/>
        <v>4028899846.4308929</v>
      </c>
      <c r="Y34" s="58">
        <f t="shared" si="3"/>
        <v>4041655285.5662594</v>
      </c>
      <c r="Z34" s="96">
        <f t="shared" si="4"/>
        <v>755228623.60567057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2645242.9492991078</v>
      </c>
      <c r="AK34" s="52">
        <f>'Temp Relocation Housing Costs'!AC34+'Temp Relocation Living Costs'!AC34</f>
        <v>2978510.8071725639</v>
      </c>
      <c r="AL34" s="52">
        <f>'Temp Relocation Housing Costs'!AD34+'Temp Relocation Living Costs'!AD34</f>
        <v>2030170.4377261845</v>
      </c>
      <c r="AM34" s="52">
        <f>'Temp Relocation Housing Costs'!AE34+'Temp Relocation Living Costs'!AE34</f>
        <v>2021778.2510672526</v>
      </c>
      <c r="AN34" s="52">
        <f>'Temp Relocation Housing Costs'!AF34+'Temp Relocation Living Costs'!AF34</f>
        <v>1635478.5556588052</v>
      </c>
      <c r="AO34" s="52">
        <f>'Temp Relocation Housing Costs'!AG34+'Temp Relocation Living Costs'!AG34</f>
        <v>648561.48885017901</v>
      </c>
      <c r="AP34" s="53">
        <f>'Temp Relocation Housing Costs'!AH34+'Temp Relocation Living Costs'!AH34</f>
        <v>655465261.36946249</v>
      </c>
      <c r="AQ34" s="53">
        <f>'Temp Relocation Housing Costs'!AI34+'Temp Relocation Living Costs'!AI34</f>
        <v>1237334494.4884481</v>
      </c>
      <c r="AR34" s="53">
        <f>'Temp Relocation Housing Costs'!AJ34+'Temp Relocation Living Costs'!AJ34</f>
        <v>978050443.03104508</v>
      </c>
      <c r="AS34" s="53">
        <f>'Temp Relocation Housing Costs'!AK34+'Temp Relocation Living Costs'!AK34</f>
        <v>441217046.21835065</v>
      </c>
      <c r="AT34" s="53">
        <f>'Temp Relocation Housing Costs'!AL34+'Temp Relocation Living Costs'!AL34</f>
        <v>278392941.13399708</v>
      </c>
      <c r="AU34" s="53">
        <f>'Temp Relocation Housing Costs'!AM34+'Temp Relocation Living Costs'!AM34</f>
        <v>147198457.40768644</v>
      </c>
      <c r="AW34" s="68">
        <v>2053</v>
      </c>
      <c r="AX34" s="55">
        <f t="shared" si="5"/>
        <v>0</v>
      </c>
      <c r="AY34" s="56">
        <f t="shared" si="6"/>
        <v>11959742.489774091</v>
      </c>
      <c r="AZ34" s="57">
        <f t="shared" si="7"/>
        <v>3737658643.6489897</v>
      </c>
      <c r="BA34" s="58">
        <f t="shared" si="8"/>
        <v>3749618386.1387639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2858509.3131045401</v>
      </c>
      <c r="I35" s="52">
        <f>'Temp Relocation Housing Costs'!I35+'Temp Relocation Living Costs'!I35</f>
        <v>3281326.6960565043</v>
      </c>
      <c r="J35" s="52">
        <f>'Temp Relocation Housing Costs'!J35+'Temp Relocation Living Costs'!J35</f>
        <v>2260309.0241752206</v>
      </c>
      <c r="K35" s="52">
        <f>'Temp Relocation Housing Costs'!K35+'Temp Relocation Living Costs'!K35</f>
        <v>2039223.6424815762</v>
      </c>
      <c r="L35" s="52">
        <f>'Temp Relocation Housing Costs'!L35+'Temp Relocation Living Costs'!L35</f>
        <v>1679656.279109234</v>
      </c>
      <c r="M35" s="52">
        <f>'Temp Relocation Housing Costs'!M35+'Temp Relocation Living Costs'!M35</f>
        <v>713372.21377077326</v>
      </c>
      <c r="N35" s="53">
        <f>'Temp Relocation Housing Costs'!N35+'Temp Relocation Living Costs'!N35</f>
        <v>713843452.97791648</v>
      </c>
      <c r="O35" s="53">
        <f>'Temp Relocation Housing Costs'!O35+'Temp Relocation Living Costs'!O35</f>
        <v>1373778347.3682218</v>
      </c>
      <c r="P35" s="53">
        <f>'Temp Relocation Housing Costs'!P35+'Temp Relocation Living Costs'!P35</f>
        <v>1097427474.1177533</v>
      </c>
      <c r="Q35" s="53">
        <f>'Temp Relocation Housing Costs'!Q35+'Temp Relocation Living Costs'!Q35</f>
        <v>448500441.73974431</v>
      </c>
      <c r="R35" s="53">
        <f>'Temp Relocation Housing Costs'!R35+'Temp Relocation Living Costs'!R35</f>
        <v>288146293.82339638</v>
      </c>
      <c r="S35" s="53">
        <f>'Temp Relocation Housing Costs'!S35+'Temp Relocation Living Costs'!S35</f>
        <v>163172717.39561027</v>
      </c>
      <c r="U35" s="68">
        <v>2054</v>
      </c>
      <c r="V35" s="55">
        <f t="shared" si="0"/>
        <v>0</v>
      </c>
      <c r="W35" s="56">
        <f t="shared" si="1"/>
        <v>12832397.168697849</v>
      </c>
      <c r="X35" s="57">
        <f t="shared" si="2"/>
        <v>4084868727.4226422</v>
      </c>
      <c r="Y35" s="58">
        <f t="shared" si="3"/>
        <v>4097701124.5913401</v>
      </c>
      <c r="Z35" s="96">
        <f t="shared" si="4"/>
        <v>725370800.74783981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2661202.6268061846</v>
      </c>
      <c r="AK35" s="52">
        <f>'Temp Relocation Housing Costs'!AC35+'Temp Relocation Living Costs'!AC35</f>
        <v>2996481.2064307546</v>
      </c>
      <c r="AL35" s="52">
        <f>'Temp Relocation Housing Costs'!AD35+'Temp Relocation Living Costs'!AD35</f>
        <v>2042419.1672725943</v>
      </c>
      <c r="AM35" s="52">
        <f>'Temp Relocation Housing Costs'!AE35+'Temp Relocation Living Costs'!AE35</f>
        <v>2033976.347611242</v>
      </c>
      <c r="AN35" s="52">
        <f>'Temp Relocation Housing Costs'!AF35+'Temp Relocation Living Costs'!AF35</f>
        <v>1645345.9707954652</v>
      </c>
      <c r="AO35" s="52">
        <f>'Temp Relocation Housing Costs'!AG35+'Temp Relocation Living Costs'!AG35</f>
        <v>652474.48754404252</v>
      </c>
      <c r="AP35" s="53">
        <f>'Temp Relocation Housing Costs'!AH35+'Temp Relocation Living Costs'!AH35</f>
        <v>664570887.86953866</v>
      </c>
      <c r="AQ35" s="53">
        <f>'Temp Relocation Housing Costs'!AI35+'Temp Relocation Living Costs'!AI35</f>
        <v>1254523362.3453548</v>
      </c>
      <c r="AR35" s="53">
        <f>'Temp Relocation Housing Costs'!AJ35+'Temp Relocation Living Costs'!AJ35</f>
        <v>991637375.18038261</v>
      </c>
      <c r="AS35" s="53">
        <f>'Temp Relocation Housing Costs'!AK35+'Temp Relocation Living Costs'!AK35</f>
        <v>447346368.19025385</v>
      </c>
      <c r="AT35" s="53">
        <f>'Temp Relocation Housing Costs'!AL35+'Temp Relocation Living Costs'!AL35</f>
        <v>282260334.7116943</v>
      </c>
      <c r="AU35" s="53">
        <f>'Temp Relocation Housing Costs'!AM35+'Temp Relocation Living Costs'!AM35</f>
        <v>149243316.61462808</v>
      </c>
      <c r="AW35" s="68">
        <v>2054</v>
      </c>
      <c r="AX35" s="55">
        <f t="shared" si="5"/>
        <v>0</v>
      </c>
      <c r="AY35" s="56">
        <f t="shared" si="6"/>
        <v>12031899.806460284</v>
      </c>
      <c r="AZ35" s="57">
        <f t="shared" si="7"/>
        <v>3789581644.9118519</v>
      </c>
      <c r="BA35" s="58">
        <f t="shared" si="8"/>
        <v>3801613544.7183123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2875755.7013049945</v>
      </c>
      <c r="I36" s="52">
        <f>'Temp Relocation Housing Costs'!I36+'Temp Relocation Living Costs'!I36</f>
        <v>3301124.0896676667</v>
      </c>
      <c r="J36" s="52">
        <f>'Temp Relocation Housing Costs'!J36+'Temp Relocation Living Costs'!J36</f>
        <v>2273946.2604456097</v>
      </c>
      <c r="K36" s="52">
        <f>'Temp Relocation Housing Costs'!K36+'Temp Relocation Living Costs'!K36</f>
        <v>2051526.9931841788</v>
      </c>
      <c r="L36" s="52">
        <f>'Temp Relocation Housing Costs'!L36+'Temp Relocation Living Costs'!L36</f>
        <v>1689790.2339296881</v>
      </c>
      <c r="M36" s="52">
        <f>'Temp Relocation Housing Costs'!M36+'Temp Relocation Living Costs'!M36</f>
        <v>717676.2382753311</v>
      </c>
      <c r="N36" s="53">
        <f>'Temp Relocation Housing Costs'!N36+'Temp Relocation Living Costs'!N36</f>
        <v>723760060.68457234</v>
      </c>
      <c r="O36" s="53">
        <f>'Temp Relocation Housing Costs'!O36+'Temp Relocation Living Costs'!O36</f>
        <v>1392862673.0560417</v>
      </c>
      <c r="P36" s="53">
        <f>'Temp Relocation Housing Costs'!P36+'Temp Relocation Living Costs'!P36</f>
        <v>1112672774.3329928</v>
      </c>
      <c r="Q36" s="53">
        <f>'Temp Relocation Housing Costs'!Q36+'Temp Relocation Living Costs'!Q36</f>
        <v>454730943.56537694</v>
      </c>
      <c r="R36" s="53">
        <f>'Temp Relocation Housing Costs'!R36+'Temp Relocation Living Costs'!R36</f>
        <v>292149179.53461659</v>
      </c>
      <c r="S36" s="53">
        <f>'Temp Relocation Housing Costs'!S36+'Temp Relocation Living Costs'!S36</f>
        <v>165439488.66050178</v>
      </c>
      <c r="U36" s="68">
        <v>2055</v>
      </c>
      <c r="V36" s="55">
        <f t="shared" si="0"/>
        <v>0</v>
      </c>
      <c r="W36" s="56">
        <f t="shared" si="1"/>
        <v>12909819.516807469</v>
      </c>
      <c r="X36" s="57">
        <f t="shared" si="2"/>
        <v>4141615119.8341017</v>
      </c>
      <c r="Y36" s="58">
        <f t="shared" si="3"/>
        <v>4154524939.3509092</v>
      </c>
      <c r="Z36" s="96">
        <f t="shared" si="4"/>
        <v>696693533.03194857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2677258.5946393367</v>
      </c>
      <c r="AK36" s="52">
        <f>'Temp Relocation Housing Costs'!AC36+'Temp Relocation Living Costs'!AC36</f>
        <v>3014560.0274038254</v>
      </c>
      <c r="AL36" s="52">
        <f>'Temp Relocation Housing Costs'!AD36+'Temp Relocation Living Costs'!AD36</f>
        <v>2054741.7976958537</v>
      </c>
      <c r="AM36" s="52">
        <f>'Temp Relocation Housing Costs'!AE36+'Temp Relocation Living Costs'!AE36</f>
        <v>2046248.0395454369</v>
      </c>
      <c r="AN36" s="52">
        <f>'Temp Relocation Housing Costs'!AF36+'Temp Relocation Living Costs'!AF36</f>
        <v>1655272.9195048166</v>
      </c>
      <c r="AO36" s="52">
        <f>'Temp Relocation Housing Costs'!AG36+'Temp Relocation Living Costs'!AG36</f>
        <v>656411.09472999431</v>
      </c>
      <c r="AP36" s="53">
        <f>'Temp Relocation Housing Costs'!AH36+'Temp Relocation Living Costs'!AH36</f>
        <v>673803008.38668227</v>
      </c>
      <c r="AQ36" s="53">
        <f>'Temp Relocation Housing Costs'!AI36+'Temp Relocation Living Costs'!AI36</f>
        <v>1271951015.4131463</v>
      </c>
      <c r="AR36" s="53">
        <f>'Temp Relocation Housing Costs'!AJ36+'Temp Relocation Living Costs'!AJ36</f>
        <v>1005413054.982304</v>
      </c>
      <c r="AS36" s="53">
        <f>'Temp Relocation Housing Costs'!AK36+'Temp Relocation Living Costs'!AK36</f>
        <v>453560837.79676729</v>
      </c>
      <c r="AT36" s="53">
        <f>'Temp Relocation Housing Costs'!AL36+'Temp Relocation Living Costs'!AL36</f>
        <v>286181453.54917675</v>
      </c>
      <c r="AU36" s="53">
        <f>'Temp Relocation Housing Costs'!AM36+'Temp Relocation Living Costs'!AM36</f>
        <v>151316582.70333913</v>
      </c>
      <c r="AW36" s="68">
        <v>2055</v>
      </c>
      <c r="AX36" s="55">
        <f t="shared" si="5"/>
        <v>0</v>
      </c>
      <c r="AY36" s="56">
        <f t="shared" si="6"/>
        <v>12104492.473519262</v>
      </c>
      <c r="AZ36" s="57">
        <f t="shared" si="7"/>
        <v>3842225952.8314157</v>
      </c>
      <c r="BA36" s="58">
        <f t="shared" si="8"/>
        <v>3854330445.304935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2893106.1430079504</v>
      </c>
      <c r="I37" s="52">
        <f>'Temp Relocation Housing Costs'!I37+'Temp Relocation Living Costs'!I37</f>
        <v>3321040.9278907492</v>
      </c>
      <c r="J37" s="52">
        <f>'Temp Relocation Housing Costs'!J37+'Temp Relocation Living Costs'!J37</f>
        <v>2287665.7749403962</v>
      </c>
      <c r="K37" s="52">
        <f>'Temp Relocation Housing Costs'!K37+'Temp Relocation Living Costs'!K37</f>
        <v>2063904.5743122036</v>
      </c>
      <c r="L37" s="52">
        <f>'Temp Relocation Housing Costs'!L37+'Temp Relocation Living Costs'!L37</f>
        <v>1699985.3304501318</v>
      </c>
      <c r="M37" s="52">
        <f>'Temp Relocation Housing Costs'!M37+'Temp Relocation Living Costs'!M37</f>
        <v>722006.23046769376</v>
      </c>
      <c r="N37" s="53">
        <f>'Temp Relocation Housing Costs'!N37+'Temp Relocation Living Costs'!N37</f>
        <v>733814428.43931353</v>
      </c>
      <c r="O37" s="53">
        <f>'Temp Relocation Housing Costs'!O37+'Temp Relocation Living Costs'!O37</f>
        <v>1412212115.3746898</v>
      </c>
      <c r="P37" s="53">
        <f>'Temp Relocation Housing Costs'!P37+'Temp Relocation Living Costs'!P37</f>
        <v>1128129860.0047975</v>
      </c>
      <c r="Q37" s="53">
        <f>'Temp Relocation Housing Costs'!Q37+'Temp Relocation Living Costs'!Q37</f>
        <v>461047998.60118854</v>
      </c>
      <c r="R37" s="53">
        <f>'Temp Relocation Housing Costs'!R37+'Temp Relocation Living Costs'!R37</f>
        <v>296207672.74230832</v>
      </c>
      <c r="S37" s="53">
        <f>'Temp Relocation Housing Costs'!S37+'Temp Relocation Living Costs'!S37</f>
        <v>167737749.57666188</v>
      </c>
      <c r="U37" s="68">
        <v>2056</v>
      </c>
      <c r="V37" s="55">
        <f t="shared" si="0"/>
        <v>0</v>
      </c>
      <c r="W37" s="56">
        <f t="shared" si="1"/>
        <v>12987708.981069127</v>
      </c>
      <c r="X37" s="57">
        <f t="shared" si="2"/>
        <v>4199149824.7389598</v>
      </c>
      <c r="Y37" s="58">
        <f t="shared" si="3"/>
        <v>4212137533.7200289</v>
      </c>
      <c r="Z37" s="96">
        <f t="shared" si="4"/>
        <v>669150136.0444442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2693411.4337518336</v>
      </c>
      <c r="AK37" s="52">
        <f>'Temp Relocation Housing Costs'!AC37+'Temp Relocation Living Costs'!AC37</f>
        <v>3032747.9242379665</v>
      </c>
      <c r="AL37" s="52">
        <f>'Temp Relocation Housing Costs'!AD37+'Temp Relocation Living Costs'!AD37</f>
        <v>2067138.7748658448</v>
      </c>
      <c r="AM37" s="52">
        <f>'Temp Relocation Housing Costs'!AE37+'Temp Relocation Living Costs'!AE37</f>
        <v>2058593.7708966117</v>
      </c>
      <c r="AN37" s="52">
        <f>'Temp Relocation Housing Costs'!AF37+'Temp Relocation Living Costs'!AF37</f>
        <v>1665259.7609737623</v>
      </c>
      <c r="AO37" s="52">
        <f>'Temp Relocation Housing Costs'!AG37+'Temp Relocation Living Costs'!AG37</f>
        <v>660371.45284633851</v>
      </c>
      <c r="AP37" s="53">
        <f>'Temp Relocation Housing Costs'!AH37+'Temp Relocation Living Costs'!AH37</f>
        <v>683163380.1570766</v>
      </c>
      <c r="AQ37" s="53">
        <f>'Temp Relocation Housing Costs'!AI37+'Temp Relocation Living Costs'!AI37</f>
        <v>1289620770.8606687</v>
      </c>
      <c r="AR37" s="53">
        <f>'Temp Relocation Housing Costs'!AJ37+'Temp Relocation Living Costs'!AJ37</f>
        <v>1019380104.4912925</v>
      </c>
      <c r="AS37" s="53">
        <f>'Temp Relocation Housing Costs'!AK37+'Temp Relocation Living Costs'!AK37</f>
        <v>459861637.89624214</v>
      </c>
      <c r="AT37" s="53">
        <f>'Temp Relocation Housing Costs'!AL37+'Temp Relocation Living Costs'!AL37</f>
        <v>290157043.98981011</v>
      </c>
      <c r="AU37" s="53">
        <f>'Temp Relocation Housing Costs'!AM37+'Temp Relocation Living Costs'!AM37</f>
        <v>153418650.29802108</v>
      </c>
      <c r="AW37" s="68">
        <v>2056</v>
      </c>
      <c r="AX37" s="55">
        <f t="shared" si="5"/>
        <v>0</v>
      </c>
      <c r="AY37" s="56">
        <f t="shared" si="6"/>
        <v>12177523.117572358</v>
      </c>
      <c r="AZ37" s="57">
        <f t="shared" si="7"/>
        <v>3895601587.6931114</v>
      </c>
      <c r="BA37" s="58">
        <f t="shared" si="8"/>
        <v>3907779110.8106837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2910561.2660046443</v>
      </c>
      <c r="I38" s="52">
        <f>'Temp Relocation Housing Costs'!I38+'Temp Relocation Living Costs'!I38</f>
        <v>3341077.9313769466</v>
      </c>
      <c r="J38" s="52">
        <f>'Temp Relocation Housing Costs'!J38+'Temp Relocation Living Costs'!J38</f>
        <v>2301468.0640729317</v>
      </c>
      <c r="K38" s="52">
        <f>'Temp Relocation Housing Costs'!K38+'Temp Relocation Living Costs'!K38</f>
        <v>2076356.8337238142</v>
      </c>
      <c r="L38" s="52">
        <f>'Temp Relocation Housing Costs'!L38+'Temp Relocation Living Costs'!L38</f>
        <v>1710241.9375598631</v>
      </c>
      <c r="M38" s="52">
        <f>'Temp Relocation Housing Costs'!M38+'Temp Relocation Living Costs'!M38</f>
        <v>726362.34702001978</v>
      </c>
      <c r="N38" s="53">
        <f>'Temp Relocation Housing Costs'!N38+'Temp Relocation Living Costs'!N38</f>
        <v>744008469.98436034</v>
      </c>
      <c r="O38" s="53">
        <f>'Temp Relocation Housing Costs'!O38+'Temp Relocation Living Costs'!O38</f>
        <v>1431830357.2852035</v>
      </c>
      <c r="P38" s="53">
        <f>'Temp Relocation Housing Costs'!P38+'Temp Relocation Living Costs'!P38</f>
        <v>1143801673.2254171</v>
      </c>
      <c r="Q38" s="53">
        <f>'Temp Relocation Housing Costs'!Q38+'Temp Relocation Living Costs'!Q38</f>
        <v>467452809.23157781</v>
      </c>
      <c r="R38" s="53">
        <f>'Temp Relocation Housing Costs'!R38+'Temp Relocation Living Costs'!R38</f>
        <v>300322545.93759125</v>
      </c>
      <c r="S38" s="53">
        <f>'Temp Relocation Housing Costs'!S38+'Temp Relocation Living Costs'!S38</f>
        <v>170067937.59367025</v>
      </c>
      <c r="U38" s="68">
        <v>2057</v>
      </c>
      <c r="V38" s="55">
        <f t="shared" si="0"/>
        <v>0</v>
      </c>
      <c r="W38" s="56">
        <f t="shared" si="1"/>
        <v>13066068.37975822</v>
      </c>
      <c r="X38" s="57">
        <f t="shared" si="2"/>
        <v>4257483793.2578201</v>
      </c>
      <c r="Y38" s="58">
        <f t="shared" si="3"/>
        <v>4270549861.6375785</v>
      </c>
      <c r="Z38" s="96">
        <f t="shared" si="4"/>
        <v>642695771.77157688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2709661.7286020461</v>
      </c>
      <c r="AK38" s="52">
        <f>'Temp Relocation Housing Costs'!AC38+'Temp Relocation Living Costs'!AC38</f>
        <v>3051045.5550260665</v>
      </c>
      <c r="AL38" s="52">
        <f>'Temp Relocation Housing Costs'!AD38+'Temp Relocation Living Costs'!AD38</f>
        <v>2079610.5473425379</v>
      </c>
      <c r="AM38" s="52">
        <f>'Temp Relocation Housing Costs'!AE38+'Temp Relocation Living Costs'!AE38</f>
        <v>2071013.9883705094</v>
      </c>
      <c r="AN38" s="52">
        <f>'Temp Relocation Housing Costs'!AF38+'Temp Relocation Living Costs'!AF38</f>
        <v>1675306.8565563047</v>
      </c>
      <c r="AO38" s="52">
        <f>'Temp Relocation Housing Costs'!AG38+'Temp Relocation Living Costs'!AG38</f>
        <v>664355.7051907595</v>
      </c>
      <c r="AP38" s="53">
        <f>'Temp Relocation Housing Costs'!AH38+'Temp Relocation Living Costs'!AH38</f>
        <v>692653784.82816935</v>
      </c>
      <c r="AQ38" s="53">
        <f>'Temp Relocation Housing Costs'!AI38+'Temp Relocation Living Costs'!AI38</f>
        <v>1307535991.9383852</v>
      </c>
      <c r="AR38" s="53">
        <f>'Temp Relocation Housing Costs'!AJ38+'Temp Relocation Living Costs'!AJ38</f>
        <v>1033541182.1870244</v>
      </c>
      <c r="AS38" s="53">
        <f>'Temp Relocation Housing Costs'!AK38+'Temp Relocation Living Costs'!AK38</f>
        <v>466249967.77912229</v>
      </c>
      <c r="AT38" s="53">
        <f>'Temp Relocation Housing Costs'!AL38+'Temp Relocation Living Costs'!AL38</f>
        <v>294187862.7450518</v>
      </c>
      <c r="AU38" s="53">
        <f>'Temp Relocation Housing Costs'!AM38+'Temp Relocation Living Costs'!AM38</f>
        <v>155549919.50493652</v>
      </c>
      <c r="AW38" s="68">
        <v>2057</v>
      </c>
      <c r="AX38" s="55">
        <f t="shared" si="5"/>
        <v>0</v>
      </c>
      <c r="AY38" s="56">
        <f t="shared" si="6"/>
        <v>12250994.381088223</v>
      </c>
      <c r="AZ38" s="57">
        <f t="shared" si="7"/>
        <v>3949718708.9826899</v>
      </c>
      <c r="BA38" s="58">
        <f t="shared" si="8"/>
        <v>3961969703.3637781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2928121.7018739986</v>
      </c>
      <c r="I39" s="52">
        <f>'Temp Relocation Housing Costs'!I39+'Temp Relocation Living Costs'!I39</f>
        <v>3361235.8251253911</v>
      </c>
      <c r="J39" s="52">
        <f>'Temp Relocation Housing Costs'!J39+'Temp Relocation Living Costs'!J39</f>
        <v>2315353.6272516088</v>
      </c>
      <c r="K39" s="52">
        <f>'Temp Relocation Housing Costs'!K39+'Temp Relocation Living Costs'!K39</f>
        <v>2088884.2219792597</v>
      </c>
      <c r="L39" s="52">
        <f>'Temp Relocation Housing Costs'!L39+'Temp Relocation Living Costs'!L39</f>
        <v>1720560.426373818</v>
      </c>
      <c r="M39" s="52">
        <f>'Temp Relocation Housing Costs'!M39+'Temp Relocation Living Costs'!M39</f>
        <v>730744.74554972572</v>
      </c>
      <c r="N39" s="53">
        <f>'Temp Relocation Housing Costs'!N39+'Temp Relocation Living Costs'!N39</f>
        <v>754344125.64735663</v>
      </c>
      <c r="O39" s="53">
        <f>'Temp Relocation Housing Costs'!O39+'Temp Relocation Living Costs'!O39</f>
        <v>1451721132.9117713</v>
      </c>
      <c r="P39" s="53">
        <f>'Temp Relocation Housing Costs'!P39+'Temp Relocation Living Costs'!P39</f>
        <v>1159691196.9582124</v>
      </c>
      <c r="Q39" s="53">
        <f>'Temp Relocation Housing Costs'!Q39+'Temp Relocation Living Costs'!Q39</f>
        <v>473946594.54429001</v>
      </c>
      <c r="R39" s="53">
        <f>'Temp Relocation Housing Costs'!R39+'Temp Relocation Living Costs'!R39</f>
        <v>304494582.34291673</v>
      </c>
      <c r="S39" s="53">
        <f>'Temp Relocation Housing Costs'!S39+'Temp Relocation Living Costs'!S39</f>
        <v>172430496.23809141</v>
      </c>
      <c r="U39" s="68">
        <v>2058</v>
      </c>
      <c r="V39" s="55">
        <f t="shared" si="0"/>
        <v>0</v>
      </c>
      <c r="W39" s="56">
        <f t="shared" si="1"/>
        <v>13144900.548153801</v>
      </c>
      <c r="X39" s="57">
        <f t="shared" si="2"/>
        <v>4316628128.6426382</v>
      </c>
      <c r="Y39" s="58">
        <f t="shared" si="3"/>
        <v>4329773029.1907921</v>
      </c>
      <c r="Z39" s="96">
        <f t="shared" si="4"/>
        <v>617287375.55944943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2726010.0671745837</v>
      </c>
      <c r="AK39" s="52">
        <f>'Temp Relocation Housing Costs'!AC39+'Temp Relocation Living Costs'!AC39</f>
        <v>3069453.5818315144</v>
      </c>
      <c r="AL39" s="52">
        <f>'Temp Relocation Housing Costs'!AD39+'Temp Relocation Living Costs'!AD39</f>
        <v>2092157.566392224</v>
      </c>
      <c r="AM39" s="52">
        <f>'Temp Relocation Housing Costs'!AE39+'Temp Relocation Living Costs'!AE39</f>
        <v>2083509.1413680057</v>
      </c>
      <c r="AN39" s="52">
        <f>'Temp Relocation Housing Costs'!AF39+'Temp Relocation Living Costs'!AF39</f>
        <v>1685414.5697866231</v>
      </c>
      <c r="AO39" s="52">
        <f>'Temp Relocation Housing Costs'!AG39+'Temp Relocation Living Costs'!AG39</f>
        <v>668363.99592550704</v>
      </c>
      <c r="AP39" s="53">
        <f>'Temp Relocation Housing Costs'!AH39+'Temp Relocation Living Costs'!AH39</f>
        <v>702276028.79779208</v>
      </c>
      <c r="AQ39" s="53">
        <f>'Temp Relocation Housing Costs'!AI39+'Temp Relocation Living Costs'!AI39</f>
        <v>1325700088.6185396</v>
      </c>
      <c r="AR39" s="53">
        <f>'Temp Relocation Housing Costs'!AJ39+'Temp Relocation Living Costs'!AJ39</f>
        <v>1047898983.480383</v>
      </c>
      <c r="AS39" s="53">
        <f>'Temp Relocation Housing Costs'!AK39+'Temp Relocation Living Costs'!AK39</f>
        <v>472727043.39621764</v>
      </c>
      <c r="AT39" s="53">
        <f>'Temp Relocation Housing Costs'!AL39+'Temp Relocation Living Costs'!AL39</f>
        <v>298274677.03848249</v>
      </c>
      <c r="AU39" s="53">
        <f>'Temp Relocation Housing Costs'!AM39+'Temp Relocation Living Costs'!AM39</f>
        <v>157710795.98856539</v>
      </c>
      <c r="AW39" s="68">
        <v>2058</v>
      </c>
      <c r="AX39" s="55">
        <f t="shared" si="5"/>
        <v>0</v>
      </c>
      <c r="AY39" s="56">
        <f t="shared" si="6"/>
        <v>12324908.922478458</v>
      </c>
      <c r="AZ39" s="57">
        <f t="shared" si="7"/>
        <v>4004587617.3199806</v>
      </c>
      <c r="BA39" s="58">
        <f t="shared" si="8"/>
        <v>4016912526.2424593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2945788.0860054707</v>
      </c>
      <c r="I40" s="52">
        <f>'Temp Relocation Housing Costs'!I40+'Temp Relocation Living Costs'!I40</f>
        <v>3381515.3385093887</v>
      </c>
      <c r="J40" s="52">
        <f>'Temp Relocation Housing Costs'!J40+'Temp Relocation Living Costs'!J40</f>
        <v>2329322.966897924</v>
      </c>
      <c r="K40" s="52">
        <f>'Temp Relocation Housing Costs'!K40+'Temp Relocation Living Costs'!K40</f>
        <v>2101487.1923571778</v>
      </c>
      <c r="L40" s="52">
        <f>'Temp Relocation Housing Costs'!L40+'Temp Relocation Living Costs'!L40</f>
        <v>1730941.1702459988</v>
      </c>
      <c r="M40" s="52">
        <f>'Temp Relocation Housing Costs'!M40+'Temp Relocation Living Costs'!M40</f>
        <v>735153.58462518954</v>
      </c>
      <c r="N40" s="53">
        <f>'Temp Relocation Housing Costs'!N40+'Temp Relocation Living Costs'!N40</f>
        <v>764823362.71069133</v>
      </c>
      <c r="O40" s="53">
        <f>'Temp Relocation Housing Costs'!O40+'Temp Relocation Living Costs'!O40</f>
        <v>1471888228.2524824</v>
      </c>
      <c r="P40" s="53">
        <f>'Temp Relocation Housing Costs'!P40+'Temp Relocation Living Costs'!P40</f>
        <v>1175801455.6054289</v>
      </c>
      <c r="Q40" s="53">
        <f>'Temp Relocation Housing Costs'!Q40+'Temp Relocation Living Costs'!Q40</f>
        <v>480530590.56245685</v>
      </c>
      <c r="R40" s="53">
        <f>'Temp Relocation Housing Costs'!R40+'Temp Relocation Living Costs'!R40</f>
        <v>308724576.06114739</v>
      </c>
      <c r="S40" s="53">
        <f>'Temp Relocation Housing Costs'!S40+'Temp Relocation Living Costs'!S40</f>
        <v>174825875.19789544</v>
      </c>
      <c r="U40" s="68">
        <v>2059</v>
      </c>
      <c r="V40" s="55">
        <f t="shared" si="0"/>
        <v>0</v>
      </c>
      <c r="W40" s="56">
        <f t="shared" si="1"/>
        <v>13224208.338641152</v>
      </c>
      <c r="X40" s="57">
        <f t="shared" si="2"/>
        <v>4376594088.3901024</v>
      </c>
      <c r="Y40" s="58">
        <f t="shared" si="3"/>
        <v>4389818296.7287436</v>
      </c>
      <c r="Z40" s="96">
        <f t="shared" si="4"/>
        <v>592883585.96401966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2742457.0410015746</v>
      </c>
      <c r="AK40" s="52">
        <f>'Temp Relocation Housing Costs'!AC40+'Temp Relocation Living Costs'!AC40</f>
        <v>3087972.6707121618</v>
      </c>
      <c r="AL40" s="52">
        <f>'Temp Relocation Housing Costs'!AD40+'Temp Relocation Living Costs'!AD40</f>
        <v>2104780.2860038425</v>
      </c>
      <c r="AM40" s="52">
        <f>'Temp Relocation Housing Costs'!AE40+'Temp Relocation Living Costs'!AE40</f>
        <v>2096079.6820013686</v>
      </c>
      <c r="AN40" s="52">
        <f>'Temp Relocation Housing Costs'!AF40+'Temp Relocation Living Costs'!AF40</f>
        <v>1695583.2663922224</v>
      </c>
      <c r="AO40" s="52">
        <f>'Temp Relocation Housing Costs'!AG40+'Temp Relocation Living Costs'!AG40</f>
        <v>672396.47008261201</v>
      </c>
      <c r="AP40" s="53">
        <f>'Temp Relocation Housing Costs'!AH40+'Temp Relocation Living Costs'!AH40</f>
        <v>712031943.55798662</v>
      </c>
      <c r="AQ40" s="53">
        <f>'Temp Relocation Housing Costs'!AI40+'Temp Relocation Living Costs'!AI40</f>
        <v>1344116518.2442036</v>
      </c>
      <c r="AR40" s="53">
        <f>'Temp Relocation Housing Costs'!AJ40+'Temp Relocation Living Costs'!AJ40</f>
        <v>1062456241.226501</v>
      </c>
      <c r="AS40" s="53">
        <f>'Temp Relocation Housing Costs'!AK40+'Temp Relocation Living Costs'!AK40</f>
        <v>479294097.59014678</v>
      </c>
      <c r="AT40" s="53">
        <f>'Temp Relocation Housing Costs'!AL40+'Temp Relocation Living Costs'!AL40</f>
        <v>302418264.75184011</v>
      </c>
      <c r="AU40" s="53">
        <f>'Temp Relocation Housing Costs'!AM40+'Temp Relocation Living Costs'!AM40</f>
        <v>159901691.04881802</v>
      </c>
      <c r="AW40" s="68">
        <v>2059</v>
      </c>
      <c r="AX40" s="55">
        <f t="shared" si="5"/>
        <v>0</v>
      </c>
      <c r="AY40" s="56">
        <f t="shared" si="6"/>
        <v>12399269.416193783</v>
      </c>
      <c r="AZ40" s="57">
        <f t="shared" si="7"/>
        <v>4060218756.4194965</v>
      </c>
      <c r="BA40" s="58">
        <f t="shared" si="8"/>
        <v>4072618025.8356905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3824249.0739648016</v>
      </c>
      <c r="I41" s="52">
        <f>'Temp Relocation Housing Costs'!I41+'Temp Relocation Living Costs'!I41</f>
        <v>4389914.1840267098</v>
      </c>
      <c r="J41" s="52">
        <f>'Temp Relocation Housing Costs'!J41+'Temp Relocation Living Costs'!J41</f>
        <v>3023948.4100852553</v>
      </c>
      <c r="K41" s="52">
        <f>'Temp Relocation Housing Costs'!K41+'Temp Relocation Living Costs'!K41</f>
        <v>2728169.920810082</v>
      </c>
      <c r="L41" s="52">
        <f>'Temp Relocation Housing Costs'!L41+'Temp Relocation Living Costs'!L41</f>
        <v>2247123.6810442177</v>
      </c>
      <c r="M41" s="52">
        <f>'Temp Relocation Housing Costs'!M41+'Temp Relocation Living Costs'!M41</f>
        <v>954383.11689185293</v>
      </c>
      <c r="N41" s="53">
        <f>'Temp Relocation Housing Costs'!N41+'Temp Relocation Living Costs'!N41</f>
        <v>1000656612.2638376</v>
      </c>
      <c r="O41" s="53">
        <f>'Temp Relocation Housing Costs'!O41+'Temp Relocation Living Costs'!O41</f>
        <v>1925744897.3499596</v>
      </c>
      <c r="P41" s="53">
        <f>'Temp Relocation Housing Costs'!P41+'Temp Relocation Living Costs'!P41</f>
        <v>1538359781.650758</v>
      </c>
      <c r="Q41" s="53">
        <f>'Temp Relocation Housing Costs'!Q41+'Temp Relocation Living Costs'!Q41</f>
        <v>628702176.58774424</v>
      </c>
      <c r="R41" s="53">
        <f>'Temp Relocation Housing Costs'!R41+'Temp Relocation Living Costs'!R41</f>
        <v>403919785.22862506</v>
      </c>
      <c r="S41" s="53">
        <f>'Temp Relocation Housing Costs'!S41+'Temp Relocation Living Costs'!S41</f>
        <v>228733425.965913</v>
      </c>
      <c r="U41" s="68">
        <v>2060</v>
      </c>
      <c r="V41" s="55">
        <f t="shared" si="0"/>
        <v>0</v>
      </c>
      <c r="W41" s="56">
        <f t="shared" si="1"/>
        <v>17167788.38682292</v>
      </c>
      <c r="X41" s="57">
        <f t="shared" si="2"/>
        <v>5726116679.0468369</v>
      </c>
      <c r="Y41" s="58">
        <f t="shared" si="3"/>
        <v>5743284467.4336596</v>
      </c>
      <c r="Z41" s="96">
        <f t="shared" si="4"/>
        <v>734824840.04542303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3560282.8490151786</v>
      </c>
      <c r="AK41" s="52">
        <f>'Temp Relocation Housing Costs'!AC41+'Temp Relocation Living Costs'!AC41</f>
        <v>4008834.4041111963</v>
      </c>
      <c r="AL41" s="52">
        <f>'Temp Relocation Housing Costs'!AD41+'Temp Relocation Living Costs'!AD41</f>
        <v>2732445.0451438944</v>
      </c>
      <c r="AM41" s="52">
        <f>'Temp Relocation Housing Costs'!AE41+'Temp Relocation Living Costs'!AE41</f>
        <v>2721149.8413383439</v>
      </c>
      <c r="AN41" s="52">
        <f>'Temp Relocation Housing Costs'!AF41+'Temp Relocation Living Costs'!AF41</f>
        <v>2201221.7264153301</v>
      </c>
      <c r="AO41" s="52">
        <f>'Temp Relocation Housing Costs'!AG41+'Temp Relocation Living Costs'!AG41</f>
        <v>872911.25599516591</v>
      </c>
      <c r="AP41" s="53">
        <f>'Temp Relocation Housing Costs'!AH41+'Temp Relocation Living Costs'!AH41</f>
        <v>931586961.385602</v>
      </c>
      <c r="AQ41" s="53">
        <f>'Temp Relocation Housing Costs'!AI41+'Temp Relocation Living Costs'!AI41</f>
        <v>1758574786.2972646</v>
      </c>
      <c r="AR41" s="53">
        <f>'Temp Relocation Housing Costs'!AJ41+'Temp Relocation Living Costs'!AJ41</f>
        <v>1390064575.5070095</v>
      </c>
      <c r="AS41" s="53">
        <f>'Temp Relocation Housing Costs'!AK41+'Temp Relocation Living Costs'!AK41</f>
        <v>627084411.06293774</v>
      </c>
      <c r="AT41" s="53">
        <f>'Temp Relocation Housing Costs'!AL41+'Temp Relocation Living Costs'!AL41</f>
        <v>395668923.1102308</v>
      </c>
      <c r="AU41" s="53">
        <f>'Temp Relocation Housing Costs'!AM41+'Temp Relocation Living Costs'!AM41</f>
        <v>209207370.30452687</v>
      </c>
      <c r="AW41" s="68">
        <v>2060</v>
      </c>
      <c r="AX41" s="55">
        <f t="shared" si="5"/>
        <v>0</v>
      </c>
      <c r="AY41" s="56">
        <f t="shared" si="6"/>
        <v>16096845.12201911</v>
      </c>
      <c r="AZ41" s="57">
        <f t="shared" si="7"/>
        <v>5312187027.6675711</v>
      </c>
      <c r="BA41" s="58">
        <f t="shared" si="8"/>
        <v>5328283872.7895899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3847322.1085015316</v>
      </c>
      <c r="I42" s="52">
        <f>'Temp Relocation Housing Costs'!I42+'Temp Relocation Living Costs'!I42</f>
        <v>4416400.0743602905</v>
      </c>
      <c r="J42" s="52">
        <f>'Temp Relocation Housing Costs'!J42+'Temp Relocation Living Costs'!J42</f>
        <v>3042192.9503214513</v>
      </c>
      <c r="K42" s="52">
        <f>'Temp Relocation Housing Costs'!K42+'Temp Relocation Living Costs'!K42</f>
        <v>2744629.9257907881</v>
      </c>
      <c r="L42" s="52">
        <f>'Temp Relocation Housing Costs'!L42+'Temp Relocation Living Costs'!L42</f>
        <v>2260681.3655198482</v>
      </c>
      <c r="M42" s="52">
        <f>'Temp Relocation Housing Costs'!M42+'Temp Relocation Living Costs'!M42</f>
        <v>960141.24461612455</v>
      </c>
      <c r="N42" s="53">
        <f>'Temp Relocation Housing Costs'!N42+'Temp Relocation Living Costs'!N42</f>
        <v>1014557585.9738233</v>
      </c>
      <c r="O42" s="53">
        <f>'Temp Relocation Housing Costs'!O42+'Temp Relocation Living Costs'!O42</f>
        <v>1952497060.7415934</v>
      </c>
      <c r="P42" s="53">
        <f>'Temp Relocation Housing Costs'!P42+'Temp Relocation Living Costs'!P42</f>
        <v>1559730448.2901828</v>
      </c>
      <c r="Q42" s="53">
        <f>'Temp Relocation Housing Costs'!Q42+'Temp Relocation Living Costs'!Q42</f>
        <v>637436014.27096796</v>
      </c>
      <c r="R42" s="53">
        <f>'Temp Relocation Housing Costs'!R42+'Temp Relocation Living Costs'!R42</f>
        <v>409530979.16527772</v>
      </c>
      <c r="S42" s="53">
        <f>'Temp Relocation Housing Costs'!S42+'Temp Relocation Living Costs'!S42</f>
        <v>231910956.90107933</v>
      </c>
      <c r="U42" s="68">
        <v>2061</v>
      </c>
      <c r="V42" s="55">
        <f t="shared" si="0"/>
        <v>0</v>
      </c>
      <c r="W42" s="56">
        <f t="shared" si="1"/>
        <v>17271367.669110034</v>
      </c>
      <c r="X42" s="57">
        <f t="shared" si="2"/>
        <v>5805663045.3429241</v>
      </c>
      <c r="Y42" s="58">
        <f t="shared" si="3"/>
        <v>5822934413.0120344</v>
      </c>
      <c r="Z42" s="96">
        <f t="shared" si="4"/>
        <v>705774589.44280505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3581763.2828329178</v>
      </c>
      <c r="AK42" s="52">
        <f>'Temp Relocation Housing Costs'!AC42+'Temp Relocation Living Costs'!AC42</f>
        <v>4033021.1066164784</v>
      </c>
      <c r="AL42" s="52">
        <f>'Temp Relocation Housing Costs'!AD42+'Temp Relocation Living Costs'!AD42</f>
        <v>2748930.8434475502</v>
      </c>
      <c r="AM42" s="52">
        <f>'Temp Relocation Housing Costs'!AE42+'Temp Relocation Living Costs'!AE42</f>
        <v>2737567.491720024</v>
      </c>
      <c r="AN42" s="52">
        <f>'Temp Relocation Housing Costs'!AF42+'Temp Relocation Living Costs'!AF42</f>
        <v>2214502.4683163608</v>
      </c>
      <c r="AO42" s="52">
        <f>'Temp Relocation Housing Costs'!AG42+'Temp Relocation Living Costs'!AG42</f>
        <v>878177.83543796255</v>
      </c>
      <c r="AP42" s="53">
        <f>'Temp Relocation Housing Costs'!AH42+'Temp Relocation Living Costs'!AH42</f>
        <v>944528429.71756983</v>
      </c>
      <c r="AQ42" s="53">
        <f>'Temp Relocation Housing Costs'!AI42+'Temp Relocation Living Costs'!AI42</f>
        <v>1783004647.2223394</v>
      </c>
      <c r="AR42" s="53">
        <f>'Temp Relocation Housing Costs'!AJ42+'Temp Relocation Living Costs'!AJ42</f>
        <v>1409375147.068207</v>
      </c>
      <c r="AS42" s="53">
        <f>'Temp Relocation Housing Costs'!AK42+'Temp Relocation Living Costs'!AK42</f>
        <v>635795774.98667836</v>
      </c>
      <c r="AT42" s="53">
        <f>'Temp Relocation Housing Costs'!AL42+'Temp Relocation Living Costs'!AL42</f>
        <v>401165497.2902289</v>
      </c>
      <c r="AU42" s="53">
        <f>'Temp Relocation Housing Costs'!AM42+'Temp Relocation Living Costs'!AM42</f>
        <v>212113648.16138241</v>
      </c>
      <c r="AW42" s="68">
        <v>2061</v>
      </c>
      <c r="AX42" s="55">
        <f t="shared" si="5"/>
        <v>0</v>
      </c>
      <c r="AY42" s="56">
        <f t="shared" si="6"/>
        <v>16193963.028371295</v>
      </c>
      <c r="AZ42" s="57">
        <f t="shared" si="7"/>
        <v>5385983144.4464054</v>
      </c>
      <c r="BA42" s="58">
        <f t="shared" si="8"/>
        <v>5402177107.4747763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3870534.3507395489</v>
      </c>
      <c r="I43" s="52">
        <f>'Temp Relocation Housing Costs'!I43+'Temp Relocation Living Costs'!I43</f>
        <v>4443045.7633499168</v>
      </c>
      <c r="J43" s="52">
        <f>'Temp Relocation Housing Costs'!J43+'Temp Relocation Living Costs'!J43</f>
        <v>3060547.5662610955</v>
      </c>
      <c r="K43" s="52">
        <f>'Temp Relocation Housing Costs'!K43+'Temp Relocation Living Costs'!K43</f>
        <v>2761189.239748511</v>
      </c>
      <c r="L43" s="52">
        <f>'Temp Relocation Housing Costs'!L43+'Temp Relocation Living Costs'!L43</f>
        <v>2274320.8482560241</v>
      </c>
      <c r="M43" s="52">
        <f>'Temp Relocation Housing Costs'!M43+'Temp Relocation Living Costs'!M43</f>
        <v>965934.11314238957</v>
      </c>
      <c r="N43" s="53">
        <f>'Temp Relocation Housing Costs'!N43+'Temp Relocation Living Costs'!N43</f>
        <v>1028651669.9553225</v>
      </c>
      <c r="O43" s="53">
        <f>'Temp Relocation Housing Costs'!O43+'Temp Relocation Living Costs'!O43</f>
        <v>1979620861.2317436</v>
      </c>
      <c r="P43" s="53">
        <f>'Temp Relocation Housing Costs'!P43+'Temp Relocation Living Costs'!P43</f>
        <v>1581397993.070899</v>
      </c>
      <c r="Q43" s="53">
        <f>'Temp Relocation Housing Costs'!Q43+'Temp Relocation Living Costs'!Q43</f>
        <v>646291181.13598526</v>
      </c>
      <c r="R43" s="53">
        <f>'Temp Relocation Housing Costs'!R43+'Temp Relocation Living Costs'!R43</f>
        <v>415220122.97848046</v>
      </c>
      <c r="S43" s="53">
        <f>'Temp Relocation Housing Costs'!S43+'Temp Relocation Living Costs'!S43</f>
        <v>235132629.62619758</v>
      </c>
      <c r="U43" s="68">
        <v>2062</v>
      </c>
      <c r="V43" s="55">
        <f t="shared" si="0"/>
        <v>0</v>
      </c>
      <c r="W43" s="56">
        <f t="shared" si="1"/>
        <v>17375571.881497484</v>
      </c>
      <c r="X43" s="57">
        <f t="shared" si="2"/>
        <v>5886314457.9986286</v>
      </c>
      <c r="Y43" s="58">
        <f t="shared" si="3"/>
        <v>5903690029.880126</v>
      </c>
      <c r="Z43" s="96">
        <f t="shared" si="4"/>
        <v>677872920.38129973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3603373.3156338194</v>
      </c>
      <c r="AK43" s="52">
        <f>'Temp Relocation Housing Costs'!AC43+'Temp Relocation Living Costs'!AC43</f>
        <v>4057353.7359720916</v>
      </c>
      <c r="AL43" s="52">
        <f>'Temp Relocation Housing Costs'!AD43+'Temp Relocation Living Costs'!AD43</f>
        <v>2765516.1063483767</v>
      </c>
      <c r="AM43" s="52">
        <f>'Temp Relocation Housing Costs'!AE43+'Temp Relocation Living Costs'!AE43</f>
        <v>2754084.1955385855</v>
      </c>
      <c r="AN43" s="52">
        <f>'Temp Relocation Housing Costs'!AF43+'Temp Relocation Living Costs'!AF43</f>
        <v>2227863.337586354</v>
      </c>
      <c r="AO43" s="52">
        <f>'Temp Relocation Housing Costs'!AG43+'Temp Relocation Living Costs'!AG43</f>
        <v>883476.18999974965</v>
      </c>
      <c r="AP43" s="53">
        <f>'Temp Relocation Housing Costs'!AH43+'Temp Relocation Living Costs'!AH43</f>
        <v>957649679.01420331</v>
      </c>
      <c r="AQ43" s="53">
        <f>'Temp Relocation Housing Costs'!AI43+'Temp Relocation Living Costs'!AI43</f>
        <v>1807773884.1634192</v>
      </c>
      <c r="AR43" s="53">
        <f>'Temp Relocation Housing Costs'!AJ43+'Temp Relocation Living Costs'!AJ43</f>
        <v>1428953978.2344537</v>
      </c>
      <c r="AS43" s="53">
        <f>'Temp Relocation Housing Costs'!AK43+'Temp Relocation Living Costs'!AK43</f>
        <v>644628155.89006829</v>
      </c>
      <c r="AT43" s="53">
        <f>'Temp Relocation Housing Costs'!AL43+'Temp Relocation Living Costs'!AL43</f>
        <v>406738429.06606424</v>
      </c>
      <c r="AU43" s="53">
        <f>'Temp Relocation Housing Costs'!AM43+'Temp Relocation Living Costs'!AM43</f>
        <v>215060299.60053077</v>
      </c>
      <c r="AW43" s="68">
        <v>2062</v>
      </c>
      <c r="AX43" s="55">
        <f t="shared" si="5"/>
        <v>0</v>
      </c>
      <c r="AY43" s="56">
        <f t="shared" si="6"/>
        <v>16291666.881078977</v>
      </c>
      <c r="AZ43" s="57">
        <f t="shared" si="7"/>
        <v>5460804425.9687395</v>
      </c>
      <c r="BA43" s="58">
        <f t="shared" si="8"/>
        <v>5477096092.8498182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3893886.6405676864</v>
      </c>
      <c r="I44" s="52">
        <f>'Temp Relocation Housing Costs'!I44+'Temp Relocation Living Costs'!I44</f>
        <v>4469852.2151168678</v>
      </c>
      <c r="J44" s="52">
        <f>'Temp Relocation Housing Costs'!J44+'Temp Relocation Living Costs'!J44</f>
        <v>3079012.922029472</v>
      </c>
      <c r="K44" s="52">
        <f>'Temp Relocation Housing Costs'!K44+'Temp Relocation Living Costs'!K44</f>
        <v>2777848.4618491032</v>
      </c>
      <c r="L44" s="52">
        <f>'Temp Relocation Housing Costs'!L44+'Temp Relocation Living Costs'!L44</f>
        <v>2288042.6227703113</v>
      </c>
      <c r="M44" s="52">
        <f>'Temp Relocation Housing Costs'!M44+'Temp Relocation Living Costs'!M44</f>
        <v>971761.93207407673</v>
      </c>
      <c r="N44" s="53">
        <f>'Temp Relocation Housing Costs'!N44+'Temp Relocation Living Costs'!N44</f>
        <v>1042941546.8676753</v>
      </c>
      <c r="O44" s="53">
        <f>'Temp Relocation Housing Costs'!O44+'Temp Relocation Living Costs'!O44</f>
        <v>2007121461.5480351</v>
      </c>
      <c r="P44" s="53">
        <f>'Temp Relocation Housing Costs'!P44+'Temp Relocation Living Costs'!P44</f>
        <v>1603366540.1801515</v>
      </c>
      <c r="Q44" s="53">
        <f>'Temp Relocation Housing Costs'!Q44+'Temp Relocation Living Costs'!Q44</f>
        <v>655269362.66985011</v>
      </c>
      <c r="R44" s="53">
        <f>'Temp Relocation Housing Costs'!R44+'Temp Relocation Living Costs'!R44</f>
        <v>420988299.53639358</v>
      </c>
      <c r="S44" s="53">
        <f>'Temp Relocation Housing Costs'!S44+'Temp Relocation Living Costs'!S44</f>
        <v>238399057.35248727</v>
      </c>
      <c r="U44" s="68">
        <v>2063</v>
      </c>
      <c r="V44" s="55">
        <f t="shared" si="0"/>
        <v>0</v>
      </c>
      <c r="W44" s="56">
        <f t="shared" si="1"/>
        <v>17480404.794407517</v>
      </c>
      <c r="X44" s="57">
        <f t="shared" si="2"/>
        <v>5968086268.1545925</v>
      </c>
      <c r="Y44" s="58">
        <f t="shared" si="3"/>
        <v>5985566672.9490004</v>
      </c>
      <c r="Z44" s="96">
        <f t="shared" si="4"/>
        <v>651074414.83534026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3625113.7293339549</v>
      </c>
      <c r="AK44" s="52">
        <f>'Temp Relocation Housing Costs'!AC44+'Temp Relocation Living Costs'!AC44</f>
        <v>4081833.1726058451</v>
      </c>
      <c r="AL44" s="52">
        <f>'Temp Relocation Housing Costs'!AD44+'Temp Relocation Living Costs'!AD44</f>
        <v>2782201.4339511371</v>
      </c>
      <c r="AM44" s="52">
        <f>'Temp Relocation Housing Costs'!AE44+'Temp Relocation Living Costs'!AE44</f>
        <v>2770700.5504181185</v>
      </c>
      <c r="AN44" s="52">
        <f>'Temp Relocation Housing Costs'!AF44+'Temp Relocation Living Costs'!AF44</f>
        <v>2241304.8176618014</v>
      </c>
      <c r="AO44" s="52">
        <f>'Temp Relocation Housing Costs'!AG44+'Temp Relocation Living Costs'!AG44</f>
        <v>888806.51139095274</v>
      </c>
      <c r="AP44" s="53">
        <f>'Temp Relocation Housing Costs'!AH44+'Temp Relocation Living Costs'!AH44</f>
        <v>970953206.76608217</v>
      </c>
      <c r="AQ44" s="53">
        <f>'Temp Relocation Housing Costs'!AI44+'Temp Relocation Living Costs'!AI44</f>
        <v>1832887211.6819396</v>
      </c>
      <c r="AR44" s="53">
        <f>'Temp Relocation Housing Costs'!AJ44+'Temp Relocation Living Costs'!AJ44</f>
        <v>1448804795.6285229</v>
      </c>
      <c r="AS44" s="53">
        <f>'Temp Relocation Housing Costs'!AK44+'Temp Relocation Living Costs'!AK44</f>
        <v>653583234.92309606</v>
      </c>
      <c r="AT44" s="53">
        <f>'Temp Relocation Housing Costs'!AL44+'Temp Relocation Living Costs'!AL44</f>
        <v>412388779.18616885</v>
      </c>
      <c r="AU44" s="53">
        <f>'Temp Relocation Housing Costs'!AM44+'Temp Relocation Living Costs'!AM44</f>
        <v>218047885.48580801</v>
      </c>
      <c r="AW44" s="68">
        <v>2063</v>
      </c>
      <c r="AX44" s="55">
        <f t="shared" si="5"/>
        <v>0</v>
      </c>
      <c r="AY44" s="56">
        <f t="shared" si="6"/>
        <v>16389960.215361809</v>
      </c>
      <c r="AZ44" s="57">
        <f t="shared" si="7"/>
        <v>5536665113.6716175</v>
      </c>
      <c r="BA44" s="58">
        <f t="shared" si="8"/>
        <v>5553055073.8869791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3917379.8229421242</v>
      </c>
      <c r="I45" s="52">
        <f>'Temp Relocation Housing Costs'!I45+'Temp Relocation Living Costs'!I45</f>
        <v>4496820.3995993044</v>
      </c>
      <c r="J45" s="52">
        <f>'Temp Relocation Housing Costs'!J45+'Temp Relocation Living Costs'!J45</f>
        <v>3097589.6857587695</v>
      </c>
      <c r="K45" s="52">
        <f>'Temp Relocation Housing Costs'!K45+'Temp Relocation Living Costs'!K45</f>
        <v>2794608.1948733954</v>
      </c>
      <c r="L45" s="52">
        <f>'Temp Relocation Housing Costs'!L45+'Temp Relocation Living Costs'!L45</f>
        <v>2301847.1855578385</v>
      </c>
      <c r="M45" s="52">
        <f>'Temp Relocation Housing Costs'!M45+'Temp Relocation Living Costs'!M45</f>
        <v>977624.91227922833</v>
      </c>
      <c r="N45" s="53">
        <f>'Temp Relocation Housing Costs'!N45+'Temp Relocation Living Costs'!N45</f>
        <v>1057429936.6373291</v>
      </c>
      <c r="O45" s="53">
        <f>'Temp Relocation Housing Costs'!O45+'Temp Relocation Living Costs'!O45</f>
        <v>2035004096.1379428</v>
      </c>
      <c r="P45" s="53">
        <f>'Temp Relocation Housing Costs'!P45+'Temp Relocation Living Costs'!P45</f>
        <v>1625640271.0977845</v>
      </c>
      <c r="Q45" s="53">
        <f>'Temp Relocation Housing Costs'!Q45+'Temp Relocation Living Costs'!Q45</f>
        <v>664372267.7741549</v>
      </c>
      <c r="R45" s="53">
        <f>'Temp Relocation Housing Costs'!R45+'Temp Relocation Living Costs'!R45</f>
        <v>426836606.75022131</v>
      </c>
      <c r="S45" s="53">
        <f>'Temp Relocation Housing Costs'!S45+'Temp Relocation Living Costs'!S45</f>
        <v>241710861.80980742</v>
      </c>
      <c r="U45" s="68">
        <v>2064</v>
      </c>
      <c r="V45" s="55">
        <f t="shared" si="0"/>
        <v>0</v>
      </c>
      <c r="W45" s="56">
        <f t="shared" si="1"/>
        <v>17585870.201010663</v>
      </c>
      <c r="X45" s="57">
        <f t="shared" si="2"/>
        <v>6050994040.2072401</v>
      </c>
      <c r="Y45" s="58">
        <f t="shared" si="3"/>
        <v>6068579910.4082508</v>
      </c>
      <c r="Z45" s="96">
        <f t="shared" si="4"/>
        <v>625335450.99840415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3646985.3105669674</v>
      </c>
      <c r="AK45" s="52">
        <f>'Temp Relocation Housing Costs'!AC45+'Temp Relocation Living Costs'!AC45</f>
        <v>4106460.3022574866</v>
      </c>
      <c r="AL45" s="52">
        <f>'Temp Relocation Housing Costs'!AD45+'Temp Relocation Living Costs'!AD45</f>
        <v>2798987.4299812401</v>
      </c>
      <c r="AM45" s="52">
        <f>'Temp Relocation Housing Costs'!AE45+'Temp Relocation Living Costs'!AE45</f>
        <v>2787417.1575883874</v>
      </c>
      <c r="AN45" s="52">
        <f>'Temp Relocation Housing Costs'!AF45+'Temp Relocation Living Costs'!AF45</f>
        <v>2254827.394895934</v>
      </c>
      <c r="AO45" s="52">
        <f>'Temp Relocation Housing Costs'!AG45+'Temp Relocation Living Costs'!AG45</f>
        <v>894168.99247865344</v>
      </c>
      <c r="AP45" s="53">
        <f>'Temp Relocation Housing Costs'!AH45+'Temp Relocation Living Costs'!AH45</f>
        <v>984441545.15855658</v>
      </c>
      <c r="AQ45" s="53">
        <f>'Temp Relocation Housing Costs'!AI45+'Temp Relocation Living Costs'!AI45</f>
        <v>1858349409.8333285</v>
      </c>
      <c r="AR45" s="53">
        <f>'Temp Relocation Housing Costs'!AJ45+'Temp Relocation Living Costs'!AJ45</f>
        <v>1468931377.6428766</v>
      </c>
      <c r="AS45" s="53">
        <f>'Temp Relocation Housing Costs'!AK45+'Temp Relocation Living Costs'!AK45</f>
        <v>662662716.59003782</v>
      </c>
      <c r="AT45" s="53">
        <f>'Temp Relocation Housing Costs'!AL45+'Temp Relocation Living Costs'!AL45</f>
        <v>418117623.13473463</v>
      </c>
      <c r="AU45" s="53">
        <f>'Temp Relocation Housing Costs'!AM45+'Temp Relocation Living Costs'!AM45</f>
        <v>221076974.47248724</v>
      </c>
      <c r="AW45" s="68">
        <v>2064</v>
      </c>
      <c r="AX45" s="55">
        <f t="shared" si="5"/>
        <v>0</v>
      </c>
      <c r="AY45" s="56">
        <f t="shared" si="6"/>
        <v>16488846.587768668</v>
      </c>
      <c r="AZ45" s="57">
        <f t="shared" si="7"/>
        <v>5613579646.8320227</v>
      </c>
      <c r="BA45" s="58">
        <f t="shared" si="8"/>
        <v>5630068493.4197912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3941014.7479169574</v>
      </c>
      <c r="I46" s="52">
        <f>'Temp Relocation Housing Costs'!I46+'Temp Relocation Living Costs'!I46</f>
        <v>4523951.292587365</v>
      </c>
      <c r="J46" s="52">
        <f>'Temp Relocation Housing Costs'!J46+'Temp Relocation Living Costs'!J46</f>
        <v>3116278.529612246</v>
      </c>
      <c r="K46" s="52">
        <f>'Temp Relocation Housing Costs'!K46+'Temp Relocation Living Costs'!K46</f>
        <v>2811469.0452390062</v>
      </c>
      <c r="L46" s="52">
        <f>'Temp Relocation Housing Costs'!L46+'Temp Relocation Living Costs'!L46</f>
        <v>2315735.036109264</v>
      </c>
      <c r="M46" s="52">
        <f>'Temp Relocation Housing Costs'!M46+'Temp Relocation Living Costs'!M46</f>
        <v>983523.26589812583</v>
      </c>
      <c r="N46" s="53">
        <f>'Temp Relocation Housing Costs'!N46+'Temp Relocation Living Costs'!N46</f>
        <v>1072119596.9755468</v>
      </c>
      <c r="O46" s="53">
        <f>'Temp Relocation Housing Costs'!O46+'Temp Relocation Living Costs'!O46</f>
        <v>2063274072.1651127</v>
      </c>
      <c r="P46" s="53">
        <f>'Temp Relocation Housing Costs'!P46+'Temp Relocation Living Costs'!P46</f>
        <v>1648223425.3921437</v>
      </c>
      <c r="Q46" s="53">
        <f>'Temp Relocation Housing Costs'!Q46+'Temp Relocation Living Costs'!Q46</f>
        <v>673601629.09029973</v>
      </c>
      <c r="R46" s="53">
        <f>'Temp Relocation Housing Costs'!R46+'Temp Relocation Living Costs'!R46</f>
        <v>432766157.78318858</v>
      </c>
      <c r="S46" s="53">
        <f>'Temp Relocation Housing Costs'!S46+'Temp Relocation Living Costs'!S46</f>
        <v>245068673.36499685</v>
      </c>
      <c r="U46" s="68">
        <v>2065</v>
      </c>
      <c r="V46" s="55">
        <f t="shared" si="0"/>
        <v>0</v>
      </c>
      <c r="W46" s="56">
        <f t="shared" si="1"/>
        <v>17691971.917362966</v>
      </c>
      <c r="X46" s="57">
        <f t="shared" si="2"/>
        <v>6135053554.7712879</v>
      </c>
      <c r="Y46" s="58">
        <f t="shared" si="3"/>
        <v>6152745526.6886511</v>
      </c>
      <c r="Z46" s="96">
        <f t="shared" si="4"/>
        <v>600614132.232535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3668988.8507125415</v>
      </c>
      <c r="AK46" s="52">
        <f>'Temp Relocation Housing Costs'!AC46+'Temp Relocation Living Costs'!AC46</f>
        <v>4131236.0160107403</v>
      </c>
      <c r="AL46" s="52">
        <f>'Temp Relocation Housing Costs'!AD46+'Temp Relocation Living Costs'!AD46</f>
        <v>2815874.7018065755</v>
      </c>
      <c r="AM46" s="52">
        <f>'Temp Relocation Housing Costs'!AE46+'Temp Relocation Living Costs'!AE46</f>
        <v>2804234.6219065883</v>
      </c>
      <c r="AN46" s="52">
        <f>'Temp Relocation Housing Costs'!AF46+'Temp Relocation Living Costs'!AF46</f>
        <v>2268431.558576324</v>
      </c>
      <c r="AO46" s="52">
        <f>'Temp Relocation Housing Costs'!AG46+'Temp Relocation Living Costs'!AG46</f>
        <v>899563.82729356876</v>
      </c>
      <c r="AP46" s="53">
        <f>'Temp Relocation Housing Costs'!AH46+'Temp Relocation Living Costs'!AH46</f>
        <v>998117261.55372179</v>
      </c>
      <c r="AQ46" s="53">
        <f>'Temp Relocation Housing Costs'!AI46+'Temp Relocation Living Costs'!AI46</f>
        <v>1884165325.0768387</v>
      </c>
      <c r="AR46" s="53">
        <f>'Temp Relocation Housing Costs'!AJ46+'Temp Relocation Living Costs'!AJ46</f>
        <v>1489337555.1588492</v>
      </c>
      <c r="AS46" s="53">
        <f>'Temp Relocation Housing Costs'!AK46+'Temp Relocation Living Costs'!AK46</f>
        <v>671868329.07389081</v>
      </c>
      <c r="AT46" s="53">
        <f>'Temp Relocation Housing Costs'!AL46+'Temp Relocation Living Costs'!AL46</f>
        <v>423926051.33642155</v>
      </c>
      <c r="AU46" s="53">
        <f>'Temp Relocation Housing Costs'!AM46+'Temp Relocation Living Costs'!AM46</f>
        <v>224148143.11551723</v>
      </c>
      <c r="AW46" s="68">
        <v>2065</v>
      </c>
      <c r="AX46" s="55">
        <f t="shared" si="5"/>
        <v>0</v>
      </c>
      <c r="AY46" s="56">
        <f t="shared" si="6"/>
        <v>16588329.576306337</v>
      </c>
      <c r="AZ46" s="57">
        <f t="shared" si="7"/>
        <v>5691562665.3152399</v>
      </c>
      <c r="BA46" s="58">
        <f t="shared" si="8"/>
        <v>5708150994.8915462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3964792.270674956</v>
      </c>
      <c r="I47" s="52">
        <f>'Temp Relocation Housing Costs'!I47+'Temp Relocation Living Costs'!I47</f>
        <v>4551245.875758471</v>
      </c>
      <c r="J47" s="52">
        <f>'Temp Relocation Housing Costs'!J47+'Temp Relocation Living Costs'!J47</f>
        <v>3135080.1298085605</v>
      </c>
      <c r="K47" s="52">
        <f>'Temp Relocation Housing Costs'!K47+'Temp Relocation Living Costs'!K47</f>
        <v>2828431.6230222816</v>
      </c>
      <c r="L47" s="52">
        <f>'Temp Relocation Housing Costs'!L47+'Temp Relocation Living Costs'!L47</f>
        <v>2329706.676928849</v>
      </c>
      <c r="M47" s="52">
        <f>'Temp Relocation Housing Costs'!M47+'Temp Relocation Living Costs'!M47</f>
        <v>989457.20635096845</v>
      </c>
      <c r="N47" s="53">
        <f>'Temp Relocation Housing Costs'!N47+'Temp Relocation Living Costs'!N47</f>
        <v>1087013323.9033101</v>
      </c>
      <c r="O47" s="53">
        <f>'Temp Relocation Housing Costs'!O47+'Temp Relocation Living Costs'!O47</f>
        <v>2091936770.5195215</v>
      </c>
      <c r="P47" s="53">
        <f>'Temp Relocation Housing Costs'!P47+'Temp Relocation Living Costs'!P47</f>
        <v>1671120301.5270293</v>
      </c>
      <c r="Q47" s="53">
        <f>'Temp Relocation Housing Costs'!Q47+'Temp Relocation Living Costs'!Q47</f>
        <v>682959203.32928264</v>
      </c>
      <c r="R47" s="53">
        <f>'Temp Relocation Housing Costs'!R47+'Temp Relocation Living Costs'!R47</f>
        <v>438778081.26241851</v>
      </c>
      <c r="S47" s="53">
        <f>'Temp Relocation Housing Costs'!S47+'Temp Relocation Living Costs'!S47</f>
        <v>248473131.14185682</v>
      </c>
      <c r="U47" s="68">
        <v>2066</v>
      </c>
      <c r="V47" s="55">
        <f t="shared" si="0"/>
        <v>0</v>
      </c>
      <c r="W47" s="56">
        <f t="shared" si="1"/>
        <v>17798713.782544084</v>
      </c>
      <c r="X47" s="57">
        <f t="shared" si="2"/>
        <v>6220280811.6834192</v>
      </c>
      <c r="Y47" s="58">
        <f t="shared" si="3"/>
        <v>6238079525.4659634</v>
      </c>
      <c r="Z47" s="96">
        <f t="shared" si="4"/>
        <v>576870218.82889533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3691125.1459250301</v>
      </c>
      <c r="AK47" s="52">
        <f>'Temp Relocation Housing Costs'!AC47+'Temp Relocation Living Costs'!AC47</f>
        <v>4156161.2103255489</v>
      </c>
      <c r="AL47" s="52">
        <f>'Temp Relocation Housing Costs'!AD47+'Temp Relocation Living Costs'!AD47</f>
        <v>2832863.8604594995</v>
      </c>
      <c r="AM47" s="52">
        <f>'Temp Relocation Housing Costs'!AE47+'Temp Relocation Living Costs'!AE47</f>
        <v>2821153.5518792281</v>
      </c>
      <c r="AN47" s="52">
        <f>'Temp Relocation Housing Costs'!AF47+'Temp Relocation Living Costs'!AF47</f>
        <v>2282117.8009425877</v>
      </c>
      <c r="AO47" s="52">
        <f>'Temp Relocation Housing Costs'!AG47+'Temp Relocation Living Costs'!AG47</f>
        <v>904991.21103707061</v>
      </c>
      <c r="AP47" s="53">
        <f>'Temp Relocation Housing Costs'!AH47+'Temp Relocation Living Costs'!AH47</f>
        <v>1011982958.9790876</v>
      </c>
      <c r="AQ47" s="53">
        <f>'Temp Relocation Housing Costs'!AI47+'Temp Relocation Living Costs'!AI47</f>
        <v>1910339871.1980152</v>
      </c>
      <c r="AR47" s="53">
        <f>'Temp Relocation Housing Costs'!AJ47+'Temp Relocation Living Costs'!AJ47</f>
        <v>1510027212.2758093</v>
      </c>
      <c r="AS47" s="53">
        <f>'Temp Relocation Housing Costs'!AK47+'Temp Relocation Living Costs'!AK47</f>
        <v>681201824.56531501</v>
      </c>
      <c r="AT47" s="53">
        <f>'Temp Relocation Housing Costs'!AL47+'Temp Relocation Living Costs'!AL47</f>
        <v>429815169.36390722</v>
      </c>
      <c r="AU47" s="53">
        <f>'Temp Relocation Housing Costs'!AM47+'Temp Relocation Living Costs'!AM47</f>
        <v>227261975.97926238</v>
      </c>
      <c r="AW47" s="68">
        <v>2066</v>
      </c>
      <c r="AX47" s="55">
        <f t="shared" si="5"/>
        <v>0</v>
      </c>
      <c r="AY47" s="56">
        <f t="shared" si="6"/>
        <v>16688412.780568967</v>
      </c>
      <c r="AZ47" s="57">
        <f t="shared" si="7"/>
        <v>5770629012.3613968</v>
      </c>
      <c r="BA47" s="58">
        <f t="shared" si="8"/>
        <v>5787317425.1419659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3988713.2515585055</v>
      </c>
      <c r="I48" s="52">
        <f>'Temp Relocation Housing Costs'!I48+'Temp Relocation Living Costs'!I48</f>
        <v>4578705.1367128445</v>
      </c>
      <c r="J48" s="52">
        <f>'Temp Relocation Housing Costs'!J48+'Temp Relocation Living Costs'!J48</f>
        <v>3153995.1666462361</v>
      </c>
      <c r="K48" s="52">
        <f>'Temp Relocation Housing Costs'!K48+'Temp Relocation Living Costs'!K48</f>
        <v>2845496.5419803746</v>
      </c>
      <c r="L48" s="52">
        <f>'Temp Relocation Housing Costs'!L48+'Temp Relocation Living Costs'!L48</f>
        <v>2343762.6135526365</v>
      </c>
      <c r="M48" s="52">
        <f>'Temp Relocation Housing Costs'!M48+'Temp Relocation Living Costs'!M48</f>
        <v>995426.94834559306</v>
      </c>
      <c r="N48" s="53">
        <f>'Temp Relocation Housing Costs'!N48+'Temp Relocation Living Costs'!N48</f>
        <v>1102113952.2835081</v>
      </c>
      <c r="O48" s="53">
        <f>'Temp Relocation Housing Costs'!O48+'Temp Relocation Living Costs'!O48</f>
        <v>2120997646.8416753</v>
      </c>
      <c r="P48" s="53">
        <f>'Temp Relocation Housing Costs'!P48+'Temp Relocation Living Costs'!P48</f>
        <v>1694335257.6798658</v>
      </c>
      <c r="Q48" s="53">
        <f>'Temp Relocation Housing Costs'!Q48+'Temp Relocation Living Costs'!Q48</f>
        <v>692446771.60607123</v>
      </c>
      <c r="R48" s="53">
        <f>'Temp Relocation Housing Costs'!R48+'Temp Relocation Living Costs'!R48</f>
        <v>444873521.49375606</v>
      </c>
      <c r="S48" s="53">
        <f>'Temp Relocation Housing Costs'!S48+'Temp Relocation Living Costs'!S48</f>
        <v>251924883.14280203</v>
      </c>
      <c r="U48" s="68">
        <v>2067</v>
      </c>
      <c r="V48" s="55">
        <f t="shared" si="0"/>
        <v>0</v>
      </c>
      <c r="W48" s="56">
        <f t="shared" si="1"/>
        <v>17906099.658796191</v>
      </c>
      <c r="X48" s="57">
        <f t="shared" si="2"/>
        <v>6306692033.0476789</v>
      </c>
      <c r="Y48" s="58">
        <f t="shared" si="3"/>
        <v>6324598132.7064753</v>
      </c>
      <c r="Z48" s="96">
        <f t="shared" si="4"/>
        <v>554065062.46810782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3713394.9971622624</v>
      </c>
      <c r="AK48" s="52">
        <f>'Temp Relocation Housing Costs'!AC48+'Temp Relocation Living Costs'!AC48</f>
        <v>4181236.7870705132</v>
      </c>
      <c r="AL48" s="52">
        <f>'Temp Relocation Housing Costs'!AD48+'Temp Relocation Living Costs'!AD48</f>
        <v>2849955.5206589424</v>
      </c>
      <c r="AM48" s="52">
        <f>'Temp Relocation Housing Costs'!AE48+'Temp Relocation Living Costs'!AE48</f>
        <v>2838174.5596841522</v>
      </c>
      <c r="AN48" s="52">
        <f>'Temp Relocation Housing Costs'!AF48+'Temp Relocation Living Costs'!AF48</f>
        <v>2295886.617204193</v>
      </c>
      <c r="AO48" s="52">
        <f>'Temp Relocation Housing Costs'!AG48+'Temp Relocation Living Costs'!AG48</f>
        <v>910451.34008824849</v>
      </c>
      <c r="AP48" s="53">
        <f>'Temp Relocation Housing Costs'!AH48+'Temp Relocation Living Costs'!AH48</f>
        <v>1026041276.6230354</v>
      </c>
      <c r="AQ48" s="53">
        <f>'Temp Relocation Housing Costs'!AI48+'Temp Relocation Living Costs'!AI48</f>
        <v>1936878030.2439876</v>
      </c>
      <c r="AR48" s="53">
        <f>'Temp Relocation Housing Costs'!AJ48+'Temp Relocation Living Costs'!AJ48</f>
        <v>1531004287.0504622</v>
      </c>
      <c r="AS48" s="53">
        <f>'Temp Relocation Housing Costs'!AK48+'Temp Relocation Living Costs'!AK48</f>
        <v>690664979.59614408</v>
      </c>
      <c r="AT48" s="53">
        <f>'Temp Relocation Housing Costs'!AL48+'Temp Relocation Living Costs'!AL48</f>
        <v>435786098.14832175</v>
      </c>
      <c r="AU48" s="53">
        <f>'Temp Relocation Housing Costs'!AM48+'Temp Relocation Living Costs'!AM48</f>
        <v>230419065.74876881</v>
      </c>
      <c r="AW48" s="68">
        <v>2067</v>
      </c>
      <c r="AX48" s="55">
        <f t="shared" si="5"/>
        <v>0</v>
      </c>
      <c r="AY48" s="56">
        <f t="shared" si="6"/>
        <v>16789099.821868312</v>
      </c>
      <c r="AZ48" s="57">
        <f t="shared" si="7"/>
        <v>5850793737.4107199</v>
      </c>
      <c r="BA48" s="58">
        <f t="shared" si="8"/>
        <v>5867582837.2325878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4012778.5561007392</v>
      </c>
      <c r="I49" s="52">
        <f>'Temp Relocation Housing Costs'!I49+'Temp Relocation Living Costs'!I49</f>
        <v>4606330.0690092538</v>
      </c>
      <c r="J49" s="52">
        <f>'Temp Relocation Housing Costs'!J49+'Temp Relocation Living Costs'!J49</f>
        <v>3173024.3245282732</v>
      </c>
      <c r="K49" s="52">
        <f>'Temp Relocation Housing Costs'!K49+'Temp Relocation Living Costs'!K49</f>
        <v>2862664.4195734491</v>
      </c>
      <c r="L49" s="52">
        <f>'Temp Relocation Housing Costs'!L49+'Temp Relocation Living Costs'!L49</f>
        <v>2357903.3545667492</v>
      </c>
      <c r="M49" s="52">
        <f>'Temp Relocation Housing Costs'!M49+'Temp Relocation Living Costs'!M49</f>
        <v>1001432.7078852453</v>
      </c>
      <c r="N49" s="53">
        <f>'Temp Relocation Housing Costs'!N49+'Temp Relocation Living Costs'!N49</f>
        <v>1117424356.3605287</v>
      </c>
      <c r="O49" s="53">
        <f>'Temp Relocation Housing Costs'!O49+'Temp Relocation Living Costs'!O49</f>
        <v>2150462232.5610313</v>
      </c>
      <c r="P49" s="53">
        <f>'Temp Relocation Housing Costs'!P49+'Temp Relocation Living Costs'!P49</f>
        <v>1717872712.5712352</v>
      </c>
      <c r="Q49" s="53">
        <f>'Temp Relocation Housing Costs'!Q49+'Temp Relocation Living Costs'!Q49</f>
        <v>702066139.77861965</v>
      </c>
      <c r="R49" s="53">
        <f>'Temp Relocation Housing Costs'!R49+'Temp Relocation Living Costs'!R49</f>
        <v>451053638.67957354</v>
      </c>
      <c r="S49" s="53">
        <f>'Temp Relocation Housing Costs'!S49+'Temp Relocation Living Costs'!S49</f>
        <v>255424586.37220126</v>
      </c>
      <c r="U49" s="68">
        <v>2068</v>
      </c>
      <c r="V49" s="55">
        <f t="shared" si="0"/>
        <v>0</v>
      </c>
      <c r="W49" s="56">
        <f t="shared" si="1"/>
        <v>18014133.431663711</v>
      </c>
      <c r="X49" s="57">
        <f t="shared" si="2"/>
        <v>6394303666.3231897</v>
      </c>
      <c r="Y49" s="58">
        <f t="shared" si="3"/>
        <v>6412317799.7548532</v>
      </c>
      <c r="Z49" s="96">
        <f t="shared" si="4"/>
        <v>532161543.2735464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3735799.2102145306</v>
      </c>
      <c r="AK49" s="52">
        <f>'Temp Relocation Housing Costs'!AC49+'Temp Relocation Living Costs'!AC49</f>
        <v>4206463.6535555208</v>
      </c>
      <c r="AL49" s="52">
        <f>'Temp Relocation Housing Costs'!AD49+'Temp Relocation Living Costs'!AD49</f>
        <v>2867150.3008326436</v>
      </c>
      <c r="AM49" s="52">
        <f>'Temp Relocation Housing Costs'!AE49+'Temp Relocation Living Costs'!AE49</f>
        <v>2855298.2611926855</v>
      </c>
      <c r="AN49" s="52">
        <f>'Temp Relocation Housing Costs'!AF49+'Temp Relocation Living Costs'!AF49</f>
        <v>2309738.5055583813</v>
      </c>
      <c r="AO49" s="52">
        <f>'Temp Relocation Housing Costs'!AG49+'Temp Relocation Living Costs'!AG49</f>
        <v>915944.41201101651</v>
      </c>
      <c r="AP49" s="53">
        <f>'Temp Relocation Housing Costs'!AH49+'Temp Relocation Living Costs'!AH49</f>
        <v>1040294890.3371642</v>
      </c>
      <c r="AQ49" s="53">
        <f>'Temp Relocation Housing Costs'!AI49+'Temp Relocation Living Costs'!AI49</f>
        <v>1963784853.4717467</v>
      </c>
      <c r="AR49" s="53">
        <f>'Temp Relocation Housing Costs'!AJ49+'Temp Relocation Living Costs'!AJ49</f>
        <v>1552272772.2464137</v>
      </c>
      <c r="AS49" s="53">
        <f>'Temp Relocation Housing Costs'!AK49+'Temp Relocation Living Costs'!AK49</f>
        <v>700259595.37752926</v>
      </c>
      <c r="AT49" s="53">
        <f>'Temp Relocation Housing Costs'!AL49+'Temp Relocation Living Costs'!AL49</f>
        <v>441839974.19260454</v>
      </c>
      <c r="AU49" s="53">
        <f>'Temp Relocation Housing Costs'!AM49+'Temp Relocation Living Costs'!AM49</f>
        <v>233620013.342576</v>
      </c>
      <c r="AW49" s="68">
        <v>2068</v>
      </c>
      <c r="AX49" s="55">
        <f t="shared" si="5"/>
        <v>0</v>
      </c>
      <c r="AY49" s="56">
        <f t="shared" si="6"/>
        <v>16890394.343364779</v>
      </c>
      <c r="AZ49" s="57">
        <f t="shared" si="7"/>
        <v>5932072098.9680338</v>
      </c>
      <c r="BA49" s="58">
        <f t="shared" si="8"/>
        <v>5948962493.3113985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4036989.0550568588</v>
      </c>
      <c r="I50" s="52">
        <f>'Temp Relocation Housing Costs'!I50+'Temp Relocation Living Costs'!I50</f>
        <v>4634121.6722009471</v>
      </c>
      <c r="J50" s="52">
        <f>'Temp Relocation Housing Costs'!J50+'Temp Relocation Living Costs'!J50</f>
        <v>3192168.2919869157</v>
      </c>
      <c r="K50" s="52">
        <f>'Temp Relocation Housing Costs'!K50+'Temp Relocation Living Costs'!K50</f>
        <v>2879935.8769870247</v>
      </c>
      <c r="L50" s="52">
        <f>'Temp Relocation Housing Costs'!L50+'Temp Relocation Living Costs'!L50</f>
        <v>2372129.4116257862</v>
      </c>
      <c r="M50" s="52">
        <f>'Temp Relocation Housing Costs'!M50+'Temp Relocation Living Costs'!M50</f>
        <v>1007474.7022763932</v>
      </c>
      <c r="N50" s="53">
        <f>'Temp Relocation Housing Costs'!N50+'Temp Relocation Living Costs'!N50</f>
        <v>1132947450.3073363</v>
      </c>
      <c r="O50" s="53">
        <f>'Temp Relocation Housing Costs'!O50+'Temp Relocation Living Costs'!O50</f>
        <v>2180336135.9488478</v>
      </c>
      <c r="P50" s="53">
        <f>'Temp Relocation Housing Costs'!P50+'Temp Relocation Living Costs'!P50</f>
        <v>1741737146.3059301</v>
      </c>
      <c r="Q50" s="53">
        <f>'Temp Relocation Housing Costs'!Q50+'Temp Relocation Living Costs'!Q50</f>
        <v>711819138.79159236</v>
      </c>
      <c r="R50" s="53">
        <f>'Temp Relocation Housing Costs'!R50+'Temp Relocation Living Costs'!R50</f>
        <v>457319609.13960296</v>
      </c>
      <c r="S50" s="53">
        <f>'Temp Relocation Housing Costs'!S50+'Temp Relocation Living Costs'!S50</f>
        <v>258972906.96143031</v>
      </c>
      <c r="U50" s="68">
        <v>2069</v>
      </c>
      <c r="V50" s="55">
        <f t="shared" si="0"/>
        <v>0</v>
      </c>
      <c r="W50" s="56">
        <f t="shared" si="1"/>
        <v>18122819.01013393</v>
      </c>
      <c r="X50" s="57">
        <f t="shared" si="2"/>
        <v>6483132387.4547405</v>
      </c>
      <c r="Y50" s="58">
        <f t="shared" si="3"/>
        <v>6501255206.4648743</v>
      </c>
      <c r="Z50" s="96">
        <f t="shared" si="4"/>
        <v>511124009.35496294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3758338.595733739</v>
      </c>
      <c r="AK50" s="52">
        <f>'Temp Relocation Housing Costs'!AC50+'Temp Relocation Living Costs'!AC50</f>
        <v>4231842.7225645818</v>
      </c>
      <c r="AL50" s="52">
        <f>'Temp Relocation Housing Costs'!AD50+'Temp Relocation Living Costs'!AD50</f>
        <v>2884448.8231395404</v>
      </c>
      <c r="AM50" s="52">
        <f>'Temp Relocation Housing Costs'!AE50+'Temp Relocation Living Costs'!AE50</f>
        <v>2872525.2759919241</v>
      </c>
      <c r="AN50" s="52">
        <f>'Temp Relocation Housing Costs'!AF50+'Temp Relocation Living Costs'!AF50</f>
        <v>2323673.9672081931</v>
      </c>
      <c r="AO50" s="52">
        <f>'Temp Relocation Housing Costs'!AG50+'Temp Relocation Living Costs'!AG50</f>
        <v>921470.62556126167</v>
      </c>
      <c r="AP50" s="53">
        <f>'Temp Relocation Housing Costs'!AH50+'Temp Relocation Living Costs'!AH50</f>
        <v>1054746513.1456053</v>
      </c>
      <c r="AQ50" s="53">
        <f>'Temp Relocation Housing Costs'!AI50+'Temp Relocation Living Costs'!AI50</f>
        <v>1991065462.3095992</v>
      </c>
      <c r="AR50" s="53">
        <f>'Temp Relocation Housing Costs'!AJ50+'Temp Relocation Living Costs'!AJ50</f>
        <v>1573836716.0941508</v>
      </c>
      <c r="AS50" s="53">
        <f>'Temp Relocation Housing Costs'!AK50+'Temp Relocation Living Costs'!AK50</f>
        <v>709987498.14278054</v>
      </c>
      <c r="AT50" s="53">
        <f>'Temp Relocation Housing Costs'!AL50+'Temp Relocation Living Costs'!AL50</f>
        <v>447977949.78782594</v>
      </c>
      <c r="AU50" s="53">
        <f>'Temp Relocation Housing Costs'!AM50+'Temp Relocation Living Costs'!AM50</f>
        <v>236865428.02709466</v>
      </c>
      <c r="AW50" s="68">
        <v>2069</v>
      </c>
      <c r="AX50" s="55">
        <f t="shared" si="5"/>
        <v>0</v>
      </c>
      <c r="AY50" s="56">
        <f t="shared" si="6"/>
        <v>16992300.010199241</v>
      </c>
      <c r="AZ50" s="57">
        <f t="shared" si="7"/>
        <v>6014479567.5070562</v>
      </c>
      <c r="BA50" s="58">
        <f t="shared" si="8"/>
        <v>6031471867.5172558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5354562.3403234081</v>
      </c>
      <c r="I51" s="52">
        <f>'Temp Relocation Housing Costs'!I51+'Temp Relocation Living Costs'!I51</f>
        <v>6146584.2607032368</v>
      </c>
      <c r="J51" s="52">
        <f>'Temp Relocation Housing Costs'!J51+'Temp Relocation Living Costs'!J51</f>
        <v>4234012.9951149672</v>
      </c>
      <c r="K51" s="52">
        <f>'Temp Relocation Housing Costs'!K51+'Temp Relocation Living Costs'!K51</f>
        <v>3819875.6496860976</v>
      </c>
      <c r="L51" s="52">
        <f>'Temp Relocation Housing Costs'!L51+'Temp Relocation Living Costs'!L51</f>
        <v>3146333.7256152304</v>
      </c>
      <c r="M51" s="52">
        <f>'Temp Relocation Housing Costs'!M51+'Temp Relocation Living Costs'!M51</f>
        <v>1336289.5034060802</v>
      </c>
      <c r="N51" s="53">
        <f>'Temp Relocation Housing Costs'!N51+'Temp Relocation Living Costs'!N51</f>
        <v>1514451705.4360654</v>
      </c>
      <c r="O51" s="53">
        <f>'Temp Relocation Housing Costs'!O51+'Temp Relocation Living Costs'!O51</f>
        <v>2914533925.3077197</v>
      </c>
      <c r="P51" s="53">
        <f>'Temp Relocation Housing Costs'!P51+'Temp Relocation Living Costs'!P51</f>
        <v>2328242842.0919337</v>
      </c>
      <c r="Q51" s="53">
        <f>'Temp Relocation Housing Costs'!Q51+'Temp Relocation Living Costs'!Q51</f>
        <v>951514307.58110058</v>
      </c>
      <c r="R51" s="53">
        <f>'Temp Relocation Housing Costs'!R51+'Temp Relocation Living Costs'!R51</f>
        <v>611315610.2720803</v>
      </c>
      <c r="S51" s="53">
        <f>'Temp Relocation Housing Costs'!S51+'Temp Relocation Living Costs'!S51</f>
        <v>346178422.04691887</v>
      </c>
      <c r="U51" s="68">
        <v>2070</v>
      </c>
      <c r="V51" s="55">
        <f t="shared" si="0"/>
        <v>0</v>
      </c>
      <c r="W51" s="56">
        <f t="shared" si="1"/>
        <v>24037658.474849019</v>
      </c>
      <c r="X51" s="57">
        <f t="shared" si="2"/>
        <v>8666236812.735817</v>
      </c>
      <c r="Y51" s="58">
        <f t="shared" si="3"/>
        <v>8690274471.2106667</v>
      </c>
      <c r="Z51" s="96">
        <f t="shared" si="4"/>
        <v>647236765.67912316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4984967.2695276607</v>
      </c>
      <c r="AK51" s="52">
        <f>'Temp Relocation Housing Costs'!AC51+'Temp Relocation Living Costs'!AC51</f>
        <v>5613011.4209826188</v>
      </c>
      <c r="AL51" s="52">
        <f>'Temp Relocation Housing Costs'!AD51+'Temp Relocation Living Costs'!AD51</f>
        <v>3825861.5097373906</v>
      </c>
      <c r="AM51" s="52">
        <f>'Temp Relocation Housing Costs'!AE51+'Temp Relocation Living Costs'!AE51</f>
        <v>3810046.4119878127</v>
      </c>
      <c r="AN51" s="52">
        <f>'Temp Relocation Housing Costs'!AF51+'Temp Relocation Living Costs'!AF51</f>
        <v>3082063.6237339601</v>
      </c>
      <c r="AO51" s="52">
        <f>'Temp Relocation Housing Costs'!AG51+'Temp Relocation Living Costs'!AG51</f>
        <v>1222215.8252235064</v>
      </c>
      <c r="AP51" s="53">
        <f>'Temp Relocation Housing Costs'!AH51+'Temp Relocation Living Costs'!AH51</f>
        <v>1409917693.1840806</v>
      </c>
      <c r="AQ51" s="53">
        <f>'Temp Relocation Housing Costs'!AI51+'Temp Relocation Living Costs'!AI51</f>
        <v>2661528991.6682682</v>
      </c>
      <c r="AR51" s="53">
        <f>'Temp Relocation Housing Costs'!AJ51+'Temp Relocation Living Costs'!AJ51</f>
        <v>2103804283.3496904</v>
      </c>
      <c r="AS51" s="53">
        <f>'Temp Relocation Housing Costs'!AK51+'Temp Relocation Living Costs'!AK51</f>
        <v>949065887.48572338</v>
      </c>
      <c r="AT51" s="53">
        <f>'Temp Relocation Housing Costs'!AL51+'Temp Relocation Living Costs'!AL51</f>
        <v>598828277.40146589</v>
      </c>
      <c r="AU51" s="53">
        <f>'Temp Relocation Housing Costs'!AM51+'Temp Relocation Living Costs'!AM51</f>
        <v>316626557.86653322</v>
      </c>
      <c r="AW51" s="68">
        <v>2070</v>
      </c>
      <c r="AX51" s="55">
        <f t="shared" si="5"/>
        <v>0</v>
      </c>
      <c r="AY51" s="56">
        <f t="shared" si="6"/>
        <v>22538166.061192948</v>
      </c>
      <c r="AZ51" s="57">
        <f t="shared" si="7"/>
        <v>8039771690.9557629</v>
      </c>
      <c r="BA51" s="58">
        <f t="shared" si="8"/>
        <v>8062309857.0169554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5386868.2909604749</v>
      </c>
      <c r="I52" s="52">
        <f>'Temp Relocation Housing Costs'!I52+'Temp Relocation Living Costs'!I52</f>
        <v>6183668.7570807431</v>
      </c>
      <c r="J52" s="52">
        <f>'Temp Relocation Housing Costs'!J52+'Temp Relocation Living Costs'!J52</f>
        <v>4259558.2789539117</v>
      </c>
      <c r="K52" s="52">
        <f>'Temp Relocation Housing Costs'!K52+'Temp Relocation Living Costs'!K52</f>
        <v>3842922.2978218701</v>
      </c>
      <c r="L52" s="52">
        <f>'Temp Relocation Housing Costs'!L52+'Temp Relocation Living Costs'!L52</f>
        <v>3165316.6593392454</v>
      </c>
      <c r="M52" s="52">
        <f>'Temp Relocation Housing Costs'!M52+'Temp Relocation Living Costs'!M52</f>
        <v>1344351.8061658726</v>
      </c>
      <c r="N52" s="53">
        <f>'Temp Relocation Housing Costs'!N52+'Temp Relocation Living Costs'!N52</f>
        <v>1535490244.6155374</v>
      </c>
      <c r="O52" s="53">
        <f>'Temp Relocation Housing Costs'!O52+'Temp Relocation Living Costs'!O52</f>
        <v>2955022199.6827874</v>
      </c>
      <c r="P52" s="53">
        <f>'Temp Relocation Housing Costs'!P52+'Temp Relocation Living Costs'!P52</f>
        <v>2360586447.4223995</v>
      </c>
      <c r="Q52" s="53">
        <f>'Temp Relocation Housing Costs'!Q52+'Temp Relocation Living Costs'!Q52</f>
        <v>964732603.6601485</v>
      </c>
      <c r="R52" s="53">
        <f>'Temp Relocation Housing Costs'!R52+'Temp Relocation Living Costs'!R52</f>
        <v>619807916.34665954</v>
      </c>
      <c r="S52" s="53">
        <f>'Temp Relocation Housing Costs'!S52+'Temp Relocation Living Costs'!S52</f>
        <v>350987481.50334096</v>
      </c>
      <c r="U52" s="68">
        <v>2071</v>
      </c>
      <c r="V52" s="55">
        <f t="shared" si="0"/>
        <v>0</v>
      </c>
      <c r="W52" s="56">
        <f t="shared" si="1"/>
        <v>24182686.090322118</v>
      </c>
      <c r="X52" s="57">
        <f t="shared" si="2"/>
        <v>8786626893.2308731</v>
      </c>
      <c r="Y52" s="58">
        <f t="shared" si="3"/>
        <v>8810809579.3211956</v>
      </c>
      <c r="Z52" s="96">
        <f t="shared" si="4"/>
        <v>621650259.74457192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5015043.3236103598</v>
      </c>
      <c r="AK52" s="52">
        <f>'Temp Relocation Housing Costs'!AC52+'Temp Relocation Living Costs'!AC52</f>
        <v>5646876.6854741704</v>
      </c>
      <c r="AL52" s="52">
        <f>'Temp Relocation Housing Costs'!AD52+'Temp Relocation Living Costs'!AD52</f>
        <v>3848944.2726640743</v>
      </c>
      <c r="AM52" s="52">
        <f>'Temp Relocation Housing Costs'!AE52+'Temp Relocation Living Costs'!AE52</f>
        <v>3833033.7568887561</v>
      </c>
      <c r="AN52" s="52">
        <f>'Temp Relocation Housing Costs'!AF52+'Temp Relocation Living Costs'!AF52</f>
        <v>3100658.793415491</v>
      </c>
      <c r="AO52" s="52">
        <f>'Temp Relocation Housing Costs'!AG52+'Temp Relocation Living Costs'!AG52</f>
        <v>1229589.8815156831</v>
      </c>
      <c r="AP52" s="53">
        <f>'Temp Relocation Housing Costs'!AH52+'Temp Relocation Living Costs'!AH52</f>
        <v>1429504061.3207541</v>
      </c>
      <c r="AQ52" s="53">
        <f>'Temp Relocation Housing Costs'!AI52+'Temp Relocation Living Costs'!AI52</f>
        <v>2698502558.9121237</v>
      </c>
      <c r="AR52" s="53">
        <f>'Temp Relocation Housing Costs'!AJ52+'Temp Relocation Living Costs'!AJ52</f>
        <v>2133030021.4054625</v>
      </c>
      <c r="AS52" s="53">
        <f>'Temp Relocation Housing Costs'!AK52+'Temp Relocation Living Costs'!AK52</f>
        <v>962250170.47480655</v>
      </c>
      <c r="AT52" s="53">
        <f>'Temp Relocation Housing Costs'!AL52+'Temp Relocation Living Costs'!AL52</f>
        <v>607147111.294065</v>
      </c>
      <c r="AU52" s="53">
        <f>'Temp Relocation Housing Costs'!AM52+'Temp Relocation Living Costs'!AM52</f>
        <v>321025087.19501942</v>
      </c>
      <c r="AW52" s="68">
        <v>2071</v>
      </c>
      <c r="AX52" s="55">
        <f t="shared" si="5"/>
        <v>0</v>
      </c>
      <c r="AY52" s="56">
        <f t="shared" si="6"/>
        <v>22674146.713568531</v>
      </c>
      <c r="AZ52" s="57">
        <f t="shared" si="7"/>
        <v>8151459010.602231</v>
      </c>
      <c r="BA52" s="58">
        <f t="shared" si="8"/>
        <v>8174133157.3157997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5419369.1547165271</v>
      </c>
      <c r="I53" s="52">
        <f>'Temp Relocation Housing Costs'!I53+'Temp Relocation Living Costs'!I53</f>
        <v>6220976.9972179104</v>
      </c>
      <c r="J53" s="52">
        <f>'Temp Relocation Housing Costs'!J53+'Temp Relocation Living Costs'!J53</f>
        <v>4285257.6864403654</v>
      </c>
      <c r="K53" s="52">
        <f>'Temp Relocation Housing Costs'!K53+'Temp Relocation Living Costs'!K53</f>
        <v>3866107.9944605278</v>
      </c>
      <c r="L53" s="52">
        <f>'Temp Relocation Housing Costs'!L53+'Temp Relocation Living Costs'!L53</f>
        <v>3184414.1237533255</v>
      </c>
      <c r="M53" s="52">
        <f>'Temp Relocation Housing Costs'!M53+'Temp Relocation Living Costs'!M53</f>
        <v>1352462.751622943</v>
      </c>
      <c r="N53" s="53">
        <f>'Temp Relocation Housing Costs'!N53+'Temp Relocation Living Costs'!N53</f>
        <v>1556821048.0707314</v>
      </c>
      <c r="O53" s="53">
        <f>'Temp Relocation Housing Costs'!O53+'Temp Relocation Living Costs'!O53</f>
        <v>2996072931.1792622</v>
      </c>
      <c r="P53" s="53">
        <f>'Temp Relocation Housing Costs'!P53+'Temp Relocation Living Costs'!P53</f>
        <v>2393379365.3360987</v>
      </c>
      <c r="Q53" s="53">
        <f>'Temp Relocation Housing Costs'!Q53+'Temp Relocation Living Costs'!Q53</f>
        <v>978134526.35399449</v>
      </c>
      <c r="R53" s="53">
        <f>'Temp Relocation Housing Costs'!R53+'Temp Relocation Living Costs'!R53</f>
        <v>628418196.28163528</v>
      </c>
      <c r="S53" s="53">
        <f>'Temp Relocation Housing Costs'!S53+'Temp Relocation Living Costs'!S53</f>
        <v>355863347.70270973</v>
      </c>
      <c r="U53" s="68">
        <v>2072</v>
      </c>
      <c r="V53" s="55">
        <f t="shared" si="0"/>
        <v>0</v>
      </c>
      <c r="W53" s="56">
        <f t="shared" si="1"/>
        <v>24328588.708211597</v>
      </c>
      <c r="X53" s="57">
        <f t="shared" si="2"/>
        <v>8908689414.9244308</v>
      </c>
      <c r="Y53" s="58">
        <f t="shared" si="3"/>
        <v>8933018003.6326427</v>
      </c>
      <c r="Z53" s="96">
        <f t="shared" si="4"/>
        <v>597075336.2205919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5045300.8370648623</v>
      </c>
      <c r="AK53" s="52">
        <f>'Temp Relocation Housing Costs'!AC53+'Temp Relocation Living Costs'!AC53</f>
        <v>5680946.270971518</v>
      </c>
      <c r="AL53" s="52">
        <f>'Temp Relocation Housing Costs'!AD53+'Temp Relocation Living Costs'!AD53</f>
        <v>3872166.3019868289</v>
      </c>
      <c r="AM53" s="52">
        <f>'Temp Relocation Housing Costs'!AE53+'Temp Relocation Living Costs'!AE53</f>
        <v>3856159.7924953895</v>
      </c>
      <c r="AN53" s="52">
        <f>'Temp Relocation Housing Costs'!AF53+'Temp Relocation Living Costs'!AF53</f>
        <v>3119366.1542707607</v>
      </c>
      <c r="AO53" s="52">
        <f>'Temp Relocation Housing Costs'!AG53+'Temp Relocation Living Costs'!AG53</f>
        <v>1237008.428073063</v>
      </c>
      <c r="AP53" s="53">
        <f>'Temp Relocation Housing Costs'!AH53+'Temp Relocation Living Costs'!AH53</f>
        <v>1449362520.387728</v>
      </c>
      <c r="AQ53" s="53">
        <f>'Temp Relocation Housing Costs'!AI53+'Temp Relocation Living Costs'!AI53</f>
        <v>2735989757.48557</v>
      </c>
      <c r="AR53" s="53">
        <f>'Temp Relocation Housing Costs'!AJ53+'Temp Relocation Living Costs'!AJ53</f>
        <v>2162661759.0932665</v>
      </c>
      <c r="AS53" s="53">
        <f>'Temp Relocation Housing Costs'!AK53+'Temp Relocation Living Costs'!AK53</f>
        <v>975617607.57387078</v>
      </c>
      <c r="AT53" s="53">
        <f>'Temp Relocation Housing Costs'!AL53+'Temp Relocation Living Costs'!AL53</f>
        <v>615581509.19715655</v>
      </c>
      <c r="AU53" s="53">
        <f>'Temp Relocation Housing Costs'!AM53+'Temp Relocation Living Costs'!AM53</f>
        <v>325484720.24261206</v>
      </c>
      <c r="AW53" s="68">
        <v>2072</v>
      </c>
      <c r="AX53" s="55">
        <f t="shared" si="5"/>
        <v>0</v>
      </c>
      <c r="AY53" s="56">
        <f t="shared" si="6"/>
        <v>22810947.784862421</v>
      </c>
      <c r="AZ53" s="57">
        <f t="shared" si="7"/>
        <v>8264697873.9802036</v>
      </c>
      <c r="BA53" s="58">
        <f t="shared" si="8"/>
        <v>8287508821.7650661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5452066.1075707087</v>
      </c>
      <c r="I54" s="52">
        <f>'Temp Relocation Housing Costs'!I54+'Temp Relocation Living Costs'!I54</f>
        <v>6258510.3310392359</v>
      </c>
      <c r="J54" s="52">
        <f>'Temp Relocation Housing Costs'!J54+'Temp Relocation Living Costs'!J54</f>
        <v>4311112.1474562958</v>
      </c>
      <c r="K54" s="52">
        <f>'Temp Relocation Housing Costs'!K54+'Temp Relocation Living Costs'!K54</f>
        <v>3889433.5785304056</v>
      </c>
      <c r="L54" s="52">
        <f>'Temp Relocation Housing Costs'!L54+'Temp Relocation Living Costs'!L54</f>
        <v>3203626.8098612512</v>
      </c>
      <c r="M54" s="52">
        <f>'Temp Relocation Housing Costs'!M54+'Temp Relocation Living Costs'!M54</f>
        <v>1360622.6332557271</v>
      </c>
      <c r="N54" s="53">
        <f>'Temp Relocation Housing Costs'!N54+'Temp Relocation Living Costs'!N54</f>
        <v>1578448175.8937552</v>
      </c>
      <c r="O54" s="53">
        <f>'Temp Relocation Housing Costs'!O54+'Temp Relocation Living Costs'!O54</f>
        <v>3037693933.3683162</v>
      </c>
      <c r="P54" s="53">
        <f>'Temp Relocation Housing Costs'!P54+'Temp Relocation Living Costs'!P54</f>
        <v>2426627837.6170053</v>
      </c>
      <c r="Q54" s="53">
        <f>'Temp Relocation Housing Costs'!Q54+'Temp Relocation Living Costs'!Q54</f>
        <v>991722626.57642269</v>
      </c>
      <c r="R54" s="53">
        <f>'Temp Relocation Housing Costs'!R54+'Temp Relocation Living Costs'!R54</f>
        <v>637148088.95243347</v>
      </c>
      <c r="S54" s="53">
        <f>'Temp Relocation Housing Costs'!S54+'Temp Relocation Living Costs'!S54</f>
        <v>360806948.7144208</v>
      </c>
      <c r="U54" s="68">
        <v>2073</v>
      </c>
      <c r="V54" s="55">
        <f t="shared" si="0"/>
        <v>0</v>
      </c>
      <c r="W54" s="56">
        <f t="shared" si="1"/>
        <v>24475371.607713625</v>
      </c>
      <c r="X54" s="57">
        <f t="shared" si="2"/>
        <v>9032447611.1223526</v>
      </c>
      <c r="Y54" s="58">
        <f t="shared" si="3"/>
        <v>9056922982.7300663</v>
      </c>
      <c r="Z54" s="96">
        <f t="shared" si="4"/>
        <v>573471996.76618731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5075740.9046991346</v>
      </c>
      <c r="AK54" s="52">
        <f>'Temp Relocation Housing Costs'!AC54+'Temp Relocation Living Costs'!AC54</f>
        <v>5715221.4102148796</v>
      </c>
      <c r="AL54" s="52">
        <f>'Temp Relocation Housing Costs'!AD54+'Temp Relocation Living Costs'!AD54</f>
        <v>3895528.4379486153</v>
      </c>
      <c r="AM54" s="52">
        <f>'Temp Relocation Housing Costs'!AE54+'Temp Relocation Living Costs'!AE54</f>
        <v>3879425.3555773338</v>
      </c>
      <c r="AN54" s="52">
        <f>'Temp Relocation Housing Costs'!AF54+'Temp Relocation Living Costs'!AF54</f>
        <v>3138186.3831884284</v>
      </c>
      <c r="AO54" s="52">
        <f>'Temp Relocation Housing Costs'!AG54+'Temp Relocation Living Costs'!AG54</f>
        <v>1244471.7333210043</v>
      </c>
      <c r="AP54" s="53">
        <f>'Temp Relocation Housing Costs'!AH54+'Temp Relocation Living Costs'!AH54</f>
        <v>1469496850.2319765</v>
      </c>
      <c r="AQ54" s="53">
        <f>'Temp Relocation Housing Costs'!AI54+'Temp Relocation Living Costs'!AI54</f>
        <v>2773997722.6790981</v>
      </c>
      <c r="AR54" s="53">
        <f>'Temp Relocation Housing Costs'!AJ54+'Temp Relocation Living Costs'!AJ54</f>
        <v>2192705136.4999619</v>
      </c>
      <c r="AS54" s="53">
        <f>'Temp Relocation Housing Costs'!AK54+'Temp Relocation Living Costs'!AK54</f>
        <v>989170743.13273311</v>
      </c>
      <c r="AT54" s="53">
        <f>'Temp Relocation Housing Costs'!AL54+'Temp Relocation Living Costs'!AL54</f>
        <v>624133076.50888753</v>
      </c>
      <c r="AU54" s="53">
        <f>'Temp Relocation Housing Costs'!AM54+'Temp Relocation Living Costs'!AM54</f>
        <v>330006305.85314286</v>
      </c>
      <c r="AW54" s="68">
        <v>2073</v>
      </c>
      <c r="AX54" s="55">
        <f t="shared" si="5"/>
        <v>0</v>
      </c>
      <c r="AY54" s="56">
        <f t="shared" si="6"/>
        <v>22948574.224949397</v>
      </c>
      <c r="AZ54" s="57">
        <f t="shared" si="7"/>
        <v>8379509834.9057999</v>
      </c>
      <c r="BA54" s="58">
        <f t="shared" si="8"/>
        <v>8402458409.1307497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5484960.3325972427</v>
      </c>
      <c r="I55" s="52">
        <f>'Temp Relocation Housing Costs'!I55+'Temp Relocation Living Costs'!I55</f>
        <v>6296270.1166137783</v>
      </c>
      <c r="J55" s="52">
        <f>'Temp Relocation Housing Costs'!J55+'Temp Relocation Living Costs'!J55</f>
        <v>4337122.597493968</v>
      </c>
      <c r="K55" s="52">
        <f>'Temp Relocation Housing Costs'!K55+'Temp Relocation Living Costs'!K55</f>
        <v>3912899.8940213858</v>
      </c>
      <c r="L55" s="52">
        <f>'Temp Relocation Housing Costs'!L55+'Temp Relocation Living Costs'!L55</f>
        <v>3222955.4128358713</v>
      </c>
      <c r="M55" s="52">
        <f>'Temp Relocation Housing Costs'!M55+'Temp Relocation Living Costs'!M55</f>
        <v>1368831.7463133186</v>
      </c>
      <c r="N55" s="53">
        <f>'Temp Relocation Housing Costs'!N55+'Temp Relocation Living Costs'!N55</f>
        <v>1600375744.5789146</v>
      </c>
      <c r="O55" s="53">
        <f>'Temp Relocation Housing Costs'!O55+'Temp Relocation Living Costs'!O55</f>
        <v>3079893128.3660936</v>
      </c>
      <c r="P55" s="53">
        <f>'Temp Relocation Housing Costs'!P55+'Temp Relocation Living Costs'!P55</f>
        <v>2460338192.7590337</v>
      </c>
      <c r="Q55" s="53">
        <f>'Temp Relocation Housing Costs'!Q55+'Temp Relocation Living Costs'!Q55</f>
        <v>1005499490.6781332</v>
      </c>
      <c r="R55" s="53">
        <f>'Temp Relocation Housing Costs'!R55+'Temp Relocation Living Costs'!R55</f>
        <v>645999256.00149524</v>
      </c>
      <c r="S55" s="53">
        <f>'Temp Relocation Housing Costs'!S55+'Temp Relocation Living Costs'!S55</f>
        <v>365819225.50047278</v>
      </c>
      <c r="U55" s="68">
        <v>2074</v>
      </c>
      <c r="V55" s="55">
        <f t="shared" si="0"/>
        <v>0</v>
      </c>
      <c r="W55" s="56">
        <f t="shared" si="1"/>
        <v>24623040.099875562</v>
      </c>
      <c r="X55" s="57">
        <f t="shared" si="2"/>
        <v>9157925037.8841438</v>
      </c>
      <c r="Y55" s="58">
        <f t="shared" si="3"/>
        <v>9182548077.9840202</v>
      </c>
      <c r="Z55" s="96">
        <f t="shared" si="4"/>
        <v>550801824.80740678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5106364.6279265024</v>
      </c>
      <c r="AK55" s="52">
        <f>'Temp Relocation Housing Costs'!AC55+'Temp Relocation Living Costs'!AC55</f>
        <v>5749703.3433820186</v>
      </c>
      <c r="AL55" s="52">
        <f>'Temp Relocation Housing Costs'!AD55+'Temp Relocation Living Costs'!AD55</f>
        <v>3919031.525861877</v>
      </c>
      <c r="AM55" s="52">
        <f>'Temp Relocation Housing Costs'!AE55+'Temp Relocation Living Costs'!AE55</f>
        <v>3902831.2879527337</v>
      </c>
      <c r="AN55" s="52">
        <f>'Temp Relocation Housing Costs'!AF55+'Temp Relocation Living Costs'!AF55</f>
        <v>3157120.1611410594</v>
      </c>
      <c r="AO55" s="52">
        <f>'Temp Relocation Housing Costs'!AG55+'Temp Relocation Living Costs'!AG55</f>
        <v>1251980.0673043691</v>
      </c>
      <c r="AP55" s="53">
        <f>'Temp Relocation Housing Costs'!AH55+'Temp Relocation Living Costs'!AH55</f>
        <v>1489910883.2095506</v>
      </c>
      <c r="AQ55" s="53">
        <f>'Temp Relocation Housing Costs'!AI55+'Temp Relocation Living Costs'!AI55</f>
        <v>2812533688.9055982</v>
      </c>
      <c r="AR55" s="53">
        <f>'Temp Relocation Housing Costs'!AJ55+'Temp Relocation Living Costs'!AJ55</f>
        <v>2223165872.0636611</v>
      </c>
      <c r="AS55" s="53">
        <f>'Temp Relocation Housing Costs'!AK55+'Temp Relocation Living Costs'!AK55</f>
        <v>1002912156.8469412</v>
      </c>
      <c r="AT55" s="53">
        <f>'Temp Relocation Housing Costs'!AL55+'Temp Relocation Living Costs'!AL55</f>
        <v>632803440.92935991</v>
      </c>
      <c r="AU55" s="53">
        <f>'Temp Relocation Housing Costs'!AM55+'Temp Relocation Living Costs'!AM55</f>
        <v>334590704.66245639</v>
      </c>
      <c r="AW55" s="68">
        <v>2074</v>
      </c>
      <c r="AX55" s="55">
        <f t="shared" si="5"/>
        <v>0</v>
      </c>
      <c r="AY55" s="56">
        <f t="shared" si="6"/>
        <v>23087031.013568562</v>
      </c>
      <c r="AZ55" s="57">
        <f t="shared" si="7"/>
        <v>8495916746.6175671</v>
      </c>
      <c r="BA55" s="58">
        <f t="shared" si="8"/>
        <v>8519003777.6311359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5518053.020008265</v>
      </c>
      <c r="I56" s="52">
        <f>'Temp Relocation Housing Costs'!I56+'Temp Relocation Living Costs'!I56</f>
        <v>6334257.720204304</v>
      </c>
      <c r="J56" s="52">
        <f>'Temp Relocation Housing Costs'!J56+'Temp Relocation Living Costs'!J56</f>
        <v>4363289.9776898036</v>
      </c>
      <c r="K56" s="52">
        <f>'Temp Relocation Housing Costs'!K56+'Temp Relocation Living Costs'!K56</f>
        <v>3936507.7900154414</v>
      </c>
      <c r="L56" s="52">
        <f>'Temp Relocation Housing Costs'!L56+'Temp Relocation Living Costs'!L56</f>
        <v>3242400.6320442543</v>
      </c>
      <c r="M56" s="52">
        <f>'Temp Relocation Housing Costs'!M56+'Temp Relocation Living Costs'!M56</f>
        <v>1377090.3878261519</v>
      </c>
      <c r="N56" s="53">
        <f>'Temp Relocation Housing Costs'!N56+'Temp Relocation Living Costs'!N56</f>
        <v>1622607927.8062463</v>
      </c>
      <c r="O56" s="53">
        <f>'Temp Relocation Housing Costs'!O56+'Temp Relocation Living Costs'!O56</f>
        <v>3122678548.3416071</v>
      </c>
      <c r="P56" s="53">
        <f>'Temp Relocation Housing Costs'!P56+'Temp Relocation Living Costs'!P56</f>
        <v>2494516847.1706033</v>
      </c>
      <c r="Q56" s="53">
        <f>'Temp Relocation Housing Costs'!Q56+'Temp Relocation Living Costs'!Q56</f>
        <v>1019467740.9390285</v>
      </c>
      <c r="R56" s="53">
        <f>'Temp Relocation Housing Costs'!R56+'Temp Relocation Living Costs'!R56</f>
        <v>654973382.15455317</v>
      </c>
      <c r="S56" s="53">
        <f>'Temp Relocation Housing Costs'!S56+'Temp Relocation Living Costs'!S56</f>
        <v>370901132.09456891</v>
      </c>
      <c r="U56" s="68">
        <v>2075</v>
      </c>
      <c r="V56" s="55">
        <f t="shared" si="0"/>
        <v>0</v>
      </c>
      <c r="W56" s="56">
        <f t="shared" si="1"/>
        <v>24771599.527788222</v>
      </c>
      <c r="X56" s="57">
        <f t="shared" si="2"/>
        <v>9285145578.5066071</v>
      </c>
      <c r="Y56" s="58">
        <f t="shared" si="3"/>
        <v>9309917178.0343952</v>
      </c>
      <c r="Z56" s="96">
        <f t="shared" si="4"/>
        <v>529027922.97485006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5137173.1148055056</v>
      </c>
      <c r="AK56" s="52">
        <f>'Temp Relocation Housing Costs'!AC56+'Temp Relocation Living Costs'!AC56</f>
        <v>5784393.3181331316</v>
      </c>
      <c r="AL56" s="52">
        <f>'Temp Relocation Housing Costs'!AD56+'Temp Relocation Living Costs'!AD56</f>
        <v>3942676.4161391207</v>
      </c>
      <c r="AM56" s="52">
        <f>'Temp Relocation Housing Costs'!AE56+'Temp Relocation Living Costs'!AE56</f>
        <v>3926378.4365187148</v>
      </c>
      <c r="AN56" s="52">
        <f>'Temp Relocation Housing Costs'!AF56+'Temp Relocation Living Costs'!AF56</f>
        <v>3176168.1732097641</v>
      </c>
      <c r="AO56" s="52">
        <f>'Temp Relocation Housing Costs'!AG56+'Temp Relocation Living Costs'!AG56</f>
        <v>1259533.7016972941</v>
      </c>
      <c r="AP56" s="53">
        <f>'Temp Relocation Housing Costs'!AH56+'Temp Relocation Living Costs'!AH56</f>
        <v>1510608504.9150248</v>
      </c>
      <c r="AQ56" s="53">
        <f>'Temp Relocation Housing Costs'!AI56+'Temp Relocation Living Costs'!AI56</f>
        <v>2851604991.0773544</v>
      </c>
      <c r="AR56" s="53">
        <f>'Temp Relocation Housing Costs'!AJ56+'Temp Relocation Living Costs'!AJ56</f>
        <v>2254049763.6621785</v>
      </c>
      <c r="AS56" s="53">
        <f>'Temp Relocation Housing Costs'!AK56+'Temp Relocation Living Costs'!AK56</f>
        <v>1016844464.2487924</v>
      </c>
      <c r="AT56" s="53">
        <f>'Temp Relocation Housing Costs'!AL56+'Temp Relocation Living Costs'!AL56</f>
        <v>641594252.77044356</v>
      </c>
      <c r="AU56" s="53">
        <f>'Temp Relocation Housing Costs'!AM56+'Temp Relocation Living Costs'!AM56</f>
        <v>339238789.2622233</v>
      </c>
      <c r="AW56" s="68">
        <v>2075</v>
      </c>
      <c r="AX56" s="55">
        <f t="shared" si="5"/>
        <v>0</v>
      </c>
      <c r="AY56" s="56">
        <f t="shared" si="6"/>
        <v>23226323.160503529</v>
      </c>
      <c r="AZ56" s="57">
        <f t="shared" si="7"/>
        <v>8613940765.936018</v>
      </c>
      <c r="BA56" s="58">
        <f t="shared" si="8"/>
        <v>8637167089.0965214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5551345.3671968766</v>
      </c>
      <c r="I57" s="52">
        <f>'Temp Relocation Housing Costs'!I57+'Temp Relocation Living Costs'!I57</f>
        <v>6372474.5163167249</v>
      </c>
      <c r="J57" s="52">
        <f>'Temp Relocation Housing Costs'!J57+'Temp Relocation Living Costs'!J57</f>
        <v>4389615.2348584309</v>
      </c>
      <c r="K57" s="52">
        <f>'Temp Relocation Housing Costs'!K57+'Temp Relocation Living Costs'!K57</f>
        <v>3960258.1207173504</v>
      </c>
      <c r="L57" s="52">
        <f>'Temp Relocation Housing Costs'!L57+'Temp Relocation Living Costs'!L57</f>
        <v>3261963.1710729981</v>
      </c>
      <c r="M57" s="52">
        <f>'Temp Relocation Housing Costs'!M57+'Temp Relocation Living Costs'!M57</f>
        <v>1385398.8566167506</v>
      </c>
      <c r="N57" s="53">
        <f>'Temp Relocation Housing Costs'!N57+'Temp Relocation Living Costs'!N57</f>
        <v>1645148957.2359324</v>
      </c>
      <c r="O57" s="53">
        <f>'Temp Relocation Housing Costs'!O57+'Temp Relocation Living Costs'!O57</f>
        <v>3166058337.0455747</v>
      </c>
      <c r="P57" s="53">
        <f>'Temp Relocation Housing Costs'!P57+'Temp Relocation Living Costs'!P57</f>
        <v>2529170306.3959274</v>
      </c>
      <c r="Q57" s="53">
        <f>'Temp Relocation Housing Costs'!Q57+'Temp Relocation Living Costs'!Q57</f>
        <v>1033630036.0673354</v>
      </c>
      <c r="R57" s="53">
        <f>'Temp Relocation Housing Costs'!R57+'Temp Relocation Living Costs'!R57</f>
        <v>664072175.54130006</v>
      </c>
      <c r="S57" s="53">
        <f>'Temp Relocation Housing Costs'!S57+'Temp Relocation Living Costs'!S57</f>
        <v>376053635.78370786</v>
      </c>
      <c r="U57" s="68">
        <v>2076</v>
      </c>
      <c r="V57" s="55">
        <f t="shared" si="0"/>
        <v>0</v>
      </c>
      <c r="W57" s="56">
        <f t="shared" si="1"/>
        <v>24921055.266779132</v>
      </c>
      <c r="X57" s="57">
        <f t="shared" si="2"/>
        <v>9414133448.0697784</v>
      </c>
      <c r="Y57" s="58">
        <f t="shared" si="3"/>
        <v>9439054503.3365574</v>
      </c>
      <c r="Z57" s="96">
        <f t="shared" si="4"/>
        <v>508114853.01614392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5168167.480079988</v>
      </c>
      <c r="AK57" s="52">
        <f>'Temp Relocation Housing Costs'!AC57+'Temp Relocation Living Costs'!AC57</f>
        <v>5819292.5896559861</v>
      </c>
      <c r="AL57" s="52">
        <f>'Temp Relocation Housing Costs'!AD57+'Temp Relocation Living Costs'!AD57</f>
        <v>3966463.9643236897</v>
      </c>
      <c r="AM57" s="52">
        <f>'Temp Relocation Housing Costs'!AE57+'Temp Relocation Living Costs'!AE57</f>
        <v>3950067.6532820328</v>
      </c>
      <c r="AN57" s="52">
        <f>'Temp Relocation Housing Costs'!AF57+'Temp Relocation Living Costs'!AF57</f>
        <v>3195331.108608989</v>
      </c>
      <c r="AO57" s="52">
        <f>'Temp Relocation Housing Costs'!AG57+'Temp Relocation Living Costs'!AG57</f>
        <v>1267132.9098130215</v>
      </c>
      <c r="AP57" s="53">
        <f>'Temp Relocation Housing Costs'!AH57+'Temp Relocation Living Costs'!AH57</f>
        <v>1531593654.9210765</v>
      </c>
      <c r="AQ57" s="53">
        <f>'Temp Relocation Housing Costs'!AI57+'Temp Relocation Living Costs'!AI57</f>
        <v>2891219066.0021691</v>
      </c>
      <c r="AR57" s="53">
        <f>'Temp Relocation Housing Costs'!AJ57+'Temp Relocation Living Costs'!AJ57</f>
        <v>2285362689.7165823</v>
      </c>
      <c r="AS57" s="53">
        <f>'Temp Relocation Housing Costs'!AK57+'Temp Relocation Living Costs'!AK57</f>
        <v>1030970317.2051712</v>
      </c>
      <c r="AT57" s="53">
        <f>'Temp Relocation Housing Costs'!AL57+'Temp Relocation Living Costs'!AL57</f>
        <v>650507185.2698977</v>
      </c>
      <c r="AU57" s="53">
        <f>'Temp Relocation Housing Costs'!AM57+'Temp Relocation Living Costs'!AM57</f>
        <v>343951444.36602861</v>
      </c>
      <c r="AW57" s="68">
        <v>2076</v>
      </c>
      <c r="AX57" s="55">
        <f t="shared" si="5"/>
        <v>0</v>
      </c>
      <c r="AY57" s="56">
        <f t="shared" si="6"/>
        <v>23366455.705763709</v>
      </c>
      <c r="AZ57" s="57">
        <f t="shared" si="7"/>
        <v>8733604357.4809246</v>
      </c>
      <c r="BA57" s="58">
        <f t="shared" si="8"/>
        <v>8756970813.1866875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5584838.5787804658</v>
      </c>
      <c r="I58" s="52">
        <f>'Temp Relocation Housing Costs'!I58+'Temp Relocation Living Costs'!I58</f>
        <v>6410921.8877498228</v>
      </c>
      <c r="J58" s="52">
        <f>'Temp Relocation Housing Costs'!J58+'Temp Relocation Living Costs'!J58</f>
        <v>4416099.321526939</v>
      </c>
      <c r="K58" s="52">
        <f>'Temp Relocation Housing Costs'!K58+'Temp Relocation Living Costs'!K58</f>
        <v>3984151.7454856085</v>
      </c>
      <c r="L58" s="52">
        <f>'Temp Relocation Housing Costs'!L58+'Temp Relocation Living Costs'!L58</f>
        <v>3281643.7377536818</v>
      </c>
      <c r="M58" s="52">
        <f>'Temp Relocation Housing Costs'!M58+'Temp Relocation Living Costs'!M58</f>
        <v>1393757.453310539</v>
      </c>
      <c r="N58" s="53">
        <f>'Temp Relocation Housing Costs'!N58+'Temp Relocation Living Costs'!N58</f>
        <v>1668003123.3137534</v>
      </c>
      <c r="O58" s="53">
        <f>'Temp Relocation Housing Costs'!O58+'Temp Relocation Living Costs'!O58</f>
        <v>3210040751.3604946</v>
      </c>
      <c r="P58" s="53">
        <f>'Temp Relocation Housing Costs'!P58+'Temp Relocation Living Costs'!P58</f>
        <v>2564305166.3532782</v>
      </c>
      <c r="Q58" s="53">
        <f>'Temp Relocation Housing Costs'!Q58+'Temp Relocation Living Costs'!Q58</f>
        <v>1047989071.7056621</v>
      </c>
      <c r="R58" s="53">
        <f>'Temp Relocation Housing Costs'!R58+'Temp Relocation Living Costs'!R58</f>
        <v>673297368.02051485</v>
      </c>
      <c r="S58" s="53">
        <f>'Temp Relocation Housing Costs'!S58+'Temp Relocation Living Costs'!S58</f>
        <v>381277717.29229587</v>
      </c>
      <c r="U58" s="68">
        <v>2077</v>
      </c>
      <c r="V58" s="55">
        <f t="shared" si="0"/>
        <v>0</v>
      </c>
      <c r="W58" s="56">
        <f t="shared" si="1"/>
        <v>25071412.724607058</v>
      </c>
      <c r="X58" s="57">
        <f t="shared" si="2"/>
        <v>9544913198.0459976</v>
      </c>
      <c r="Y58" s="58">
        <f t="shared" si="3"/>
        <v>9569984610.7706051</v>
      </c>
      <c r="Z58" s="96">
        <f t="shared" si="4"/>
        <v>488028578.08545285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5199348.845219438</v>
      </c>
      <c r="AK58" s="52">
        <f>'Temp Relocation Housing Costs'!AC58+'Temp Relocation Living Costs'!AC58</f>
        <v>5854402.4207113329</v>
      </c>
      <c r="AL58" s="52">
        <f>'Temp Relocation Housing Costs'!AD58+'Temp Relocation Living Costs'!AD58</f>
        <v>3990395.0311207199</v>
      </c>
      <c r="AM58" s="52">
        <f>'Temp Relocation Housing Costs'!AE58+'Temp Relocation Living Costs'!AE58</f>
        <v>3973899.7953898963</v>
      </c>
      <c r="AN58" s="52">
        <f>'Temp Relocation Housing Costs'!AF58+'Temp Relocation Living Costs'!AF58</f>
        <v>3214609.6607114505</v>
      </c>
      <c r="AO58" s="52">
        <f>'Temp Relocation Housing Costs'!AG58+'Temp Relocation Living Costs'!AG58</f>
        <v>1274777.9666137889</v>
      </c>
      <c r="AP58" s="53">
        <f>'Temp Relocation Housing Costs'!AH58+'Temp Relocation Living Costs'!AH58</f>
        <v>1552870327.5283487</v>
      </c>
      <c r="AQ58" s="53">
        <f>'Temp Relocation Housing Costs'!AI58+'Temp Relocation Living Costs'!AI58</f>
        <v>2931383453.7988791</v>
      </c>
      <c r="AR58" s="53">
        <f>'Temp Relocation Housing Costs'!AJ58+'Temp Relocation Living Costs'!AJ58</f>
        <v>2317110610.310102</v>
      </c>
      <c r="AS58" s="53">
        <f>'Temp Relocation Housing Costs'!AK58+'Temp Relocation Living Costs'!AK58</f>
        <v>1045292404.4223057</v>
      </c>
      <c r="AT58" s="53">
        <f>'Temp Relocation Housing Costs'!AL58+'Temp Relocation Living Costs'!AL58</f>
        <v>659543934.90985262</v>
      </c>
      <c r="AU58" s="53">
        <f>'Temp Relocation Housing Costs'!AM58+'Temp Relocation Living Costs'!AM58</f>
        <v>348729566.97776735</v>
      </c>
      <c r="AW58" s="68">
        <v>2077</v>
      </c>
      <c r="AX58" s="55">
        <f t="shared" si="5"/>
        <v>0</v>
      </c>
      <c r="AY58" s="56">
        <f t="shared" si="6"/>
        <v>23507433.719766628</v>
      </c>
      <c r="AZ58" s="57">
        <f t="shared" si="7"/>
        <v>8854930297.9472561</v>
      </c>
      <c r="BA58" s="58">
        <f t="shared" si="8"/>
        <v>8878437731.6670227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5618533.8666443052</v>
      </c>
      <c r="I59" s="52">
        <f>'Temp Relocation Housing Costs'!I59+'Temp Relocation Living Costs'!I59</f>
        <v>6449601.2256452963</v>
      </c>
      <c r="J59" s="52">
        <f>'Temp Relocation Housing Costs'!J59+'Temp Relocation Living Costs'!J59</f>
        <v>4442743.1959693497</v>
      </c>
      <c r="K59" s="52">
        <f>'Temp Relocation Housing Costs'!K59+'Temp Relocation Living Costs'!K59</f>
        <v>4008189.5288635246</v>
      </c>
      <c r="L59" s="52">
        <f>'Temp Relocation Housing Costs'!L59+'Temp Relocation Living Costs'!L59</f>
        <v>3301443.0441884836</v>
      </c>
      <c r="M59" s="52">
        <f>'Temp Relocation Housing Costs'!M59+'Temp Relocation Living Costs'!M59</f>
        <v>1402166.4803467195</v>
      </c>
      <c r="N59" s="53">
        <f>'Temp Relocation Housing Costs'!N59+'Temp Relocation Living Costs'!N59</f>
        <v>1691174776.0877273</v>
      </c>
      <c r="O59" s="53">
        <f>'Temp Relocation Housing Costs'!O59+'Temp Relocation Living Costs'!O59</f>
        <v>3254634162.8722553</v>
      </c>
      <c r="P59" s="53">
        <f>'Temp Relocation Housing Costs'!P59+'Temp Relocation Living Costs'!P59</f>
        <v>2599928114.5904493</v>
      </c>
      <c r="Q59" s="53">
        <f>'Temp Relocation Housing Costs'!Q59+'Temp Relocation Living Costs'!Q59</f>
        <v>1062547580.9440858</v>
      </c>
      <c r="R59" s="53">
        <f>'Temp Relocation Housing Costs'!R59+'Temp Relocation Living Costs'!R59</f>
        <v>682650715.50970137</v>
      </c>
      <c r="S59" s="53">
        <f>'Temp Relocation Housing Costs'!S59+'Temp Relocation Living Costs'!S59</f>
        <v>386574370.96881825</v>
      </c>
      <c r="U59" s="68">
        <v>2078</v>
      </c>
      <c r="V59" s="55">
        <f t="shared" si="0"/>
        <v>0</v>
      </c>
      <c r="W59" s="56">
        <f t="shared" si="1"/>
        <v>25222677.34165768</v>
      </c>
      <c r="X59" s="57">
        <f t="shared" si="2"/>
        <v>9677509720.9730377</v>
      </c>
      <c r="Y59" s="58">
        <f t="shared" si="3"/>
        <v>9702732398.3146954</v>
      </c>
      <c r="Z59" s="96">
        <f t="shared" si="4"/>
        <v>468736407.31597316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5230718.3384595513</v>
      </c>
      <c r="AK59" s="52">
        <f>'Temp Relocation Housing Costs'!AC59+'Temp Relocation Living Costs'!AC59</f>
        <v>5889724.0816786047</v>
      </c>
      <c r="AL59" s="52">
        <f>'Temp Relocation Housing Costs'!AD59+'Temp Relocation Living Costs'!AD59</f>
        <v>4014470.4824282867</v>
      </c>
      <c r="AM59" s="52">
        <f>'Temp Relocation Housing Costs'!AE59+'Temp Relocation Living Costs'!AE59</f>
        <v>3997875.7251609867</v>
      </c>
      <c r="AN59" s="52">
        <f>'Temp Relocation Housing Costs'!AF59+'Temp Relocation Living Costs'!AF59</f>
        <v>3234004.5270732292</v>
      </c>
      <c r="AO59" s="52">
        <f>'Temp Relocation Housing Costs'!AG59+'Temp Relocation Living Costs'!AG59</f>
        <v>1282469.1487207769</v>
      </c>
      <c r="AP59" s="53">
        <f>'Temp Relocation Housing Costs'!AH59+'Temp Relocation Living Costs'!AH59</f>
        <v>1574442572.525713</v>
      </c>
      <c r="AQ59" s="53">
        <f>'Temp Relocation Housing Costs'!AI59+'Temp Relocation Living Costs'!AI59</f>
        <v>2972105799.3325353</v>
      </c>
      <c r="AR59" s="53">
        <f>'Temp Relocation Housing Costs'!AJ59+'Temp Relocation Living Costs'!AJ59</f>
        <v>2349299568.3225608</v>
      </c>
      <c r="AS59" s="53">
        <f>'Temp Relocation Housing Costs'!AK59+'Temp Relocation Living Costs'!AK59</f>
        <v>1059813451.9575329</v>
      </c>
      <c r="AT59" s="53">
        <f>'Temp Relocation Housing Costs'!AL59+'Temp Relocation Living Costs'!AL59</f>
        <v>668706221.73971796</v>
      </c>
      <c r="AU59" s="53">
        <f>'Temp Relocation Housing Costs'!AM59+'Temp Relocation Living Costs'!AM59</f>
        <v>353574066.56238073</v>
      </c>
      <c r="AW59" s="68">
        <v>2078</v>
      </c>
      <c r="AX59" s="55">
        <f t="shared" si="5"/>
        <v>0</v>
      </c>
      <c r="AY59" s="56">
        <f t="shared" si="6"/>
        <v>23649262.303521439</v>
      </c>
      <c r="AZ59" s="57">
        <f t="shared" si="7"/>
        <v>8977941680.4404392</v>
      </c>
      <c r="BA59" s="58">
        <f t="shared" si="8"/>
        <v>9001590942.7439613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5652432.4499853924</v>
      </c>
      <c r="I60" s="52">
        <f>'Temp Relocation Housing Costs'!I60+'Temp Relocation Living Costs'!I60</f>
        <v>6488513.9295380805</v>
      </c>
      <c r="J60" s="52">
        <f>'Temp Relocation Housing Costs'!J60+'Temp Relocation Living Costs'!J60</f>
        <v>4469547.8222412858</v>
      </c>
      <c r="K60" s="52">
        <f>'Temp Relocation Housing Costs'!K60+'Temp Relocation Living Costs'!K60</f>
        <v>4032372.3406104986</v>
      </c>
      <c r="L60" s="52">
        <f>'Temp Relocation Housing Costs'!L60+'Temp Relocation Living Costs'!L60</f>
        <v>3321361.8067759415</v>
      </c>
      <c r="M60" s="52">
        <f>'Temp Relocation Housing Costs'!M60+'Temp Relocation Living Costs'!M60</f>
        <v>1410626.2419892172</v>
      </c>
      <c r="N60" s="53">
        <f>'Temp Relocation Housing Costs'!N60+'Temp Relocation Living Costs'!N60</f>
        <v>1714668326.0360973</v>
      </c>
      <c r="O60" s="53">
        <f>'Temp Relocation Housing Costs'!O60+'Temp Relocation Living Costs'!O60</f>
        <v>3299847059.4635801</v>
      </c>
      <c r="P60" s="53">
        <f>'Temp Relocation Housing Costs'!P60+'Temp Relocation Living Costs'!P60</f>
        <v>2636045931.5576615</v>
      </c>
      <c r="Q60" s="53">
        <f>'Temp Relocation Housing Costs'!Q60+'Temp Relocation Living Costs'!Q60</f>
        <v>1077308334.8403668</v>
      </c>
      <c r="R60" s="53">
        <f>'Temp Relocation Housing Costs'!R60+'Temp Relocation Living Costs'!R60</f>
        <v>692133998.31931078</v>
      </c>
      <c r="S60" s="53">
        <f>'Temp Relocation Housing Costs'!S60+'Temp Relocation Living Costs'!S60</f>
        <v>391944604.97510195</v>
      </c>
      <c r="U60" s="68">
        <v>2079</v>
      </c>
      <c r="V60" s="55">
        <f t="shared" si="0"/>
        <v>0</v>
      </c>
      <c r="W60" s="56">
        <f t="shared" si="1"/>
        <v>25374854.591140419</v>
      </c>
      <c r="X60" s="57">
        <f t="shared" si="2"/>
        <v>9811948255.1921177</v>
      </c>
      <c r="Y60" s="58">
        <f t="shared" si="3"/>
        <v>9837323109.7832584</v>
      </c>
      <c r="Z60" s="96">
        <f t="shared" si="4"/>
        <v>450206942.58507288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5262277.0948430793</v>
      </c>
      <c r="AK60" s="52">
        <f>'Temp Relocation Housing Costs'!AC60+'Temp Relocation Living Costs'!AC60</f>
        <v>5925258.850601878</v>
      </c>
      <c r="AL60" s="52">
        <f>'Temp Relocation Housing Costs'!AD60+'Temp Relocation Living Costs'!AD60</f>
        <v>4038691.1893687272</v>
      </c>
      <c r="AM60" s="52">
        <f>'Temp Relocation Housing Costs'!AE60+'Temp Relocation Living Costs'!AE60</f>
        <v>4021996.3101166519</v>
      </c>
      <c r="AN60" s="52">
        <f>'Temp Relocation Housing Costs'!AF60+'Temp Relocation Living Costs'!AF60</f>
        <v>3253516.4094590023</v>
      </c>
      <c r="AO60" s="52">
        <f>'Temp Relocation Housing Costs'!AG60+'Temp Relocation Living Costs'!AG60</f>
        <v>1290206.734424118</v>
      </c>
      <c r="AP60" s="53">
        <f>'Temp Relocation Housing Costs'!AH60+'Temp Relocation Living Costs'!AH60</f>
        <v>1596314495.9611149</v>
      </c>
      <c r="AQ60" s="53">
        <f>'Temp Relocation Housing Costs'!AI60+'Temp Relocation Living Costs'!AI60</f>
        <v>3013393853.6695261</v>
      </c>
      <c r="AR60" s="53">
        <f>'Temp Relocation Housing Costs'!AJ60+'Temp Relocation Living Costs'!AJ60</f>
        <v>2381935690.5805759</v>
      </c>
      <c r="AS60" s="53">
        <f>'Temp Relocation Housing Costs'!AK60+'Temp Relocation Living Costs'!AK60</f>
        <v>1074536223.7381749</v>
      </c>
      <c r="AT60" s="53">
        <f>'Temp Relocation Housing Costs'!AL60+'Temp Relocation Living Costs'!AL60</f>
        <v>677995789.70357502</v>
      </c>
      <c r="AU60" s="53">
        <f>'Temp Relocation Housing Costs'!AM60+'Temp Relocation Living Costs'!AM60</f>
        <v>358485865.21896183</v>
      </c>
      <c r="AW60" s="68">
        <v>2079</v>
      </c>
      <c r="AX60" s="55">
        <f t="shared" si="5"/>
        <v>0</v>
      </c>
      <c r="AY60" s="56">
        <f t="shared" si="6"/>
        <v>23791946.588813454</v>
      </c>
      <c r="AZ60" s="57">
        <f t="shared" si="7"/>
        <v>9102661918.8719292</v>
      </c>
      <c r="BA60" s="58">
        <f t="shared" si="8"/>
        <v>9126453865.460743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7556057.0484637413</v>
      </c>
      <c r="I61" s="52">
        <f>'Temp Relocation Housing Costs'!I61+'Temp Relocation Living Costs'!I61</f>
        <v>8673713.8117357064</v>
      </c>
      <c r="J61" s="52">
        <f>'Temp Relocation Housing Costs'!J61+'Temp Relocation Living Costs'!J61</f>
        <v>5974800.8710443424</v>
      </c>
      <c r="K61" s="52">
        <f>'Temp Relocation Housing Costs'!K61+'Temp Relocation Living Costs'!K61</f>
        <v>5390393.5546154017</v>
      </c>
      <c r="L61" s="52">
        <f>'Temp Relocation Housing Costs'!L61+'Temp Relocation Living Costs'!L61</f>
        <v>4439929.094712574</v>
      </c>
      <c r="M61" s="52">
        <f>'Temp Relocation Housing Costs'!M61+'Temp Relocation Living Costs'!M61</f>
        <v>1885696.547962832</v>
      </c>
      <c r="N61" s="53">
        <f>'Temp Relocation Housing Costs'!N61+'Temp Relocation Living Costs'!N61</f>
        <v>2310038551.3681746</v>
      </c>
      <c r="O61" s="53">
        <f>'Temp Relocation Housing Costs'!O61+'Temp Relocation Living Costs'!O61</f>
        <v>4445625900.4922581</v>
      </c>
      <c r="P61" s="53">
        <f>'Temp Relocation Housing Costs'!P61+'Temp Relocation Living Costs'!P61</f>
        <v>3551338549.0432367</v>
      </c>
      <c r="Q61" s="53">
        <f>'Temp Relocation Housing Costs'!Q61+'Temp Relocation Living Costs'!Q61</f>
        <v>1451373275.754504</v>
      </c>
      <c r="R61" s="53">
        <f>'Temp Relocation Housing Costs'!R61+'Temp Relocation Living Costs'!R61</f>
        <v>932458012.172171</v>
      </c>
      <c r="S61" s="53">
        <f>'Temp Relocation Housing Costs'!S61+'Temp Relocation Living Costs'!S61</f>
        <v>528036316.84638447</v>
      </c>
      <c r="U61" s="68">
        <v>2080</v>
      </c>
      <c r="V61" s="55">
        <f t="shared" si="0"/>
        <v>0</v>
      </c>
      <c r="W61" s="56">
        <f t="shared" si="1"/>
        <v>33920590.928534597</v>
      </c>
      <c r="X61" s="57">
        <f t="shared" si="2"/>
        <v>13218870605.676727</v>
      </c>
      <c r="Y61" s="58">
        <f t="shared" si="3"/>
        <v>13252791196.605263</v>
      </c>
      <c r="Z61" s="96">
        <f t="shared" si="4"/>
        <v>574570369.50617981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7034505.2833954906</v>
      </c>
      <c r="AK61" s="52">
        <f>'Temp Relocation Housing Costs'!AC61+'Temp Relocation Living Costs'!AC61</f>
        <v>7920765.8469546493</v>
      </c>
      <c r="AL61" s="52">
        <f>'Temp Relocation Housing Costs'!AD61+'Temp Relocation Living Costs'!AD61</f>
        <v>5398840.4634675197</v>
      </c>
      <c r="AM61" s="52">
        <f>'Temp Relocation Housing Costs'!AE61+'Temp Relocation Living Costs'!AE61</f>
        <v>5376523.0875126394</v>
      </c>
      <c r="AN61" s="52">
        <f>'Temp Relocation Housing Costs'!AF61+'Temp Relocation Living Costs'!AF61</f>
        <v>4349234.7437161626</v>
      </c>
      <c r="AO61" s="52">
        <f>'Temp Relocation Housing Costs'!AG61+'Temp Relocation Living Costs'!AG61</f>
        <v>1724722.1927695822</v>
      </c>
      <c r="AP61" s="53">
        <f>'Temp Relocation Housing Costs'!AH61+'Temp Relocation Living Costs'!AH61</f>
        <v>2150589691.1869597</v>
      </c>
      <c r="AQ61" s="53">
        <f>'Temp Relocation Housing Costs'!AI61+'Temp Relocation Living Costs'!AI61</f>
        <v>4059709896.5050616</v>
      </c>
      <c r="AR61" s="53">
        <f>'Temp Relocation Housing Costs'!AJ61+'Temp Relocation Living Costs'!AJ61</f>
        <v>3208995692.3862076</v>
      </c>
      <c r="AS61" s="53">
        <f>'Temp Relocation Housing Costs'!AK61+'Temp Relocation Living Costs'!AK61</f>
        <v>1447638627.241142</v>
      </c>
      <c r="AT61" s="53">
        <f>'Temp Relocation Housing Costs'!AL61+'Temp Relocation Living Costs'!AL61</f>
        <v>913410709.28932321</v>
      </c>
      <c r="AU61" s="53">
        <f>'Temp Relocation Housing Costs'!AM61+'Temp Relocation Living Costs'!AM61</f>
        <v>482959973.19247389</v>
      </c>
      <c r="AW61" s="68">
        <v>2080</v>
      </c>
      <c r="AX61" s="55">
        <f t="shared" si="5"/>
        <v>0</v>
      </c>
      <c r="AY61" s="56">
        <f t="shared" si="6"/>
        <v>31804591.617816042</v>
      </c>
      <c r="AZ61" s="57">
        <f t="shared" si="7"/>
        <v>12263304589.801168</v>
      </c>
      <c r="BA61" s="58">
        <f t="shared" si="8"/>
        <v>12295109181.418985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7601645.3879962265</v>
      </c>
      <c r="I62" s="52">
        <f>'Temp Relocation Housing Costs'!I62+'Temp Relocation Living Costs'!I62</f>
        <v>8726045.3661060408</v>
      </c>
      <c r="J62" s="52">
        <f>'Temp Relocation Housing Costs'!J62+'Temp Relocation Living Costs'!J62</f>
        <v>6010848.9380455762</v>
      </c>
      <c r="K62" s="52">
        <f>'Temp Relocation Housing Costs'!K62+'Temp Relocation Living Costs'!K62</f>
        <v>5422915.6875222065</v>
      </c>
      <c r="L62" s="52">
        <f>'Temp Relocation Housing Costs'!L62+'Temp Relocation Living Costs'!L62</f>
        <v>4466716.7425256735</v>
      </c>
      <c r="M62" s="52">
        <f>'Temp Relocation Housing Costs'!M62+'Temp Relocation Living Costs'!M62</f>
        <v>1897073.6159140649</v>
      </c>
      <c r="N62" s="53">
        <f>'Temp Relocation Housing Costs'!N62+'Temp Relocation Living Costs'!N62</f>
        <v>2342129265.3834195</v>
      </c>
      <c r="O62" s="53">
        <f>'Temp Relocation Housing Costs'!O62+'Temp Relocation Living Costs'!O62</f>
        <v>4507383878.2138729</v>
      </c>
      <c r="P62" s="53">
        <f>'Temp Relocation Housing Costs'!P62+'Temp Relocation Living Costs'!P62</f>
        <v>3600673219.0993552</v>
      </c>
      <c r="Q62" s="53">
        <f>'Temp Relocation Housing Costs'!Q62+'Temp Relocation Living Costs'!Q62</f>
        <v>1471535538.7150166</v>
      </c>
      <c r="R62" s="53">
        <f>'Temp Relocation Housing Costs'!R62+'Temp Relocation Living Costs'!R62</f>
        <v>945411581.01288104</v>
      </c>
      <c r="S62" s="53">
        <f>'Temp Relocation Housing Costs'!S62+'Temp Relocation Living Costs'!S62</f>
        <v>535371719.28957939</v>
      </c>
      <c r="U62" s="68">
        <v>2081</v>
      </c>
      <c r="V62" s="55">
        <f t="shared" si="0"/>
        <v>0</v>
      </c>
      <c r="W62" s="56">
        <f t="shared" si="1"/>
        <v>34125245.73810979</v>
      </c>
      <c r="X62" s="57">
        <f t="shared" si="2"/>
        <v>13402505201.714125</v>
      </c>
      <c r="Y62" s="58">
        <f t="shared" si="3"/>
        <v>13436630447.452234</v>
      </c>
      <c r="Z62" s="96">
        <f t="shared" si="4"/>
        <v>551857388.49049282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7076946.9183971351</v>
      </c>
      <c r="AK62" s="52">
        <f>'Temp Relocation Housing Costs'!AC62+'Temp Relocation Living Costs'!AC62</f>
        <v>7968554.6024487223</v>
      </c>
      <c r="AL62" s="52">
        <f>'Temp Relocation Housing Costs'!AD62+'Temp Relocation Living Costs'!AD62</f>
        <v>5431413.5595349092</v>
      </c>
      <c r="AM62" s="52">
        <f>'Temp Relocation Housing Costs'!AE62+'Temp Relocation Living Costs'!AE62</f>
        <v>5408961.5350317229</v>
      </c>
      <c r="AN62" s="52">
        <f>'Temp Relocation Housing Costs'!AF62+'Temp Relocation Living Costs'!AF62</f>
        <v>4375475.2007338004</v>
      </c>
      <c r="AO62" s="52">
        <f>'Temp Relocation Housing Costs'!AG62+'Temp Relocation Living Costs'!AG62</f>
        <v>1735128.0460365554</v>
      </c>
      <c r="AP62" s="53">
        <f>'Temp Relocation Housing Costs'!AH62+'Temp Relocation Living Costs'!AH62</f>
        <v>2180465365.2111616</v>
      </c>
      <c r="AQ62" s="53">
        <f>'Temp Relocation Housing Costs'!AI62+'Temp Relocation Living Costs'!AI62</f>
        <v>4116106786.1571598</v>
      </c>
      <c r="AR62" s="53">
        <f>'Temp Relocation Housing Costs'!AJ62+'Temp Relocation Living Costs'!AJ62</f>
        <v>3253574586.0932102</v>
      </c>
      <c r="AS62" s="53">
        <f>'Temp Relocation Housing Costs'!AK62+'Temp Relocation Living Costs'!AK62</f>
        <v>1467749009.0166767</v>
      </c>
      <c r="AT62" s="53">
        <f>'Temp Relocation Housing Costs'!AL62+'Temp Relocation Living Costs'!AL62</f>
        <v>926099675.81453776</v>
      </c>
      <c r="AU62" s="53">
        <f>'Temp Relocation Housing Costs'!AM62+'Temp Relocation Living Costs'!AM62</f>
        <v>489669181.7341888</v>
      </c>
      <c r="AW62" s="68">
        <v>2081</v>
      </c>
      <c r="AX62" s="55">
        <f t="shared" si="5"/>
        <v>0</v>
      </c>
      <c r="AY62" s="56">
        <f t="shared" si="6"/>
        <v>31996479.862182844</v>
      </c>
      <c r="AZ62" s="57">
        <f t="shared" si="7"/>
        <v>12433664604.026934</v>
      </c>
      <c r="BA62" s="58">
        <f t="shared" si="8"/>
        <v>12465661083.889116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7647508.7779535605</v>
      </c>
      <c r="I63" s="52">
        <f>'Temp Relocation Housing Costs'!I63+'Temp Relocation Living Costs'!I63</f>
        <v>8778692.6550789066</v>
      </c>
      <c r="J63" s="52">
        <f>'Temp Relocation Housing Costs'!J63+'Temp Relocation Living Costs'!J63</f>
        <v>6047114.4956649207</v>
      </c>
      <c r="K63" s="52">
        <f>'Temp Relocation Housing Costs'!K63+'Temp Relocation Living Costs'!K63</f>
        <v>5455634.0378513737</v>
      </c>
      <c r="L63" s="52">
        <f>'Temp Relocation Housing Costs'!L63+'Temp Relocation Living Costs'!L63</f>
        <v>4493666.0096034147</v>
      </c>
      <c r="M63" s="52">
        <f>'Temp Relocation Housing Costs'!M63+'Temp Relocation Living Costs'!M63</f>
        <v>1908519.3257023462</v>
      </c>
      <c r="N63" s="53">
        <f>'Temp Relocation Housing Costs'!N63+'Temp Relocation Living Costs'!N63</f>
        <v>2374665778.853137</v>
      </c>
      <c r="O63" s="53">
        <f>'Temp Relocation Housing Costs'!O63+'Temp Relocation Living Costs'!O63</f>
        <v>4569999788.6310472</v>
      </c>
      <c r="P63" s="53">
        <f>'Temp Relocation Housing Costs'!P63+'Temp Relocation Living Costs'!P63</f>
        <v>3650693239.0977373</v>
      </c>
      <c r="Q63" s="53">
        <f>'Temp Relocation Housing Costs'!Q63+'Temp Relocation Living Costs'!Q63</f>
        <v>1491977892.8515761</v>
      </c>
      <c r="R63" s="53">
        <f>'Temp Relocation Housing Costs'!R63+'Temp Relocation Living Costs'!R63</f>
        <v>958545098.9167341</v>
      </c>
      <c r="S63" s="53">
        <f>'Temp Relocation Housing Costs'!S63+'Temp Relocation Living Costs'!S63</f>
        <v>542809024.05897236</v>
      </c>
      <c r="U63" s="68">
        <v>2082</v>
      </c>
      <c r="V63" s="55">
        <f t="shared" si="0"/>
        <v>0</v>
      </c>
      <c r="W63" s="56">
        <f t="shared" si="1"/>
        <v>34331135.301854521</v>
      </c>
      <c r="X63" s="57">
        <f t="shared" si="2"/>
        <v>13588690822.409203</v>
      </c>
      <c r="Y63" s="58">
        <f t="shared" si="3"/>
        <v>13623021957.711058</v>
      </c>
      <c r="Z63" s="96">
        <f t="shared" si="4"/>
        <v>530042341.38167191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7119644.6186527032</v>
      </c>
      <c r="AK63" s="52">
        <f>'Temp Relocation Housing Costs'!AC63+'Temp Relocation Living Costs'!AC63</f>
        <v>8016631.6842480795</v>
      </c>
      <c r="AL63" s="52">
        <f>'Temp Relocation Housing Costs'!AD63+'Temp Relocation Living Costs'!AD63</f>
        <v>5464183.180503265</v>
      </c>
      <c r="AM63" s="52">
        <f>'Temp Relocation Housing Costs'!AE63+'Temp Relocation Living Costs'!AE63</f>
        <v>5441595.6950699026</v>
      </c>
      <c r="AN63" s="52">
        <f>'Temp Relocation Housing Costs'!AF63+'Temp Relocation Living Costs'!AF63</f>
        <v>4401873.9756222954</v>
      </c>
      <c r="AO63" s="52">
        <f>'Temp Relocation Housing Costs'!AG63+'Temp Relocation Living Costs'!AG63</f>
        <v>1745596.6814621091</v>
      </c>
      <c r="AP63" s="53">
        <f>'Temp Relocation Housing Costs'!AH63+'Temp Relocation Living Costs'!AH63</f>
        <v>2210756067.6817746</v>
      </c>
      <c r="AQ63" s="53">
        <f>'Temp Relocation Housing Costs'!AI63+'Temp Relocation Living Costs'!AI63</f>
        <v>4173287133.0619979</v>
      </c>
      <c r="AR63" s="53">
        <f>'Temp Relocation Housing Costs'!AJ63+'Temp Relocation Living Costs'!AJ63</f>
        <v>3298772763.2005777</v>
      </c>
      <c r="AS63" s="53">
        <f>'Temp Relocation Housing Costs'!AK63+'Temp Relocation Living Costs'!AK63</f>
        <v>1488138761.2425075</v>
      </c>
      <c r="AT63" s="53">
        <f>'Temp Relocation Housing Costs'!AL63+'Temp Relocation Living Costs'!AL63</f>
        <v>938964915.58665061</v>
      </c>
      <c r="AU63" s="53">
        <f>'Temp Relocation Housing Costs'!AM63+'Temp Relocation Living Costs'!AM63</f>
        <v>496471593.60900551</v>
      </c>
      <c r="AW63" s="68">
        <v>2082</v>
      </c>
      <c r="AX63" s="55">
        <f t="shared" si="5"/>
        <v>0</v>
      </c>
      <c r="AY63" s="56">
        <f t="shared" si="6"/>
        <v>32189525.835558355</v>
      </c>
      <c r="AZ63" s="57">
        <f t="shared" si="7"/>
        <v>12606391234.382515</v>
      </c>
      <c r="BA63" s="58">
        <f t="shared" si="8"/>
        <v>12638580760.218073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7693648.8778113164</v>
      </c>
      <c r="I64" s="52">
        <f>'Temp Relocation Housing Costs'!I64+'Temp Relocation Living Costs'!I64</f>
        <v>8831657.5835917834</v>
      </c>
      <c r="J64" s="52">
        <f>'Temp Relocation Housing Costs'!J64+'Temp Relocation Living Costs'!J64</f>
        <v>6083598.8560994742</v>
      </c>
      <c r="K64" s="52">
        <f>'Temp Relocation Housing Costs'!K64+'Temp Relocation Living Costs'!K64</f>
        <v>5488549.7894513598</v>
      </c>
      <c r="L64" s="52">
        <f>'Temp Relocation Housing Costs'!L64+'Temp Relocation Living Costs'!L64</f>
        <v>4520777.8710514503</v>
      </c>
      <c r="M64" s="52">
        <f>'Temp Relocation Housing Costs'!M64+'Temp Relocation Living Costs'!M64</f>
        <v>1920034.0914679279</v>
      </c>
      <c r="N64" s="53">
        <f>'Temp Relocation Housing Costs'!N64+'Temp Relocation Living Costs'!N64</f>
        <v>2407654284.7574353</v>
      </c>
      <c r="O64" s="53">
        <f>'Temp Relocation Housing Costs'!O64+'Temp Relocation Living Costs'!O64</f>
        <v>4633485550.0179424</v>
      </c>
      <c r="P64" s="53">
        <f>'Temp Relocation Housing Costs'!P64+'Temp Relocation Living Costs'!P64</f>
        <v>3701408129.8184528</v>
      </c>
      <c r="Q64" s="53">
        <f>'Temp Relocation Housing Costs'!Q64+'Temp Relocation Living Costs'!Q64</f>
        <v>1512704229.1493888</v>
      </c>
      <c r="R64" s="53">
        <f>'Temp Relocation Housing Costs'!R64+'Temp Relocation Living Costs'!R64</f>
        <v>971861065.70951056</v>
      </c>
      <c r="S64" s="53">
        <f>'Temp Relocation Housing Costs'!S64+'Temp Relocation Living Costs'!S64</f>
        <v>550349646.76661229</v>
      </c>
      <c r="U64" s="68">
        <v>2083</v>
      </c>
      <c r="V64" s="55">
        <f t="shared" si="0"/>
        <v>0</v>
      </c>
      <c r="W64" s="56">
        <f t="shared" si="1"/>
        <v>34538267.069473311</v>
      </c>
      <c r="X64" s="57">
        <f t="shared" si="2"/>
        <v>13777462906.219343</v>
      </c>
      <c r="Y64" s="58">
        <f t="shared" si="3"/>
        <v>13812001173.288816</v>
      </c>
      <c r="Z64" s="96">
        <f t="shared" si="4"/>
        <v>509089725.48805398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7162599.9290935863</v>
      </c>
      <c r="AK64" s="52">
        <f>'Temp Relocation Housing Costs'!AC64+'Temp Relocation Living Costs'!AC64</f>
        <v>8064998.8319263374</v>
      </c>
      <c r="AL64" s="52">
        <f>'Temp Relocation Housing Costs'!AD64+'Temp Relocation Living Costs'!AD64</f>
        <v>5497150.5120761693</v>
      </c>
      <c r="AM64" s="52">
        <f>'Temp Relocation Housing Costs'!AE64+'Temp Relocation Living Costs'!AE64</f>
        <v>5474426.7484293785</v>
      </c>
      <c r="AN64" s="52">
        <f>'Temp Relocation Housing Costs'!AF64+'Temp Relocation Living Costs'!AF64</f>
        <v>4428432.023568836</v>
      </c>
      <c r="AO64" s="52">
        <f>'Temp Relocation Housing Costs'!AG64+'Temp Relocation Living Costs'!AG64</f>
        <v>1756128.4778330033</v>
      </c>
      <c r="AP64" s="53">
        <f>'Temp Relocation Housing Costs'!AH64+'Temp Relocation Living Costs'!AH64</f>
        <v>2241467564.1126137</v>
      </c>
      <c r="AQ64" s="53">
        <f>'Temp Relocation Housing Costs'!AI64+'Temp Relocation Living Costs'!AI64</f>
        <v>4231261820.8918939</v>
      </c>
      <c r="AR64" s="53">
        <f>'Temp Relocation Housing Costs'!AJ64+'Temp Relocation Living Costs'!AJ64</f>
        <v>3344598826.7017488</v>
      </c>
      <c r="AS64" s="53">
        <f>'Temp Relocation Housing Costs'!AK64+'Temp Relocation Living Costs'!AK64</f>
        <v>1508811764.8916242</v>
      </c>
      <c r="AT64" s="53">
        <f>'Temp Relocation Housing Costs'!AL64+'Temp Relocation Living Costs'!AL64</f>
        <v>952008877.36754549</v>
      </c>
      <c r="AU64" s="53">
        <f>'Temp Relocation Housing Costs'!AM64+'Temp Relocation Living Costs'!AM64</f>
        <v>503368503.58384693</v>
      </c>
      <c r="AW64" s="68">
        <v>2083</v>
      </c>
      <c r="AX64" s="55">
        <f t="shared" si="5"/>
        <v>0</v>
      </c>
      <c r="AY64" s="56">
        <f t="shared" si="6"/>
        <v>32383736.52292731</v>
      </c>
      <c r="AZ64" s="57">
        <f t="shared" si="7"/>
        <v>12781517357.549274</v>
      </c>
      <c r="BA64" s="58">
        <f t="shared" si="8"/>
        <v>12813901094.072203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7740067.357057278</v>
      </c>
      <c r="I65" s="52">
        <f>'Temp Relocation Housing Costs'!I65+'Temp Relocation Living Costs'!I65</f>
        <v>8884942.0680753011</v>
      </c>
      <c r="J65" s="52">
        <f>'Temp Relocation Housing Costs'!J65+'Temp Relocation Living Costs'!J65</f>
        <v>6120303.3394632814</v>
      </c>
      <c r="K65" s="52">
        <f>'Temp Relocation Housing Costs'!K65+'Temp Relocation Living Costs'!K65</f>
        <v>5521664.1333131948</v>
      </c>
      <c r="L65" s="52">
        <f>'Temp Relocation Housing Costs'!L65+'Temp Relocation Living Costs'!L65</f>
        <v>4548053.3078585807</v>
      </c>
      <c r="M65" s="52">
        <f>'Temp Relocation Housing Costs'!M65+'Temp Relocation Living Costs'!M65</f>
        <v>1931618.3298497156</v>
      </c>
      <c r="N65" s="53">
        <f>'Temp Relocation Housing Costs'!N65+'Temp Relocation Living Costs'!N65</f>
        <v>2441101062.1083889</v>
      </c>
      <c r="O65" s="53">
        <f>'Temp Relocation Housing Costs'!O65+'Temp Relocation Living Costs'!O65</f>
        <v>4697853246.2156239</v>
      </c>
      <c r="P65" s="53">
        <f>'Temp Relocation Housing Costs'!P65+'Temp Relocation Living Costs'!P65</f>
        <v>3752827544.3028374</v>
      </c>
      <c r="Q65" s="53">
        <f>'Temp Relocation Housing Costs'!Q65+'Temp Relocation Living Costs'!Q65</f>
        <v>1533718492.6466513</v>
      </c>
      <c r="R65" s="53">
        <f>'Temp Relocation Housing Costs'!R65+'Temp Relocation Living Costs'!R65</f>
        <v>985362015.94419992</v>
      </c>
      <c r="S65" s="53">
        <f>'Temp Relocation Housing Costs'!S65+'Temp Relocation Living Costs'!S65</f>
        <v>557995022.69002211</v>
      </c>
      <c r="U65" s="68">
        <v>2084</v>
      </c>
      <c r="V65" s="55">
        <f t="shared" si="0"/>
        <v>0</v>
      </c>
      <c r="W65" s="56">
        <f t="shared" si="1"/>
        <v>34746648.535617352</v>
      </c>
      <c r="X65" s="57">
        <f t="shared" si="2"/>
        <v>13968857383.907724</v>
      </c>
      <c r="Y65" s="58">
        <f t="shared" si="3"/>
        <v>14003604032.443342</v>
      </c>
      <c r="Z65" s="96">
        <f t="shared" si="4"/>
        <v>488965442.00960571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7205814.4039722914</v>
      </c>
      <c r="AK65" s="52">
        <f>'Temp Relocation Housing Costs'!AC65+'Temp Relocation Living Costs'!AC65</f>
        <v>8113657.7955525741</v>
      </c>
      <c r="AL65" s="52">
        <f>'Temp Relocation Housing Costs'!AD65+'Temp Relocation Living Costs'!AD65</f>
        <v>5530316.7471109703</v>
      </c>
      <c r="AM65" s="52">
        <f>'Temp Relocation Housing Costs'!AE65+'Temp Relocation Living Costs'!AE65</f>
        <v>5507455.8830365436</v>
      </c>
      <c r="AN65" s="52">
        <f>'Temp Relocation Housing Costs'!AF65+'Temp Relocation Living Costs'!AF65</f>
        <v>4455150.3055235818</v>
      </c>
      <c r="AO65" s="52">
        <f>'Temp Relocation Housing Costs'!AG65+'Temp Relocation Living Costs'!AG65</f>
        <v>1766723.8162213494</v>
      </c>
      <c r="AP65" s="53">
        <f>'Temp Relocation Housing Costs'!AH65+'Temp Relocation Living Costs'!AH65</f>
        <v>2272605700.1111593</v>
      </c>
      <c r="AQ65" s="53">
        <f>'Temp Relocation Housing Costs'!AI65+'Temp Relocation Living Costs'!AI65</f>
        <v>4290041884.5135365</v>
      </c>
      <c r="AR65" s="53">
        <f>'Temp Relocation Housing Costs'!AJ65+'Temp Relocation Living Costs'!AJ65</f>
        <v>3391061499.1016712</v>
      </c>
      <c r="AS65" s="53">
        <f>'Temp Relocation Housing Costs'!AK65+'Temp Relocation Living Costs'!AK65</f>
        <v>1529771954.8509204</v>
      </c>
      <c r="AT65" s="53">
        <f>'Temp Relocation Housing Costs'!AL65+'Temp Relocation Living Costs'!AL65</f>
        <v>965234043.93694437</v>
      </c>
      <c r="AU65" s="53">
        <f>'Temp Relocation Housing Costs'!AM65+'Temp Relocation Living Costs'!AM65</f>
        <v>510361224.41234738</v>
      </c>
      <c r="AW65" s="68">
        <v>2084</v>
      </c>
      <c r="AX65" s="55">
        <f t="shared" si="5"/>
        <v>0</v>
      </c>
      <c r="AY65" s="56">
        <f t="shared" si="6"/>
        <v>32579118.951417308</v>
      </c>
      <c r="AZ65" s="57">
        <f t="shared" si="7"/>
        <v>12959076306.92658</v>
      </c>
      <c r="BA65" s="58">
        <f t="shared" si="8"/>
        <v>12991655425.877998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7786765.8952518217</v>
      </c>
      <c r="I66" s="52">
        <f>'Temp Relocation Housing Costs'!I66+'Temp Relocation Living Costs'!I66</f>
        <v>8938548.0365225933</v>
      </c>
      <c r="J66" s="52">
        <f>'Temp Relocation Housing Costs'!J66+'Temp Relocation Living Costs'!J66</f>
        <v>6157229.2738350965</v>
      </c>
      <c r="K66" s="52">
        <f>'Temp Relocation Housing Costs'!K66+'Temp Relocation Living Costs'!K66</f>
        <v>5554978.267613573</v>
      </c>
      <c r="L66" s="52">
        <f>'Temp Relocation Housing Costs'!L66+'Temp Relocation Living Costs'!L66</f>
        <v>4575493.3069322603</v>
      </c>
      <c r="M66" s="52">
        <f>'Temp Relocation Housing Costs'!M66+'Temp Relocation Living Costs'!M66</f>
        <v>1943272.4600003432</v>
      </c>
      <c r="N66" s="53">
        <f>'Temp Relocation Housing Costs'!N66+'Temp Relocation Living Costs'!N66</f>
        <v>2475012477.1451783</v>
      </c>
      <c r="O66" s="53">
        <f>'Temp Relocation Housing Costs'!O66+'Temp Relocation Living Costs'!O66</f>
        <v>4763115128.9320869</v>
      </c>
      <c r="P66" s="53">
        <f>'Temp Relocation Housing Costs'!P66+'Temp Relocation Living Costs'!P66</f>
        <v>3804961269.6908522</v>
      </c>
      <c r="Q66" s="53">
        <f>'Temp Relocation Housing Costs'!Q66+'Temp Relocation Living Costs'!Q66</f>
        <v>1555024683.1854484</v>
      </c>
      <c r="R66" s="53">
        <f>'Temp Relocation Housing Costs'!R66+'Temp Relocation Living Costs'!R66</f>
        <v>999050519.38342726</v>
      </c>
      <c r="S66" s="53">
        <f>'Temp Relocation Housing Costs'!S66+'Temp Relocation Living Costs'!S66</f>
        <v>565746607.04538727</v>
      </c>
      <c r="U66" s="68">
        <v>2085</v>
      </c>
      <c r="V66" s="55">
        <f t="shared" si="0"/>
        <v>0</v>
      </c>
      <c r="W66" s="56">
        <f t="shared" si="1"/>
        <v>34956287.240155682</v>
      </c>
      <c r="X66" s="57">
        <f t="shared" si="2"/>
        <v>14162910685.382378</v>
      </c>
      <c r="Y66" s="58">
        <f t="shared" si="3"/>
        <v>14197866972.622534</v>
      </c>
      <c r="Z66" s="96">
        <f t="shared" si="4"/>
        <v>469636740.51509029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7249289.6069186684</v>
      </c>
      <c r="AK66" s="52">
        <f>'Temp Relocation Housing Costs'!AC66+'Temp Relocation Living Costs'!AC66</f>
        <v>8162610.3357546451</v>
      </c>
      <c r="AL66" s="52">
        <f>'Temp Relocation Housing Costs'!AD66+'Temp Relocation Living Costs'!AD66</f>
        <v>5563683.0856619412</v>
      </c>
      <c r="AM66" s="52">
        <f>'Temp Relocation Housing Costs'!AE66+'Temp Relocation Living Costs'!AE66</f>
        <v>5540684.2939849654</v>
      </c>
      <c r="AN66" s="52">
        <f>'Temp Relocation Housing Costs'!AF66+'Temp Relocation Living Costs'!AF66</f>
        <v>4482029.7882344443</v>
      </c>
      <c r="AO66" s="52">
        <f>'Temp Relocation Housing Costs'!AG66+'Temp Relocation Living Costs'!AG66</f>
        <v>1777383.0799984015</v>
      </c>
      <c r="AP66" s="53">
        <f>'Temp Relocation Housing Costs'!AH66+'Temp Relocation Living Costs'!AH66</f>
        <v>2304176402.4912076</v>
      </c>
      <c r="AQ66" s="53">
        <f>'Temp Relocation Housing Costs'!AI66+'Temp Relocation Living Costs'!AI66</f>
        <v>4349638512.0883493</v>
      </c>
      <c r="AR66" s="53">
        <f>'Temp Relocation Housing Costs'!AJ66+'Temp Relocation Living Costs'!AJ66</f>
        <v>3438169624.0770421</v>
      </c>
      <c r="AS66" s="53">
        <f>'Temp Relocation Housing Costs'!AK66+'Temp Relocation Living Costs'!AK66</f>
        <v>1551023320.670157</v>
      </c>
      <c r="AT66" s="53">
        <f>'Temp Relocation Housing Costs'!AL66+'Temp Relocation Living Costs'!AL66</f>
        <v>978642932.56497753</v>
      </c>
      <c r="AU66" s="53">
        <f>'Temp Relocation Housing Costs'!AM66+'Temp Relocation Living Costs'!AM66</f>
        <v>517451087.08472013</v>
      </c>
      <c r="AW66" s="68">
        <v>2085</v>
      </c>
      <c r="AX66" s="55">
        <f t="shared" si="5"/>
        <v>0</v>
      </c>
      <c r="AY66" s="56">
        <f t="shared" si="6"/>
        <v>32775680.190553065</v>
      </c>
      <c r="AZ66" s="57">
        <f t="shared" si="7"/>
        <v>13139101878.976454</v>
      </c>
      <c r="BA66" s="58">
        <f t="shared" si="8"/>
        <v>13171877559.167007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7833746.1820887113</v>
      </c>
      <c r="I67" s="52">
        <f>'Temp Relocation Housing Costs'!I67+'Temp Relocation Living Costs'!I67</f>
        <v>8992477.4285590518</v>
      </c>
      <c r="J67" s="52">
        <f>'Temp Relocation Housing Costs'!J67+'Temp Relocation Living Costs'!J67</f>
        <v>6194377.9953064406</v>
      </c>
      <c r="K67" s="52">
        <f>'Temp Relocation Housing Costs'!K67+'Temp Relocation Living Costs'!K67</f>
        <v>5588493.3977582082</v>
      </c>
      <c r="L67" s="52">
        <f>'Temp Relocation Housing Costs'!L67+'Temp Relocation Living Costs'!L67</f>
        <v>4603098.8611342963</v>
      </c>
      <c r="M67" s="52">
        <f>'Temp Relocation Housing Costs'!M67+'Temp Relocation Living Costs'!M67</f>
        <v>1954996.9036013396</v>
      </c>
      <c r="N67" s="53">
        <f>'Temp Relocation Housing Costs'!N67+'Temp Relocation Living Costs'!N67</f>
        <v>2509394984.5458407</v>
      </c>
      <c r="O67" s="53">
        <f>'Temp Relocation Housing Costs'!O67+'Temp Relocation Living Costs'!O67</f>
        <v>4829283620.0742445</v>
      </c>
      <c r="P67" s="53">
        <f>'Temp Relocation Housing Costs'!P67+'Temp Relocation Living Costs'!P67</f>
        <v>3857819229.083961</v>
      </c>
      <c r="Q67" s="53">
        <f>'Temp Relocation Housing Costs'!Q67+'Temp Relocation Living Costs'!Q67</f>
        <v>1576626856.173079</v>
      </c>
      <c r="R67" s="53">
        <f>'Temp Relocation Housing Costs'!R67+'Temp Relocation Living Costs'!R67</f>
        <v>1012929181.4885801</v>
      </c>
      <c r="S67" s="53">
        <f>'Temp Relocation Housing Costs'!S67+'Temp Relocation Living Costs'!S67</f>
        <v>573605875.26454151</v>
      </c>
      <c r="U67" s="68">
        <v>2086</v>
      </c>
      <c r="V67" s="55">
        <f t="shared" si="0"/>
        <v>0</v>
      </c>
      <c r="W67" s="56">
        <f t="shared" si="1"/>
        <v>35167190.768448047</v>
      </c>
      <c r="X67" s="57">
        <f t="shared" si="2"/>
        <v>14359659746.630247</v>
      </c>
      <c r="Y67" s="58">
        <f t="shared" si="3"/>
        <v>14394826937.398695</v>
      </c>
      <c r="Z67" s="96">
        <f t="shared" si="4"/>
        <v>451072165.61551636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7293027.1109965034</v>
      </c>
      <c r="AK67" s="52">
        <f>'Temp Relocation Housing Costs'!AC67+'Temp Relocation Living Costs'!AC67</f>
        <v>8211858.2237828905</v>
      </c>
      <c r="AL67" s="52">
        <f>'Temp Relocation Housing Costs'!AD67+'Temp Relocation Living Costs'!AD67</f>
        <v>5597250.7350237053</v>
      </c>
      <c r="AM67" s="52">
        <f>'Temp Relocation Housing Costs'!AE67+'Temp Relocation Living Costs'!AE67</f>
        <v>5574113.1835786253</v>
      </c>
      <c r="AN67" s="52">
        <f>'Temp Relocation Housing Costs'!AF67+'Temp Relocation Living Costs'!AF67</f>
        <v>4509071.4442820661</v>
      </c>
      <c r="AO67" s="52">
        <f>'Temp Relocation Housing Costs'!AG67+'Temp Relocation Living Costs'!AG67</f>
        <v>1788106.6548484277</v>
      </c>
      <c r="AP67" s="53">
        <f>'Temp Relocation Housing Costs'!AH67+'Temp Relocation Living Costs'!AH67</f>
        <v>2336185680.4009767</v>
      </c>
      <c r="AQ67" s="53">
        <f>'Temp Relocation Housing Costs'!AI67+'Temp Relocation Living Costs'!AI67</f>
        <v>4410063047.2020388</v>
      </c>
      <c r="AR67" s="53">
        <f>'Temp Relocation Housing Costs'!AJ67+'Temp Relocation Living Costs'!AJ67</f>
        <v>3485932168.1596136</v>
      </c>
      <c r="AS67" s="53">
        <f>'Temp Relocation Housing Costs'!AK67+'Temp Relocation Living Costs'!AK67</f>
        <v>1572569907.3213284</v>
      </c>
      <c r="AT67" s="53">
        <f>'Temp Relocation Housing Costs'!AL67+'Temp Relocation Living Costs'!AL67</f>
        <v>992238095.49132061</v>
      </c>
      <c r="AU67" s="53">
        <f>'Temp Relocation Housing Costs'!AM67+'Temp Relocation Living Costs'!AM67</f>
        <v>524639441.0810976</v>
      </c>
      <c r="AW67" s="68">
        <v>2086</v>
      </c>
      <c r="AX67" s="55">
        <f t="shared" si="5"/>
        <v>0</v>
      </c>
      <c r="AY67" s="56">
        <f t="shared" si="6"/>
        <v>32973427.352512214</v>
      </c>
      <c r="AZ67" s="57">
        <f t="shared" si="7"/>
        <v>13321628339.656376</v>
      </c>
      <c r="BA67" s="58">
        <f t="shared" si="8"/>
        <v>13354601767.008888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7881009.9174562208</v>
      </c>
      <c r="I68" s="52">
        <f>'Temp Relocation Housing Costs'!I68+'Temp Relocation Living Costs'!I68</f>
        <v>9046732.1955125015</v>
      </c>
      <c r="J68" s="52">
        <f>'Temp Relocation Housing Costs'!J68+'Temp Relocation Living Costs'!J68</f>
        <v>6231750.8480299395</v>
      </c>
      <c r="K68" s="52">
        <f>'Temp Relocation Housing Costs'!K68+'Temp Relocation Living Costs'!K68</f>
        <v>5622210.7364254529</v>
      </c>
      <c r="L68" s="52">
        <f>'Temp Relocation Housing Costs'!L68+'Temp Relocation Living Costs'!L68</f>
        <v>4630870.9693167862</v>
      </c>
      <c r="M68" s="52">
        <f>'Temp Relocation Housing Costs'!M68+'Temp Relocation Living Costs'!M68</f>
        <v>1966792.0848783867</v>
      </c>
      <c r="N68" s="53">
        <f>'Temp Relocation Housing Costs'!N68+'Temp Relocation Living Costs'!N68</f>
        <v>2544255128.6558409</v>
      </c>
      <c r="O68" s="53">
        <f>'Temp Relocation Housing Costs'!O68+'Temp Relocation Living Costs'!O68</f>
        <v>4896371314.1123028</v>
      </c>
      <c r="P68" s="53">
        <f>'Temp Relocation Housing Costs'!P68+'Temp Relocation Living Costs'!P68</f>
        <v>3911411483.4338827</v>
      </c>
      <c r="Q68" s="53">
        <f>'Temp Relocation Housing Costs'!Q68+'Temp Relocation Living Costs'!Q68</f>
        <v>1598529123.3539617</v>
      </c>
      <c r="R68" s="53">
        <f>'Temp Relocation Housing Costs'!R68+'Temp Relocation Living Costs'!R68</f>
        <v>1027000643.9157305</v>
      </c>
      <c r="S68" s="53">
        <f>'Temp Relocation Housing Costs'!S68+'Temp Relocation Living Costs'!S68</f>
        <v>581574323.27579939</v>
      </c>
      <c r="U68" s="68">
        <v>2087</v>
      </c>
      <c r="V68" s="55">
        <f t="shared" si="0"/>
        <v>0</v>
      </c>
      <c r="W68" s="56">
        <f t="shared" si="1"/>
        <v>35379366.751619287</v>
      </c>
      <c r="X68" s="57">
        <f t="shared" si="2"/>
        <v>14559142016.747517</v>
      </c>
      <c r="Y68" s="58">
        <f t="shared" si="3"/>
        <v>14594521383.499136</v>
      </c>
      <c r="Z68" s="96">
        <f t="shared" si="4"/>
        <v>433241505.74696702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7337028.4987604218</v>
      </c>
      <c r="AK68" s="52">
        <f>'Temp Relocation Housing Costs'!AC68+'Temp Relocation Living Costs'!AC68</f>
        <v>8261403.2415742213</v>
      </c>
      <c r="AL68" s="52">
        <f>'Temp Relocation Housing Costs'!AD68+'Temp Relocation Living Costs'!AD68</f>
        <v>5631020.9097749144</v>
      </c>
      <c r="AM68" s="52">
        <f>'Temp Relocation Housing Costs'!AE68+'Temp Relocation Living Costs'!AE68</f>
        <v>5607743.7613754356</v>
      </c>
      <c r="AN68" s="52">
        <f>'Temp Relocation Housing Costs'!AF68+'Temp Relocation Living Costs'!AF68</f>
        <v>4536276.2521150028</v>
      </c>
      <c r="AO68" s="52">
        <f>'Temp Relocation Housing Costs'!AG68+'Temp Relocation Living Costs'!AG68</f>
        <v>1798894.9287826619</v>
      </c>
      <c r="AP68" s="53">
        <f>'Temp Relocation Housing Costs'!AH68+'Temp Relocation Living Costs'!AH68</f>
        <v>2368639626.4668789</v>
      </c>
      <c r="AQ68" s="53">
        <f>'Temp Relocation Housing Costs'!AI68+'Temp Relocation Living Costs'!AI68</f>
        <v>4471326991.0237303</v>
      </c>
      <c r="AR68" s="53">
        <f>'Temp Relocation Housing Costs'!AJ68+'Temp Relocation Living Costs'!AJ68</f>
        <v>3534358222.4428635</v>
      </c>
      <c r="AS68" s="53">
        <f>'Temp Relocation Housing Costs'!AK68+'Temp Relocation Living Costs'!AK68</f>
        <v>1594415815.9685845</v>
      </c>
      <c r="AT68" s="53">
        <f>'Temp Relocation Housing Costs'!AL68+'Temp Relocation Living Costs'!AL68</f>
        <v>1006022120.4109845</v>
      </c>
      <c r="AU68" s="53">
        <f>'Temp Relocation Housing Costs'!AM68+'Temp Relocation Living Costs'!AM68</f>
        <v>531927654.62839115</v>
      </c>
      <c r="AW68" s="68">
        <v>2087</v>
      </c>
      <c r="AX68" s="55">
        <f t="shared" si="5"/>
        <v>0</v>
      </c>
      <c r="AY68" s="56">
        <f t="shared" si="6"/>
        <v>33172367.592382658</v>
      </c>
      <c r="AZ68" s="57">
        <f t="shared" si="7"/>
        <v>13506690430.941431</v>
      </c>
      <c r="BA68" s="58">
        <f t="shared" si="8"/>
        <v>13539862798.533813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7928558.8114986429</v>
      </c>
      <c r="I69" s="52">
        <f>'Temp Relocation Housing Costs'!I69+'Temp Relocation Living Costs'!I69</f>
        <v>9101314.3004838191</v>
      </c>
      <c r="J69" s="52">
        <f>'Temp Relocation Housing Costs'!J69+'Temp Relocation Living Costs'!J69</f>
        <v>6269349.1842679679</v>
      </c>
      <c r="K69" s="52">
        <f>'Temp Relocation Housing Costs'!K69+'Temp Relocation Living Costs'!K69</f>
        <v>5656131.5036101667</v>
      </c>
      <c r="L69" s="52">
        <f>'Temp Relocation Housing Costs'!L69+'Temp Relocation Living Costs'!L69</f>
        <v>4658810.6363582462</v>
      </c>
      <c r="M69" s="52">
        <f>'Temp Relocation Housing Costs'!M69+'Temp Relocation Living Costs'!M69</f>
        <v>1978658.430616668</v>
      </c>
      <c r="N69" s="53">
        <f>'Temp Relocation Housing Costs'!N69+'Temp Relocation Living Costs'!N69</f>
        <v>2579599544.7337275</v>
      </c>
      <c r="O69" s="53">
        <f>'Temp Relocation Housing Costs'!O69+'Temp Relocation Living Costs'!O69</f>
        <v>4964390980.4769897</v>
      </c>
      <c r="P69" s="53">
        <f>'Temp Relocation Housing Costs'!P69+'Temp Relocation Living Costs'!P69</f>
        <v>3965748233.4575906</v>
      </c>
      <c r="Q69" s="53">
        <f>'Temp Relocation Housing Costs'!Q69+'Temp Relocation Living Costs'!Q69</f>
        <v>1620735653.5922604</v>
      </c>
      <c r="R69" s="53">
        <f>'Temp Relocation Housing Costs'!R69+'Temp Relocation Living Costs'!R69</f>
        <v>1041267585.0184463</v>
      </c>
      <c r="S69" s="53">
        <f>'Temp Relocation Housing Costs'!S69+'Temp Relocation Living Costs'!S69</f>
        <v>589653467.78869057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35592822.866835512</v>
      </c>
      <c r="X69" s="57">
        <f t="shared" ref="X69:X131" si="11">SUM(N69:S69)</f>
        <v>14761395465.067705</v>
      </c>
      <c r="Y69" s="58">
        <f t="shared" ref="Y69:Y131" si="12">SUM(V69:X69)</f>
        <v>14796988287.93454</v>
      </c>
      <c r="Z69" s="96">
        <f t="shared" ref="Z69:Z131" si="13">Y69/1.0556^(U69-2022)</f>
        <v>416115743.9793604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7381295.3623131588</v>
      </c>
      <c r="AK69" s="52">
        <f>'Temp Relocation Housing Costs'!AC69+'Temp Relocation Living Costs'!AC69</f>
        <v>8311247.1818166077</v>
      </c>
      <c r="AL69" s="52">
        <f>'Temp Relocation Housing Costs'!AD69+'Temp Relocation Living Costs'!AD69</f>
        <v>5664994.8318221997</v>
      </c>
      <c r="AM69" s="52">
        <f>'Temp Relocation Housing Costs'!AE69+'Temp Relocation Living Costs'!AE69</f>
        <v>5641577.2442309875</v>
      </c>
      <c r="AN69" s="52">
        <f>'Temp Relocation Housing Costs'!AF69+'Temp Relocation Living Costs'!AF69</f>
        <v>4563645.196085142</v>
      </c>
      <c r="AO69" s="52">
        <f>'Temp Relocation Housing Costs'!AG69+'Temp Relocation Living Costs'!AG69</f>
        <v>1809748.2921533487</v>
      </c>
      <c r="AP69" s="53">
        <f>'Temp Relocation Housing Costs'!AH69+'Temp Relocation Living Costs'!AH69</f>
        <v>2401544417.9531975</v>
      </c>
      <c r="AQ69" s="53">
        <f>'Temp Relocation Housing Costs'!AI69+'Temp Relocation Living Costs'!AI69</f>
        <v>4533442004.4950867</v>
      </c>
      <c r="AR69" s="53">
        <f>'Temp Relocation Housing Costs'!AJ69+'Temp Relocation Living Costs'!AJ69</f>
        <v>3583457004.3123989</v>
      </c>
      <c r="AS69" s="53">
        <f>'Temp Relocation Housing Costs'!AK69+'Temp Relocation Living Costs'!AK69</f>
        <v>1616565204.7488399</v>
      </c>
      <c r="AT69" s="53">
        <f>'Temp Relocation Housing Costs'!AL69+'Temp Relocation Living Costs'!AL69</f>
        <v>1019997630.9668576</v>
      </c>
      <c r="AU69" s="53">
        <f>'Temp Relocation Housing Costs'!AM69+'Temp Relocation Living Costs'!AM69</f>
        <v>539317114.96071756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33372508.108421441</v>
      </c>
      <c r="AZ69" s="57">
        <f t="shared" ref="AZ69:AZ131" si="16">SUM(AP69:AU69)</f>
        <v>13694323377.437099</v>
      </c>
      <c r="BA69" s="58">
        <f t="shared" ref="BA69:BA131" si="17">SUM(AX69:AZ69)</f>
        <v>13727695885.545521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7976394.5846781703</v>
      </c>
      <c r="I70" s="52">
        <f>'Temp Relocation Housing Costs'!I70+'Temp Relocation Living Costs'!I70</f>
        <v>9156225.71841795</v>
      </c>
      <c r="J70" s="52">
        <f>'Temp Relocation Housing Costs'!J70+'Temp Relocation Living Costs'!J70</f>
        <v>6307174.3644415662</v>
      </c>
      <c r="K70" s="52">
        <f>'Temp Relocation Housing Costs'!K70+'Temp Relocation Living Costs'!K70</f>
        <v>5690256.9266678719</v>
      </c>
      <c r="L70" s="52">
        <f>'Temp Relocation Housing Costs'!L70+'Temp Relocation Living Costs'!L70</f>
        <v>4686918.8731999788</v>
      </c>
      <c r="M70" s="52">
        <f>'Temp Relocation Housing Costs'!M70+'Temp Relocation Living Costs'!M70</f>
        <v>1990596.3701763104</v>
      </c>
      <c r="N70" s="53">
        <f>'Temp Relocation Housing Costs'!N70+'Temp Relocation Living Costs'!N70</f>
        <v>2615434960.2140789</v>
      </c>
      <c r="O70" s="53">
        <f>'Temp Relocation Housing Costs'!O70+'Temp Relocation Living Costs'!O70</f>
        <v>5033355565.9900732</v>
      </c>
      <c r="P70" s="53">
        <f>'Temp Relocation Housing Costs'!P70+'Temp Relocation Living Costs'!P70</f>
        <v>4020839821.5789132</v>
      </c>
      <c r="Q70" s="53">
        <f>'Temp Relocation Housing Costs'!Q70+'Temp Relocation Living Costs'!Q70</f>
        <v>1643250673.6653826</v>
      </c>
      <c r="R70" s="53">
        <f>'Temp Relocation Housing Costs'!R70+'Temp Relocation Living Costs'!R70</f>
        <v>1055732720.3575866</v>
      </c>
      <c r="S70" s="53">
        <f>'Temp Relocation Housing Costs'!S70+'Temp Relocation Living Costs'!S70</f>
        <v>597844846.58264935</v>
      </c>
      <c r="U70" s="68">
        <v>2089</v>
      </c>
      <c r="V70" s="55">
        <f t="shared" si="9"/>
        <v>0</v>
      </c>
      <c r="W70" s="56">
        <f t="shared" si="10"/>
        <v>35807566.837581843</v>
      </c>
      <c r="X70" s="57">
        <f t="shared" si="11"/>
        <v>14966458588.388683</v>
      </c>
      <c r="Y70" s="58">
        <f t="shared" si="12"/>
        <v>15002266155.226265</v>
      </c>
      <c r="Z70" s="96">
        <f t="shared" si="13"/>
        <v>399667010.77098161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7425829.3033631565</v>
      </c>
      <c r="AK70" s="52">
        <f>'Temp Relocation Housing Costs'!AC70+'Temp Relocation Living Costs'!AC70</f>
        <v>8361391.8480139216</v>
      </c>
      <c r="AL70" s="52">
        <f>'Temp Relocation Housing Costs'!AD70+'Temp Relocation Living Costs'!AD70</f>
        <v>5699173.7304443847</v>
      </c>
      <c r="AM70" s="52">
        <f>'Temp Relocation Housing Costs'!AE70+'Temp Relocation Living Costs'!AE70</f>
        <v>5675614.8563425895</v>
      </c>
      <c r="AN70" s="52">
        <f>'Temp Relocation Housing Costs'!AF70+'Temp Relocation Living Costs'!AF70</f>
        <v>4591179.2664833032</v>
      </c>
      <c r="AO70" s="52">
        <f>'Temp Relocation Housing Costs'!AG70+'Temp Relocation Living Costs'!AG70</f>
        <v>1820667.1376678622</v>
      </c>
      <c r="AP70" s="53">
        <f>'Temp Relocation Housing Costs'!AH70+'Temp Relocation Living Costs'!AH70</f>
        <v>2434906317.9378533</v>
      </c>
      <c r="AQ70" s="53">
        <f>'Temp Relocation Housing Costs'!AI70+'Temp Relocation Living Costs'!AI70</f>
        <v>4596419910.5498533</v>
      </c>
      <c r="AR70" s="53">
        <f>'Temp Relocation Housing Costs'!AJ70+'Temp Relocation Living Costs'!AJ70</f>
        <v>3633237859.200386</v>
      </c>
      <c r="AS70" s="53">
        <f>'Temp Relocation Housing Costs'!AK70+'Temp Relocation Living Costs'!AK70</f>
        <v>1639022289.5632322</v>
      </c>
      <c r="AT70" s="53">
        <f>'Temp Relocation Housing Costs'!AL70+'Temp Relocation Living Costs'!AL70</f>
        <v>1034167287.2490865</v>
      </c>
      <c r="AU70" s="53">
        <f>'Temp Relocation Housing Costs'!AM70+'Temp Relocation Living Costs'!AM70</f>
        <v>546809228.58344507</v>
      </c>
      <c r="AW70" s="68">
        <v>2089</v>
      </c>
      <c r="AX70" s="55">
        <f t="shared" si="14"/>
        <v>0</v>
      </c>
      <c r="AY70" s="56">
        <f t="shared" si="15"/>
        <v>33573856.142315216</v>
      </c>
      <c r="AZ70" s="57">
        <f t="shared" si="16"/>
        <v>13884562893.083857</v>
      </c>
      <c r="BA70" s="58">
        <f t="shared" si="17"/>
        <v>13918136749.226171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10526888.318055455</v>
      </c>
      <c r="I71" s="52">
        <f>'Temp Relocation Housing Costs'!I71+'Temp Relocation Living Costs'!I71</f>
        <v>12083976.60489884</v>
      </c>
      <c r="J71" s="52">
        <f>'Temp Relocation Housing Costs'!J71+'Temp Relocation Living Costs'!J71</f>
        <v>8323926.234105384</v>
      </c>
      <c r="K71" s="52">
        <f>'Temp Relocation Housing Costs'!K71+'Temp Relocation Living Costs'!K71</f>
        <v>7509746.2308518663</v>
      </c>
      <c r="L71" s="52">
        <f>'Temp Relocation Housing Costs'!L71+'Temp Relocation Living Costs'!L71</f>
        <v>6185585.6064012889</v>
      </c>
      <c r="M71" s="52">
        <f>'Temp Relocation Housing Costs'!M71+'Temp Relocation Living Costs'!M71</f>
        <v>2627099.9325214634</v>
      </c>
      <c r="N71" s="53">
        <f>'Temp Relocation Housing Costs'!N71+'Temp Relocation Living Costs'!N71</f>
        <v>3478696699.0073595</v>
      </c>
      <c r="O71" s="53">
        <f>'Temp Relocation Housing Costs'!O71+'Temp Relocation Living Costs'!O71</f>
        <v>6694686604.2146969</v>
      </c>
      <c r="P71" s="53">
        <f>'Temp Relocation Housing Costs'!P71+'Temp Relocation Living Costs'!P71</f>
        <v>5347975547.9826632</v>
      </c>
      <c r="Q71" s="53">
        <f>'Temp Relocation Housing Costs'!Q71+'Temp Relocation Living Costs'!Q71</f>
        <v>2185629075.4993534</v>
      </c>
      <c r="R71" s="53">
        <f>'Temp Relocation Housing Costs'!R71+'Temp Relocation Living Costs'!R71</f>
        <v>1404192413.5790353</v>
      </c>
      <c r="S71" s="53">
        <f>'Temp Relocation Housing Costs'!S71+'Temp Relocation Living Costs'!S71</f>
        <v>795172094.11141074</v>
      </c>
      <c r="U71" s="68">
        <v>2090</v>
      </c>
      <c r="V71" s="55">
        <f t="shared" si="9"/>
        <v>0</v>
      </c>
      <c r="W71" s="56">
        <f t="shared" si="10"/>
        <v>47257222.926834293</v>
      </c>
      <c r="X71" s="57">
        <f t="shared" si="11"/>
        <v>19906352434.39452</v>
      </c>
      <c r="Y71" s="58">
        <f t="shared" si="12"/>
        <v>19953609657.321354</v>
      </c>
      <c r="Z71" s="96">
        <f t="shared" si="13"/>
        <v>503574264.17303246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9800276.9190488178</v>
      </c>
      <c r="AK71" s="52">
        <f>'Temp Relocation Housing Costs'!AC71+'Temp Relocation Living Costs'!AC71</f>
        <v>11034990.462560374</v>
      </c>
      <c r="AL71" s="52">
        <f>'Temp Relocation Housing Costs'!AD71+'Temp Relocation Living Costs'!AD71</f>
        <v>7521514.2291013123</v>
      </c>
      <c r="AM71" s="52">
        <f>'Temp Relocation Housing Costs'!AE71+'Temp Relocation Living Costs'!AE71</f>
        <v>7490422.2822403703</v>
      </c>
      <c r="AN71" s="52">
        <f>'Temp Relocation Housing Costs'!AF71+'Temp Relocation Living Costs'!AF71</f>
        <v>6059232.7615386564</v>
      </c>
      <c r="AO71" s="52">
        <f>'Temp Relocation Housing Costs'!AG71+'Temp Relocation Living Costs'!AG71</f>
        <v>2402834.9424186083</v>
      </c>
      <c r="AP71" s="53">
        <f>'Temp Relocation Housing Costs'!AH71+'Temp Relocation Living Costs'!AH71</f>
        <v>3238581994.7551899</v>
      </c>
      <c r="AQ71" s="53">
        <f>'Temp Relocation Housing Costs'!AI71+'Temp Relocation Living Costs'!AI71</f>
        <v>6113534082.5958452</v>
      </c>
      <c r="AR71" s="53">
        <f>'Temp Relocation Housing Costs'!AJ71+'Temp Relocation Living Costs'!AJ71</f>
        <v>4832440010.8479185</v>
      </c>
      <c r="AS71" s="53">
        <f>'Temp Relocation Housing Costs'!AK71+'Temp Relocation Living Costs'!AK71</f>
        <v>2180005052.7107759</v>
      </c>
      <c r="AT71" s="53">
        <f>'Temp Relocation Housing Costs'!AL71+'Temp Relocation Living Costs'!AL71</f>
        <v>1375509000.6445146</v>
      </c>
      <c r="AU71" s="53">
        <f>'Temp Relocation Housing Costs'!AM71+'Temp Relocation Living Costs'!AM71</f>
        <v>727291440.00747538</v>
      </c>
      <c r="AW71" s="68">
        <v>2090</v>
      </c>
      <c r="AX71" s="55">
        <f t="shared" si="14"/>
        <v>0</v>
      </c>
      <c r="AY71" s="56">
        <f t="shared" si="15"/>
        <v>44309271.596908137</v>
      </c>
      <c r="AZ71" s="57">
        <f t="shared" si="16"/>
        <v>18467361581.561722</v>
      </c>
      <c r="BA71" s="58">
        <f t="shared" si="17"/>
        <v>18511670853.15863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10590400.723505286</v>
      </c>
      <c r="I72" s="52">
        <f>'Temp Relocation Housing Costs'!I72+'Temp Relocation Living Costs'!I72</f>
        <v>12156883.469528558</v>
      </c>
      <c r="J72" s="52">
        <f>'Temp Relocation Housing Costs'!J72+'Temp Relocation Living Costs'!J72</f>
        <v>8374147.3974674214</v>
      </c>
      <c r="K72" s="52">
        <f>'Temp Relocation Housing Costs'!K72+'Temp Relocation Living Costs'!K72</f>
        <v>7555055.1609961279</v>
      </c>
      <c r="L72" s="52">
        <f>'Temp Relocation Housing Costs'!L72+'Temp Relocation Living Costs'!L72</f>
        <v>6222905.4115619995</v>
      </c>
      <c r="M72" s="52">
        <f>'Temp Relocation Housing Costs'!M72+'Temp Relocation Living Costs'!M72</f>
        <v>2642950.1468516891</v>
      </c>
      <c r="N72" s="53">
        <f>'Temp Relocation Housing Costs'!N72+'Temp Relocation Living Costs'!N72</f>
        <v>3527022239.2229137</v>
      </c>
      <c r="O72" s="53">
        <f>'Temp Relocation Housing Costs'!O72+'Temp Relocation Living Costs'!O72</f>
        <v>6787688200.7076664</v>
      </c>
      <c r="P72" s="53">
        <f>'Temp Relocation Housing Costs'!P72+'Temp Relocation Living Costs'!P72</f>
        <v>5422268833.5943651</v>
      </c>
      <c r="Q72" s="53">
        <f>'Temp Relocation Housing Costs'!Q72+'Temp Relocation Living Costs'!Q72</f>
        <v>2215991511.4698334</v>
      </c>
      <c r="R72" s="53">
        <f>'Temp Relocation Housing Costs'!R72+'Temp Relocation Living Costs'!R72</f>
        <v>1423699246.977921</v>
      </c>
      <c r="S72" s="53">
        <f>'Temp Relocation Housing Costs'!S72+'Temp Relocation Living Costs'!S72</f>
        <v>806218507.27621257</v>
      </c>
      <c r="U72" s="68">
        <v>2091</v>
      </c>
      <c r="V72" s="55">
        <f t="shared" si="9"/>
        <v>0</v>
      </c>
      <c r="W72" s="56">
        <f t="shared" si="10"/>
        <v>47542342.309911072</v>
      </c>
      <c r="X72" s="57">
        <f t="shared" si="11"/>
        <v>20182888539.248909</v>
      </c>
      <c r="Y72" s="58">
        <f t="shared" si="12"/>
        <v>20230430881.558819</v>
      </c>
      <c r="Z72" s="96">
        <f t="shared" si="13"/>
        <v>483668502.28746283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9859405.4233510513</v>
      </c>
      <c r="AK72" s="52">
        <f>'Temp Relocation Housing Costs'!AC72+'Temp Relocation Living Costs'!AC72</f>
        <v>11101568.426267948</v>
      </c>
      <c r="AL72" s="52">
        <f>'Temp Relocation Housing Costs'!AD72+'Temp Relocation Living Costs'!AD72</f>
        <v>7566894.1597020775</v>
      </c>
      <c r="AM72" s="52">
        <f>'Temp Relocation Housing Costs'!AE72+'Temp Relocation Living Costs'!AE72</f>
        <v>7535614.6242322689</v>
      </c>
      <c r="AN72" s="52">
        <f>'Temp Relocation Housing Costs'!AF72+'Temp Relocation Living Costs'!AF72</f>
        <v>6095790.2357170135</v>
      </c>
      <c r="AO72" s="52">
        <f>'Temp Relocation Housing Costs'!AG72+'Temp Relocation Living Costs'!AG72</f>
        <v>2417332.0874894997</v>
      </c>
      <c r="AP72" s="53">
        <f>'Temp Relocation Housing Costs'!AH72+'Temp Relocation Living Costs'!AH72</f>
        <v>3283571897.0003529</v>
      </c>
      <c r="AQ72" s="53">
        <f>'Temp Relocation Housing Costs'!AI72+'Temp Relocation Living Costs'!AI72</f>
        <v>6198462394.1821766</v>
      </c>
      <c r="AR72" s="53">
        <f>'Temp Relocation Housing Costs'!AJ72+'Temp Relocation Living Costs'!AJ72</f>
        <v>4899571552.9999342</v>
      </c>
      <c r="AS72" s="53">
        <f>'Temp Relocation Housing Costs'!AK72+'Temp Relocation Living Costs'!AK72</f>
        <v>2210289360.588191</v>
      </c>
      <c r="AT72" s="53">
        <f>'Temp Relocation Housing Costs'!AL72+'Temp Relocation Living Costs'!AL72</f>
        <v>1394617368.3117707</v>
      </c>
      <c r="AU72" s="53">
        <f>'Temp Relocation Housing Costs'!AM72+'Temp Relocation Living Costs'!AM72</f>
        <v>737394865.161654</v>
      </c>
      <c r="AW72" s="68">
        <v>2091</v>
      </c>
      <c r="AX72" s="55">
        <f t="shared" si="14"/>
        <v>0</v>
      </c>
      <c r="AY72" s="56">
        <f t="shared" si="15"/>
        <v>44576604.956759863</v>
      </c>
      <c r="AZ72" s="57">
        <f t="shared" si="16"/>
        <v>18723907438.244083</v>
      </c>
      <c r="BA72" s="58">
        <f t="shared" si="17"/>
        <v>18768484043.200844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10654296.321549561</v>
      </c>
      <c r="I73" s="52">
        <f>'Temp Relocation Housing Costs'!I73+'Temp Relocation Living Costs'!I73</f>
        <v>12230230.206816416</v>
      </c>
      <c r="J73" s="52">
        <f>'Temp Relocation Housing Costs'!J73+'Temp Relocation Living Costs'!J73</f>
        <v>8424671.5627036355</v>
      </c>
      <c r="K73" s="52">
        <f>'Temp Relocation Housing Costs'!K73+'Temp Relocation Living Costs'!K73</f>
        <v>7600637.4557904992</v>
      </c>
      <c r="L73" s="52">
        <f>'Temp Relocation Housing Costs'!L73+'Temp Relocation Living Costs'!L73</f>
        <v>6260450.3801827068</v>
      </c>
      <c r="M73" s="52">
        <f>'Temp Relocation Housing Costs'!M73+'Temp Relocation Living Costs'!M73</f>
        <v>2658895.9910782902</v>
      </c>
      <c r="N73" s="53">
        <f>'Temp Relocation Housing Costs'!N73+'Temp Relocation Living Costs'!N73</f>
        <v>3576019110.6981874</v>
      </c>
      <c r="O73" s="53">
        <f>'Temp Relocation Housing Costs'!O73+'Temp Relocation Living Costs'!O73</f>
        <v>6881981761.6287823</v>
      </c>
      <c r="P73" s="53">
        <f>'Temp Relocation Housing Costs'!P73+'Temp Relocation Living Costs'!P73</f>
        <v>5497594190.5454836</v>
      </c>
      <c r="Q73" s="53">
        <f>'Temp Relocation Housing Costs'!Q73+'Temp Relocation Living Costs'!Q73</f>
        <v>2246775737.9117126</v>
      </c>
      <c r="R73" s="53">
        <f>'Temp Relocation Housing Costs'!R73+'Temp Relocation Living Costs'!R73</f>
        <v>1443477066.4222887</v>
      </c>
      <c r="S73" s="53">
        <f>'Temp Relocation Housing Costs'!S73+'Temp Relocation Living Costs'!S73</f>
        <v>817418375.57948196</v>
      </c>
      <c r="U73" s="68">
        <v>2092</v>
      </c>
      <c r="V73" s="55">
        <f t="shared" si="9"/>
        <v>0</v>
      </c>
      <c r="W73" s="56">
        <f t="shared" si="10"/>
        <v>47829181.918121107</v>
      </c>
      <c r="X73" s="57">
        <f t="shared" si="11"/>
        <v>20463266242.785934</v>
      </c>
      <c r="Y73" s="58">
        <f t="shared" si="12"/>
        <v>20511095424.704056</v>
      </c>
      <c r="Z73" s="96">
        <f t="shared" si="13"/>
        <v>464549660.20908642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9918890.6706361473</v>
      </c>
      <c r="AK73" s="52">
        <f>'Temp Relocation Housing Costs'!AC73+'Temp Relocation Living Costs'!AC73</f>
        <v>11168548.078156987</v>
      </c>
      <c r="AL73" s="52">
        <f>'Temp Relocation Housing Costs'!AD73+'Temp Relocation Living Costs'!AD73</f>
        <v>7612547.8833235828</v>
      </c>
      <c r="AM73" s="52">
        <f>'Temp Relocation Housing Costs'!AE73+'Temp Relocation Living Costs'!AE73</f>
        <v>7581079.6274571102</v>
      </c>
      <c r="AN73" s="52">
        <f>'Temp Relocation Housing Costs'!AF73+'Temp Relocation Living Costs'!AF73</f>
        <v>6132568.2739454545</v>
      </c>
      <c r="AO73" s="52">
        <f>'Temp Relocation Housing Costs'!AG73+'Temp Relocation Living Costs'!AG73</f>
        <v>2431916.6989158592</v>
      </c>
      <c r="AP73" s="53">
        <f>'Temp Relocation Housing Costs'!AH73+'Temp Relocation Living Costs'!AH73</f>
        <v>3329186792.3157263</v>
      </c>
      <c r="AQ73" s="53">
        <f>'Temp Relocation Housing Costs'!AI73+'Temp Relocation Living Costs'!AI73</f>
        <v>6284570517.3163738</v>
      </c>
      <c r="AR73" s="53">
        <f>'Temp Relocation Housing Costs'!AJ73+'Temp Relocation Living Costs'!AJ73</f>
        <v>4967635676.6100893</v>
      </c>
      <c r="AS73" s="53">
        <f>'Temp Relocation Housing Costs'!AK73+'Temp Relocation Living Costs'!AK73</f>
        <v>2240994373.5930891</v>
      </c>
      <c r="AT73" s="53">
        <f>'Temp Relocation Housing Costs'!AL73+'Temp Relocation Living Costs'!AL73</f>
        <v>1413991186.5974786</v>
      </c>
      <c r="AU73" s="53">
        <f>'Temp Relocation Housing Costs'!AM73+'Temp Relocation Living Costs'!AM73</f>
        <v>747638645.60427797</v>
      </c>
      <c r="AW73" s="68">
        <v>2092</v>
      </c>
      <c r="AX73" s="55">
        <f t="shared" si="14"/>
        <v>0</v>
      </c>
      <c r="AY73" s="56">
        <f t="shared" si="15"/>
        <v>44845551.232435144</v>
      </c>
      <c r="AZ73" s="57">
        <f t="shared" si="16"/>
        <v>18984017192.037033</v>
      </c>
      <c r="BA73" s="58">
        <f t="shared" si="17"/>
        <v>19028862743.269466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10718577.424123464</v>
      </c>
      <c r="I74" s="52">
        <f>'Temp Relocation Housing Costs'!I74+'Temp Relocation Living Costs'!I74</f>
        <v>12304019.470668279</v>
      </c>
      <c r="J74" s="52">
        <f>'Temp Relocation Housing Costs'!J74+'Temp Relocation Living Costs'!J74</f>
        <v>8475500.5579304919</v>
      </c>
      <c r="K74" s="52">
        <f>'Temp Relocation Housing Costs'!K74+'Temp Relocation Living Costs'!K74</f>
        <v>7646494.7645396926</v>
      </c>
      <c r="L74" s="52">
        <f>'Temp Relocation Housing Costs'!L74+'Temp Relocation Living Costs'!L74</f>
        <v>6298221.8707534522</v>
      </c>
      <c r="M74" s="52">
        <f>'Temp Relocation Housing Costs'!M74+'Temp Relocation Living Costs'!M74</f>
        <v>2674938.0421699369</v>
      </c>
      <c r="N74" s="53">
        <f>'Temp Relocation Housing Costs'!N74+'Temp Relocation Living Costs'!N74</f>
        <v>3625696639.4677835</v>
      </c>
      <c r="O74" s="53">
        <f>'Temp Relocation Housing Costs'!O74+'Temp Relocation Living Costs'!O74</f>
        <v>6977585234.7568665</v>
      </c>
      <c r="P74" s="53">
        <f>'Temp Relocation Housing Costs'!P74+'Temp Relocation Living Costs'!P74</f>
        <v>5573965956.2184782</v>
      </c>
      <c r="Q74" s="53">
        <f>'Temp Relocation Housing Costs'!Q74+'Temp Relocation Living Costs'!Q74</f>
        <v>2277987614.2758603</v>
      </c>
      <c r="R74" s="53">
        <f>'Temp Relocation Housing Costs'!R74+'Temp Relocation Living Costs'!R74</f>
        <v>1463529636.4102168</v>
      </c>
      <c r="S74" s="53">
        <f>'Temp Relocation Housing Costs'!S74+'Temp Relocation Living Costs'!S74</f>
        <v>828773830.79731441</v>
      </c>
      <c r="U74" s="68">
        <v>2093</v>
      </c>
      <c r="V74" s="55">
        <f t="shared" si="9"/>
        <v>0</v>
      </c>
      <c r="W74" s="56">
        <f t="shared" si="10"/>
        <v>48117752.130185314</v>
      </c>
      <c r="X74" s="57">
        <f t="shared" si="11"/>
        <v>20747538911.926517</v>
      </c>
      <c r="Y74" s="58">
        <f t="shared" si="12"/>
        <v>20795656664.056702</v>
      </c>
      <c r="Z74" s="96">
        <f t="shared" si="13"/>
        <v>446186626.122419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9978734.8132595196</v>
      </c>
      <c r="AK74" s="52">
        <f>'Temp Relocation Housing Costs'!AC74+'Temp Relocation Living Costs'!AC74</f>
        <v>11235931.841753036</v>
      </c>
      <c r="AL74" s="52">
        <f>'Temp Relocation Housing Costs'!AD74+'Temp Relocation Living Costs'!AD74</f>
        <v>7658477.0518550519</v>
      </c>
      <c r="AM74" s="52">
        <f>'Temp Relocation Housing Costs'!AE74+'Temp Relocation Living Costs'!AE74</f>
        <v>7626818.9369756365</v>
      </c>
      <c r="AN74" s="52">
        <f>'Temp Relocation Housing Costs'!AF74+'Temp Relocation Living Costs'!AF74</f>
        <v>6169568.2069641743</v>
      </c>
      <c r="AO74" s="52">
        <f>'Temp Relocation Housing Costs'!AG74+'Temp Relocation Living Costs'!AG74</f>
        <v>2446589.3044128544</v>
      </c>
      <c r="AP74" s="53">
        <f>'Temp Relocation Housing Costs'!AH74+'Temp Relocation Living Costs'!AH74</f>
        <v>3375435363.0126348</v>
      </c>
      <c r="AQ74" s="53">
        <f>'Temp Relocation Housing Costs'!AI74+'Temp Relocation Living Costs'!AI74</f>
        <v>6371874841.7660246</v>
      </c>
      <c r="AR74" s="53">
        <f>'Temp Relocation Housing Costs'!AJ74+'Temp Relocation Living Costs'!AJ74</f>
        <v>5036645336.9621248</v>
      </c>
      <c r="AS74" s="53">
        <f>'Temp Relocation Housing Costs'!AK74+'Temp Relocation Living Costs'!AK74</f>
        <v>2272125936.0988994</v>
      </c>
      <c r="AT74" s="53">
        <f>'Temp Relocation Housing Costs'!AL74+'Temp Relocation Living Costs'!AL74</f>
        <v>1433634143.1023827</v>
      </c>
      <c r="AU74" s="53">
        <f>'Temp Relocation Housing Costs'!AM74+'Temp Relocation Living Costs'!AM74</f>
        <v>758024731.13026297</v>
      </c>
      <c r="AW74" s="68">
        <v>2093</v>
      </c>
      <c r="AX74" s="55">
        <f t="shared" si="14"/>
        <v>0</v>
      </c>
      <c r="AY74" s="56">
        <f t="shared" si="15"/>
        <v>45116120.15522027</v>
      </c>
      <c r="AZ74" s="57">
        <f t="shared" si="16"/>
        <v>19247740352.07233</v>
      </c>
      <c r="BA74" s="58">
        <f t="shared" si="17"/>
        <v>19292856472.227551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10783246.357110875</v>
      </c>
      <c r="I75" s="52">
        <f>'Temp Relocation Housing Costs'!I75+'Temp Relocation Living Costs'!I75</f>
        <v>12378253.931001952</v>
      </c>
      <c r="J75" s="52">
        <f>'Temp Relocation Housing Costs'!J75+'Temp Relocation Living Costs'!J75</f>
        <v>8526636.2222941276</v>
      </c>
      <c r="K75" s="52">
        <f>'Temp Relocation Housing Costs'!K75+'Temp Relocation Living Costs'!K75</f>
        <v>7692628.7464992516</v>
      </c>
      <c r="L75" s="52">
        <f>'Temp Relocation Housing Costs'!L75+'Temp Relocation Living Costs'!L75</f>
        <v>6336221.249960525</v>
      </c>
      <c r="M75" s="52">
        <f>'Temp Relocation Housing Costs'!M75+'Temp Relocation Living Costs'!M75</f>
        <v>2691076.8805763512</v>
      </c>
      <c r="N75" s="53">
        <f>'Temp Relocation Housing Costs'!N75+'Temp Relocation Living Costs'!N75</f>
        <v>3676064281.1221981</v>
      </c>
      <c r="O75" s="53">
        <f>'Temp Relocation Housing Costs'!O75+'Temp Relocation Living Costs'!O75</f>
        <v>7074516817.1986237</v>
      </c>
      <c r="P75" s="53">
        <f>'Temp Relocation Housing Costs'!P75+'Temp Relocation Living Costs'!P75</f>
        <v>5651398667.1685944</v>
      </c>
      <c r="Q75" s="53">
        <f>'Temp Relocation Housing Costs'!Q75+'Temp Relocation Living Costs'!Q75</f>
        <v>2309633081.4117661</v>
      </c>
      <c r="R75" s="53">
        <f>'Temp Relocation Housing Costs'!R75+'Temp Relocation Living Costs'!R75</f>
        <v>1483860773.7356353</v>
      </c>
      <c r="S75" s="53">
        <f>'Temp Relocation Housing Costs'!S75+'Temp Relocation Living Costs'!S75</f>
        <v>840287034.32012284</v>
      </c>
      <c r="U75" s="68">
        <v>2094</v>
      </c>
      <c r="V75" s="55">
        <f t="shared" si="9"/>
        <v>0</v>
      </c>
      <c r="W75" s="56">
        <f t="shared" si="10"/>
        <v>48408063.387443088</v>
      </c>
      <c r="X75" s="57">
        <f t="shared" si="11"/>
        <v>21035760654.95694</v>
      </c>
      <c r="Y75" s="58">
        <f t="shared" si="12"/>
        <v>21084168718.344383</v>
      </c>
      <c r="Z75" s="96">
        <f t="shared" si="13"/>
        <v>428549518.40005153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10038940.016562477</v>
      </c>
      <c r="AK75" s="52">
        <f>'Temp Relocation Housing Costs'!AC75+'Temp Relocation Living Costs'!AC75</f>
        <v>11303722.155203601</v>
      </c>
      <c r="AL75" s="52">
        <f>'Temp Relocation Housing Costs'!AD75+'Temp Relocation Living Costs'!AD75</f>
        <v>7704683.3271521293</v>
      </c>
      <c r="AM75" s="52">
        <f>'Temp Relocation Housing Costs'!AE75+'Temp Relocation Living Costs'!AE75</f>
        <v>7672834.2077738289</v>
      </c>
      <c r="AN75" s="52">
        <f>'Temp Relocation Housing Costs'!AF75+'Temp Relocation Living Costs'!AF75</f>
        <v>6206791.3735421868</v>
      </c>
      <c r="AO75" s="52">
        <f>'Temp Relocation Housing Costs'!AG75+'Temp Relocation Living Costs'!AG75</f>
        <v>2461350.4348795442</v>
      </c>
      <c r="AP75" s="53">
        <f>'Temp Relocation Housing Costs'!AH75+'Temp Relocation Living Costs'!AH75</f>
        <v>3422326412.0157905</v>
      </c>
      <c r="AQ75" s="53">
        <f>'Temp Relocation Housing Costs'!AI75+'Temp Relocation Living Costs'!AI75</f>
        <v>6460391984.9829369</v>
      </c>
      <c r="AR75" s="53">
        <f>'Temp Relocation Housing Costs'!AJ75+'Temp Relocation Living Costs'!AJ75</f>
        <v>5106613669.3126583</v>
      </c>
      <c r="AS75" s="53">
        <f>'Temp Relocation Housing Costs'!AK75+'Temp Relocation Living Costs'!AK75</f>
        <v>2303689973.6682224</v>
      </c>
      <c r="AT75" s="53">
        <f>'Temp Relocation Housing Costs'!AL75+'Temp Relocation Living Costs'!AL75</f>
        <v>1453549976.6548326</v>
      </c>
      <c r="AU75" s="53">
        <f>'Temp Relocation Housing Costs'!AM75+'Temp Relocation Living Costs'!AM75</f>
        <v>768555098.62078691</v>
      </c>
      <c r="AW75" s="68">
        <v>2094</v>
      </c>
      <c r="AX75" s="55">
        <f t="shared" si="14"/>
        <v>0</v>
      </c>
      <c r="AY75" s="56">
        <f t="shared" si="15"/>
        <v>45388321.515113771</v>
      </c>
      <c r="AZ75" s="57">
        <f t="shared" si="16"/>
        <v>19515127115.255226</v>
      </c>
      <c r="BA75" s="58">
        <f t="shared" si="17"/>
        <v>19560515436.77034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10848305.460428573</v>
      </c>
      <c r="I76" s="52">
        <f>'Temp Relocation Housing Costs'!I76+'Temp Relocation Living Costs'!I76</f>
        <v>12452936.273843793</v>
      </c>
      <c r="J76" s="52">
        <f>'Temp Relocation Housing Costs'!J76+'Temp Relocation Living Costs'!J76</f>
        <v>8578080.4060368873</v>
      </c>
      <c r="K76" s="52">
        <f>'Temp Relocation Housing Costs'!K76+'Temp Relocation Living Costs'!K76</f>
        <v>7739041.0709355911</v>
      </c>
      <c r="L76" s="52">
        <f>'Temp Relocation Housing Costs'!L76+'Temp Relocation Living Costs'!L76</f>
        <v>6374449.8927359115</v>
      </c>
      <c r="M76" s="52">
        <f>'Temp Relocation Housing Costs'!M76+'Temp Relocation Living Costs'!M76</f>
        <v>2707313.0902493158</v>
      </c>
      <c r="N76" s="53">
        <f>'Temp Relocation Housing Costs'!N76+'Temp Relocation Living Costs'!N76</f>
        <v>3727131622.607594</v>
      </c>
      <c r="O76" s="53">
        <f>'Temp Relocation Housing Costs'!O76+'Temp Relocation Living Costs'!O76</f>
        <v>7172794958.8522787</v>
      </c>
      <c r="P76" s="53">
        <f>'Temp Relocation Housing Costs'!P76+'Temp Relocation Living Costs'!P76</f>
        <v>5729907061.8907671</v>
      </c>
      <c r="Q76" s="53">
        <f>'Temp Relocation Housing Costs'!Q76+'Temp Relocation Living Costs'!Q76</f>
        <v>2341718162.6983256</v>
      </c>
      <c r="R76" s="53">
        <f>'Temp Relocation Housing Costs'!R76+'Temp Relocation Living Costs'!R76</f>
        <v>1504474348.2148089</v>
      </c>
      <c r="S76" s="53">
        <f>'Temp Relocation Housing Costs'!S76+'Temp Relocation Living Costs'!S76</f>
        <v>851960177.56403756</v>
      </c>
      <c r="U76" s="68">
        <v>2095</v>
      </c>
      <c r="V76" s="55">
        <f t="shared" si="9"/>
        <v>0</v>
      </c>
      <c r="W76" s="56">
        <f t="shared" si="10"/>
        <v>48700126.194230072</v>
      </c>
      <c r="X76" s="57">
        <f t="shared" si="11"/>
        <v>21327986331.827812</v>
      </c>
      <c r="Y76" s="58">
        <f t="shared" si="12"/>
        <v>21376686458.022041</v>
      </c>
      <c r="Z76" s="96">
        <f t="shared" si="13"/>
        <v>411609636.95313507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10099508.458950607</v>
      </c>
      <c r="AK76" s="52">
        <f>'Temp Relocation Housing Costs'!AC76+'Temp Relocation Living Costs'!AC76</f>
        <v>11371921.4713664</v>
      </c>
      <c r="AL76" s="52">
        <f>'Temp Relocation Housing Costs'!AD76+'Temp Relocation Living Costs'!AD76</f>
        <v>7751168.3810970178</v>
      </c>
      <c r="AM76" s="52">
        <f>'Temp Relocation Housing Costs'!AE76+'Temp Relocation Living Costs'!AE76</f>
        <v>7719127.1048227726</v>
      </c>
      <c r="AN76" s="52">
        <f>'Temp Relocation Housing Costs'!AF76+'Temp Relocation Living Costs'!AF76</f>
        <v>6244239.1205257643</v>
      </c>
      <c r="AO76" s="52">
        <f>'Temp Relocation Housing Costs'!AG76+'Temp Relocation Living Costs'!AG76</f>
        <v>2476200.6244180864</v>
      </c>
      <c r="AP76" s="53">
        <f>'Temp Relocation Housing Costs'!AH76+'Temp Relocation Living Costs'!AH76</f>
        <v>3469868864.5388317</v>
      </c>
      <c r="AQ76" s="53">
        <f>'Temp Relocation Housing Costs'!AI76+'Temp Relocation Living Costs'!AI76</f>
        <v>6550138795.2661161</v>
      </c>
      <c r="AR76" s="53">
        <f>'Temp Relocation Housing Costs'!AJ76+'Temp Relocation Living Costs'!AJ76</f>
        <v>5177553991.3913498</v>
      </c>
      <c r="AS76" s="53">
        <f>'Temp Relocation Housing Costs'!AK76+'Temp Relocation Living Costs'!AK76</f>
        <v>2335692494.1807008</v>
      </c>
      <c r="AT76" s="53">
        <f>'Temp Relocation Housing Costs'!AL76+'Temp Relocation Living Costs'!AL76</f>
        <v>1473742478.0224264</v>
      </c>
      <c r="AU76" s="53">
        <f>'Temp Relocation Housing Costs'!AM76+'Temp Relocation Living Costs'!AM76</f>
        <v>779231752.41956913</v>
      </c>
      <c r="AW76" s="68">
        <v>2095</v>
      </c>
      <c r="AX76" s="55">
        <f t="shared" si="14"/>
        <v>0</v>
      </c>
      <c r="AY76" s="56">
        <f t="shared" si="15"/>
        <v>45662165.161180645</v>
      </c>
      <c r="AZ76" s="57">
        <f t="shared" si="16"/>
        <v>19786228375.818996</v>
      </c>
      <c r="BA76" s="58">
        <f t="shared" si="17"/>
        <v>19831890540.980179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10913757.088110857</v>
      </c>
      <c r="I77" s="52">
        <f>'Temp Relocation Housing Costs'!I77+'Temp Relocation Living Costs'!I77</f>
        <v>12528069.201425891</v>
      </c>
      <c r="J77" s="52">
        <f>'Temp Relocation Housing Costs'!J77+'Temp Relocation Living Costs'!J77</f>
        <v>8629834.9705642816</v>
      </c>
      <c r="K77" s="52">
        <f>'Temp Relocation Housing Costs'!K77+'Temp Relocation Living Costs'!K77</f>
        <v>7785733.4171863906</v>
      </c>
      <c r="L77" s="52">
        <f>'Temp Relocation Housing Costs'!L77+'Temp Relocation Living Costs'!L77</f>
        <v>6412909.182307045</v>
      </c>
      <c r="M77" s="52">
        <f>'Temp Relocation Housing Costs'!M77+'Temp Relocation Living Costs'!M77</f>
        <v>2723647.2586637978</v>
      </c>
      <c r="N77" s="53">
        <f>'Temp Relocation Housing Costs'!N77+'Temp Relocation Living Costs'!N77</f>
        <v>3778908384.0505729</v>
      </c>
      <c r="O77" s="53">
        <f>'Temp Relocation Housing Costs'!O77+'Temp Relocation Living Costs'!O77</f>
        <v>7272438365.9193115</v>
      </c>
      <c r="P77" s="53">
        <f>'Temp Relocation Housing Costs'!P77+'Temp Relocation Living Costs'!P77</f>
        <v>5809506083.6249123</v>
      </c>
      <c r="Q77" s="53">
        <f>'Temp Relocation Housing Costs'!Q77+'Temp Relocation Living Costs'!Q77</f>
        <v>2374248965.1903224</v>
      </c>
      <c r="R77" s="53">
        <f>'Temp Relocation Housing Costs'!R77+'Temp Relocation Living Costs'!R77</f>
        <v>1525374283.4229202</v>
      </c>
      <c r="S77" s="53">
        <f>'Temp Relocation Housing Costs'!S77+'Temp Relocation Living Costs'!S77</f>
        <v>863795482.3880167</v>
      </c>
      <c r="U77" s="68">
        <v>2096</v>
      </c>
      <c r="V77" s="55">
        <f t="shared" si="9"/>
        <v>0</v>
      </c>
      <c r="W77" s="56">
        <f t="shared" si="10"/>
        <v>48993951.118258253</v>
      </c>
      <c r="X77" s="57">
        <f t="shared" si="11"/>
        <v>21624271564.596054</v>
      </c>
      <c r="Y77" s="58">
        <f t="shared" si="12"/>
        <v>21673265515.714314</v>
      </c>
      <c r="Z77" s="96">
        <f t="shared" si="13"/>
        <v>395339416.50609744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10160442.331972584</v>
      </c>
      <c r="AK77" s="52">
        <f>'Temp Relocation Housing Costs'!AC77+'Temp Relocation Living Costs'!AC77</f>
        <v>11440532.257898092</v>
      </c>
      <c r="AL77" s="52">
        <f>'Temp Relocation Housing Costs'!AD77+'Temp Relocation Living Costs'!AD77</f>
        <v>7797933.8956589783</v>
      </c>
      <c r="AM77" s="52">
        <f>'Temp Relocation Housing Costs'!AE77+'Temp Relocation Living Costs'!AE77</f>
        <v>7765699.3031389071</v>
      </c>
      <c r="AN77" s="52">
        <f>'Temp Relocation Housing Costs'!AF77+'Temp Relocation Living Costs'!AF77</f>
        <v>6281912.8028871818</v>
      </c>
      <c r="AO77" s="52">
        <f>'Temp Relocation Housing Costs'!AG77+'Temp Relocation Living Costs'!AG77</f>
        <v>2491140.4103530645</v>
      </c>
      <c r="AP77" s="53">
        <f>'Temp Relocation Housing Costs'!AH77+'Temp Relocation Living Costs'!AH77</f>
        <v>3518071769.7831492</v>
      </c>
      <c r="AQ77" s="53">
        <f>'Temp Relocation Housing Costs'!AI77+'Temp Relocation Living Costs'!AI77</f>
        <v>6641132354.9686394</v>
      </c>
      <c r="AR77" s="53">
        <f>'Temp Relocation Housing Costs'!AJ77+'Temp Relocation Living Costs'!AJ77</f>
        <v>5249479805.9357967</v>
      </c>
      <c r="AS77" s="53">
        <f>'Temp Relocation Housing Costs'!AK77+'Temp Relocation Living Costs'!AK77</f>
        <v>2368139588.9765491</v>
      </c>
      <c r="AT77" s="53">
        <f>'Temp Relocation Housing Costs'!AL77+'Temp Relocation Living Costs'!AL77</f>
        <v>1494215490.6335473</v>
      </c>
      <c r="AU77" s="53">
        <f>'Temp Relocation Housing Costs'!AM77+'Temp Relocation Living Costs'!AM77</f>
        <v>790056724.7143755</v>
      </c>
      <c r="AW77" s="68">
        <v>2096</v>
      </c>
      <c r="AX77" s="55">
        <f t="shared" si="14"/>
        <v>0</v>
      </c>
      <c r="AY77" s="56">
        <f t="shared" si="15"/>
        <v>45937661.001908801</v>
      </c>
      <c r="AZ77" s="57">
        <f t="shared" si="16"/>
        <v>20061095735.012058</v>
      </c>
      <c r="BA77" s="58">
        <f t="shared" si="17"/>
        <v>20107033396.013966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10979603.608394748</v>
      </c>
      <c r="I78" s="52">
        <f>'Temp Relocation Housing Costs'!I78+'Temp Relocation Living Costs'!I78</f>
        <v>12603655.43228385</v>
      </c>
      <c r="J78" s="52">
        <f>'Temp Relocation Housing Costs'!J78+'Temp Relocation Living Costs'!J78</f>
        <v>8681901.7885123286</v>
      </c>
      <c r="K78" s="52">
        <f>'Temp Relocation Housing Costs'!K78+'Temp Relocation Living Costs'!K78</f>
        <v>7832707.4747213703</v>
      </c>
      <c r="L78" s="52">
        <f>'Temp Relocation Housing Costs'!L78+'Temp Relocation Living Costs'!L78</f>
        <v>6451600.5102468543</v>
      </c>
      <c r="M78" s="52">
        <f>'Temp Relocation Housing Costs'!M78+'Temp Relocation Living Costs'!M78</f>
        <v>2740079.9768392029</v>
      </c>
      <c r="N78" s="53">
        <f>'Temp Relocation Housing Costs'!N78+'Temp Relocation Living Costs'!N78</f>
        <v>3831404420.6082993</v>
      </c>
      <c r="O78" s="53">
        <f>'Temp Relocation Housing Costs'!O78+'Temp Relocation Living Costs'!O78</f>
        <v>7373466004.4649944</v>
      </c>
      <c r="P78" s="53">
        <f>'Temp Relocation Housing Costs'!P78+'Temp Relocation Living Costs'!P78</f>
        <v>5890210883.2002325</v>
      </c>
      <c r="Q78" s="53">
        <f>'Temp Relocation Housing Costs'!Q78+'Temp Relocation Living Costs'!Q78</f>
        <v>2407231680.7808428</v>
      </c>
      <c r="R78" s="53">
        <f>'Temp Relocation Housing Costs'!R78+'Temp Relocation Living Costs'!R78</f>
        <v>1546564557.4408762</v>
      </c>
      <c r="S78" s="53">
        <f>'Temp Relocation Housing Costs'!S78+'Temp Relocation Living Costs'!S78</f>
        <v>875795201.51675427</v>
      </c>
      <c r="U78" s="68">
        <v>2097</v>
      </c>
      <c r="V78" s="55">
        <f t="shared" si="9"/>
        <v>0</v>
      </c>
      <c r="W78" s="56">
        <f t="shared" si="10"/>
        <v>49289548.790998355</v>
      </c>
      <c r="X78" s="57">
        <f t="shared" si="11"/>
        <v>21924672748.011997</v>
      </c>
      <c r="Y78" s="58">
        <f t="shared" si="12"/>
        <v>21973962296.802994</v>
      </c>
      <c r="Z78" s="96">
        <f t="shared" si="13"/>
        <v>379712381.7194702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10221743.840399442</v>
      </c>
      <c r="AK78" s="52">
        <f>'Temp Relocation Housing Costs'!AC78+'Temp Relocation Living Costs'!AC78</f>
        <v>11509556.997343577</v>
      </c>
      <c r="AL78" s="52">
        <f>'Temp Relocation Housing Costs'!AD78+'Temp Relocation Living Costs'!AD78</f>
        <v>7844981.5629551746</v>
      </c>
      <c r="AM78" s="52">
        <f>'Temp Relocation Housing Costs'!AE78+'Temp Relocation Living Costs'!AE78</f>
        <v>7812552.4878446357</v>
      </c>
      <c r="AN78" s="52">
        <f>'Temp Relocation Housing Costs'!AF78+'Temp Relocation Living Costs'!AF78</f>
        <v>6319813.7837737296</v>
      </c>
      <c r="AO78" s="52">
        <f>'Temp Relocation Housing Costs'!AG78+'Temp Relocation Living Costs'!AG78</f>
        <v>2506170.3332509291</v>
      </c>
      <c r="AP78" s="53">
        <f>'Temp Relocation Housing Costs'!AH78+'Temp Relocation Living Costs'!AH78</f>
        <v>3566944302.6602964</v>
      </c>
      <c r="AQ78" s="53">
        <f>'Temp Relocation Housing Costs'!AI78+'Temp Relocation Living Costs'!AI78</f>
        <v>6733389983.7491035</v>
      </c>
      <c r="AR78" s="53">
        <f>'Temp Relocation Housing Costs'!AJ78+'Temp Relocation Living Costs'!AJ78</f>
        <v>5322404803.2616272</v>
      </c>
      <c r="AS78" s="53">
        <f>'Temp Relocation Housing Costs'!AK78+'Temp Relocation Living Costs'!AK78</f>
        <v>2401037434.0159812</v>
      </c>
      <c r="AT78" s="53">
        <f>'Temp Relocation Housing Costs'!AL78+'Temp Relocation Living Costs'!AL78</f>
        <v>1514972911.3089166</v>
      </c>
      <c r="AU78" s="53">
        <f>'Temp Relocation Housing Costs'!AM78+'Temp Relocation Living Costs'!AM78</f>
        <v>801032075.92382336</v>
      </c>
      <c r="AW78" s="68">
        <v>2097</v>
      </c>
      <c r="AX78" s="55">
        <f t="shared" si="14"/>
        <v>0</v>
      </c>
      <c r="AY78" s="56">
        <f t="shared" si="15"/>
        <v>46214819.005567491</v>
      </c>
      <c r="AZ78" s="57">
        <f t="shared" si="16"/>
        <v>20339781510.91975</v>
      </c>
      <c r="BA78" s="58">
        <f t="shared" si="17"/>
        <v>20385996329.925316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11045847.403805662</v>
      </c>
      <c r="I79" s="52">
        <f>'Temp Relocation Housing Costs'!I79+'Temp Relocation Living Costs'!I79</f>
        <v>12679697.701355154</v>
      </c>
      <c r="J79" s="52">
        <f>'Temp Relocation Housing Costs'!J79+'Temp Relocation Living Costs'!J79</f>
        <v>8734282.7438153159</v>
      </c>
      <c r="K79" s="52">
        <f>'Temp Relocation Housing Costs'!K79+'Temp Relocation Living Costs'!K79</f>
        <v>7879964.9432034083</v>
      </c>
      <c r="L79" s="52">
        <f>'Temp Relocation Housing Costs'!L79+'Temp Relocation Living Costs'!L79</f>
        <v>6490525.2765241154</v>
      </c>
      <c r="M79" s="52">
        <f>'Temp Relocation Housing Costs'!M79+'Temp Relocation Living Costs'!M79</f>
        <v>2756611.8393607694</v>
      </c>
      <c r="N79" s="53">
        <f>'Temp Relocation Housing Costs'!N79+'Temp Relocation Living Costs'!N79</f>
        <v>3884629724.3443208</v>
      </c>
      <c r="O79" s="53">
        <f>'Temp Relocation Housing Costs'!O79+'Temp Relocation Living Costs'!O79</f>
        <v>7475897104.0283632</v>
      </c>
      <c r="P79" s="53">
        <f>'Temp Relocation Housing Costs'!P79+'Temp Relocation Living Costs'!P79</f>
        <v>5972036821.9190102</v>
      </c>
      <c r="Q79" s="53">
        <f>'Temp Relocation Housing Costs'!Q79+'Temp Relocation Living Costs'!Q79</f>
        <v>2440672587.3798361</v>
      </c>
      <c r="R79" s="53">
        <f>'Temp Relocation Housing Costs'!R79+'Temp Relocation Living Costs'!R79</f>
        <v>1568049203.6124976</v>
      </c>
      <c r="S79" s="53">
        <f>'Temp Relocation Housing Costs'!S79+'Temp Relocation Living Costs'!S79</f>
        <v>887961618.96946418</v>
      </c>
      <c r="U79" s="68">
        <v>2098</v>
      </c>
      <c r="V79" s="55">
        <f t="shared" si="9"/>
        <v>0</v>
      </c>
      <c r="W79" s="56">
        <f t="shared" si="10"/>
        <v>49586929.908064418</v>
      </c>
      <c r="X79" s="57">
        <f t="shared" si="11"/>
        <v>22229247060.253494</v>
      </c>
      <c r="Y79" s="58">
        <f t="shared" si="12"/>
        <v>22278833990.16156</v>
      </c>
      <c r="Z79" s="96">
        <f t="shared" si="13"/>
        <v>364703104.08771241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10283415.202304389</v>
      </c>
      <c r="AK79" s="52">
        <f>'Temp Relocation Housing Costs'!AC79+'Temp Relocation Living Costs'!AC79</f>
        <v>11578998.187225815</v>
      </c>
      <c r="AL79" s="52">
        <f>'Temp Relocation Housing Costs'!AD79+'Temp Relocation Living Costs'!AD79</f>
        <v>7892313.0853119045</v>
      </c>
      <c r="AM79" s="52">
        <f>'Temp Relocation Housing Costs'!AE79+'Temp Relocation Living Costs'!AE79</f>
        <v>7859688.3542292938</v>
      </c>
      <c r="AN79" s="52">
        <f>'Temp Relocation Housing Costs'!AF79+'Temp Relocation Living Costs'!AF79</f>
        <v>6357943.4345570505</v>
      </c>
      <c r="AO79" s="52">
        <f>'Temp Relocation Housing Costs'!AG79+'Temp Relocation Living Costs'!AG79</f>
        <v>2521290.9369395575</v>
      </c>
      <c r="AP79" s="53">
        <f>'Temp Relocation Housing Costs'!AH79+'Temp Relocation Living Costs'!AH79</f>
        <v>3616495765.5383453</v>
      </c>
      <c r="AQ79" s="53">
        <f>'Temp Relocation Housing Costs'!AI79+'Temp Relocation Living Costs'!AI79</f>
        <v>6826929241.8682489</v>
      </c>
      <c r="AR79" s="53">
        <f>'Temp Relocation Housing Costs'!AJ79+'Temp Relocation Living Costs'!AJ79</f>
        <v>5396342863.8683128</v>
      </c>
      <c r="AS79" s="53">
        <f>'Temp Relocation Housing Costs'!AK79+'Temp Relocation Living Costs'!AK79</f>
        <v>2434392291.0547395</v>
      </c>
      <c r="AT79" s="53">
        <f>'Temp Relocation Housing Costs'!AL79+'Temp Relocation Living Costs'!AL79</f>
        <v>1536018691.0033135</v>
      </c>
      <c r="AU79" s="53">
        <f>'Temp Relocation Housing Costs'!AM79+'Temp Relocation Living Costs'!AM79</f>
        <v>812159895.08956194</v>
      </c>
      <c r="AW79" s="68">
        <v>2098</v>
      </c>
      <c r="AX79" s="55">
        <f t="shared" si="14"/>
        <v>0</v>
      </c>
      <c r="AY79" s="56">
        <f t="shared" si="15"/>
        <v>46493649.200568013</v>
      </c>
      <c r="AZ79" s="57">
        <f t="shared" si="16"/>
        <v>20622338748.422523</v>
      </c>
      <c r="BA79" s="58">
        <f t="shared" si="17"/>
        <v>20668832397.623093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11112490.87124363</v>
      </c>
      <c r="I80" s="52">
        <f>'Temp Relocation Housing Costs'!I80+'Temp Relocation Living Costs'!I80</f>
        <v>12756198.760078134</v>
      </c>
      <c r="J80" s="52">
        <f>'Temp Relocation Housing Costs'!J80+'Temp Relocation Living Costs'!J80</f>
        <v>8786979.7317739706</v>
      </c>
      <c r="K80" s="52">
        <f>'Temp Relocation Housing Costs'!K80+'Temp Relocation Living Costs'!K80</f>
        <v>7927507.5325500416</v>
      </c>
      <c r="L80" s="52">
        <f>'Temp Relocation Housing Costs'!L80+'Temp Relocation Living Costs'!L80</f>
        <v>6529684.8895541048</v>
      </c>
      <c r="M80" s="52">
        <f>'Temp Relocation Housing Costs'!M80+'Temp Relocation Living Costs'!M80</f>
        <v>2773243.4444010723</v>
      </c>
      <c r="N80" s="53">
        <f>'Temp Relocation Housing Costs'!N80+'Temp Relocation Living Costs'!N80</f>
        <v>3938594426.1304531</v>
      </c>
      <c r="O80" s="53">
        <f>'Temp Relocation Housing Costs'!O80+'Temp Relocation Living Costs'!O80</f>
        <v>7579751161.2823772</v>
      </c>
      <c r="P80" s="53">
        <f>'Temp Relocation Housing Costs'!P80+'Temp Relocation Living Costs'!P80</f>
        <v>6054999474.4804621</v>
      </c>
      <c r="Q80" s="53">
        <f>'Temp Relocation Housing Costs'!Q80+'Temp Relocation Living Costs'!Q80</f>
        <v>2474578050.1090474</v>
      </c>
      <c r="R80" s="53">
        <f>'Temp Relocation Housing Costs'!R80+'Temp Relocation Living Costs'!R80</f>
        <v>1589832311.3122189</v>
      </c>
      <c r="S80" s="53">
        <f>'Temp Relocation Housing Costs'!S80+'Temp Relocation Living Costs'!S80</f>
        <v>900297050.49461579</v>
      </c>
      <c r="U80" s="68">
        <v>2099</v>
      </c>
      <c r="V80" s="55">
        <f t="shared" si="9"/>
        <v>0</v>
      </c>
      <c r="W80" s="56">
        <f t="shared" si="10"/>
        <v>49886105.229600959</v>
      </c>
      <c r="X80" s="57">
        <f t="shared" si="11"/>
        <v>22538052473.809174</v>
      </c>
      <c r="Y80" s="58">
        <f t="shared" si="12"/>
        <v>22587938579.038776</v>
      </c>
      <c r="Z80" s="96">
        <f t="shared" si="13"/>
        <v>350287160.54181153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10345458.649143044</v>
      </c>
      <c r="AK80" s="52">
        <f>'Temp Relocation Housing Costs'!AC80+'Temp Relocation Living Costs'!AC80</f>
        <v>11648858.340136206</v>
      </c>
      <c r="AL80" s="52">
        <f>'Temp Relocation Housing Costs'!AD80+'Temp Relocation Living Costs'!AD80</f>
        <v>7939930.1753262067</v>
      </c>
      <c r="AM80" s="52">
        <f>'Temp Relocation Housing Costs'!AE80+'Temp Relocation Living Costs'!AE80</f>
        <v>7907108.6078104898</v>
      </c>
      <c r="AN80" s="52">
        <f>'Temp Relocation Housing Costs'!AF80+'Temp Relocation Living Costs'!AF80</f>
        <v>6396303.1348827444</v>
      </c>
      <c r="AO80" s="52">
        <f>'Temp Relocation Housing Costs'!AG80+'Temp Relocation Living Costs'!AG80</f>
        <v>2536502.7685279315</v>
      </c>
      <c r="AP80" s="53">
        <f>'Temp Relocation Housing Costs'!AH80+'Temp Relocation Living Costs'!AH80</f>
        <v>3666735590.0124855</v>
      </c>
      <c r="AQ80" s="53">
        <f>'Temp Relocation Housing Costs'!AI80+'Temp Relocation Living Costs'!AI80</f>
        <v>6921767933.5313606</v>
      </c>
      <c r="AR80" s="53">
        <f>'Temp Relocation Housing Costs'!AJ80+'Temp Relocation Living Costs'!AJ80</f>
        <v>5471308061.0811672</v>
      </c>
      <c r="AS80" s="53">
        <f>'Temp Relocation Housing Costs'!AK80+'Temp Relocation Living Costs'!AK80</f>
        <v>2468210508.8359475</v>
      </c>
      <c r="AT80" s="53">
        <f>'Temp Relocation Housing Costs'!AL80+'Temp Relocation Living Costs'!AL80</f>
        <v>1557356835.5575955</v>
      </c>
      <c r="AU80" s="53">
        <f>'Temp Relocation Housing Costs'!AM80+'Temp Relocation Living Costs'!AM80</f>
        <v>823442300.27389705</v>
      </c>
      <c r="AW80" s="68">
        <v>2099</v>
      </c>
      <c r="AX80" s="55">
        <f t="shared" si="14"/>
        <v>0</v>
      </c>
      <c r="AY80" s="56">
        <f t="shared" si="15"/>
        <v>46774161.675826617</v>
      </c>
      <c r="AZ80" s="57">
        <f t="shared" si="16"/>
        <v>20908821229.29245</v>
      </c>
      <c r="BA80" s="58">
        <f t="shared" si="17"/>
        <v>20955595390.968277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14270715.054405861</v>
      </c>
      <c r="I81" s="52">
        <f>'Temp Relocation Housing Costs'!I81+'Temp Relocation Living Costs'!I81</f>
        <v>16381572.753730215</v>
      </c>
      <c r="J81" s="52">
        <f>'Temp Relocation Housing Costs'!J81+'Temp Relocation Living Costs'!J81</f>
        <v>11284282.29043418</v>
      </c>
      <c r="K81" s="52">
        <f>'Temp Relocation Housing Costs'!K81+'Temp Relocation Living Costs'!K81</f>
        <v>10180543.894207662</v>
      </c>
      <c r="L81" s="52">
        <f>'Temp Relocation Housing Costs'!L81+'Temp Relocation Living Costs'!L81</f>
        <v>8385453.2285845494</v>
      </c>
      <c r="M81" s="52">
        <f>'Temp Relocation Housing Costs'!M81+'Temp Relocation Living Costs'!M81</f>
        <v>3561412.7768563628</v>
      </c>
      <c r="N81" s="53">
        <f>'Temp Relocation Housing Costs'!N81+'Temp Relocation Living Costs'!N81</f>
        <v>5097471829.1489143</v>
      </c>
      <c r="O81" s="53">
        <f>'Temp Relocation Housing Costs'!O81+'Temp Relocation Living Costs'!O81</f>
        <v>9809989005.2797089</v>
      </c>
      <c r="P81" s="53">
        <f>'Temp Relocation Housing Costs'!P81+'Temp Relocation Living Costs'!P81</f>
        <v>7836600042.3658066</v>
      </c>
      <c r="Q81" s="53">
        <f>'Temp Relocation Housing Costs'!Q81+'Temp Relocation Living Costs'!Q81</f>
        <v>3202688709.3967872</v>
      </c>
      <c r="R81" s="53">
        <f>'Temp Relocation Housing Costs'!R81+'Temp Relocation Living Costs'!R81</f>
        <v>2057618668.7865686</v>
      </c>
      <c r="S81" s="53">
        <f>'Temp Relocation Housing Costs'!S81+'Temp Relocation Living Costs'!S81</f>
        <v>1165197112.5320837</v>
      </c>
      <c r="U81" s="68">
        <v>2100</v>
      </c>
      <c r="V81" s="55">
        <f t="shared" si="9"/>
        <v>0</v>
      </c>
      <c r="W81" s="56">
        <f t="shared" si="10"/>
        <v>64063979.998218834</v>
      </c>
      <c r="X81" s="57">
        <f t="shared" si="11"/>
        <v>29169565367.509869</v>
      </c>
      <c r="Y81" s="58">
        <f t="shared" si="12"/>
        <v>29233629347.508087</v>
      </c>
      <c r="Z81" s="96">
        <f t="shared" si="13"/>
        <v>429468163.91717464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13285688.528312506</v>
      </c>
      <c r="AK81" s="52">
        <f>'Temp Relocation Housing Costs'!AC81+'Temp Relocation Living Costs'!AC81</f>
        <v>14959520.777776705</v>
      </c>
      <c r="AL81" s="52">
        <f>'Temp Relocation Housing Costs'!AD81+'Temp Relocation Living Costs'!AD81</f>
        <v>10196497.112737641</v>
      </c>
      <c r="AM81" s="52">
        <f>'Temp Relocation Housing Costs'!AE81+'Temp Relocation Living Costs'!AE81</f>
        <v>10154347.495421167</v>
      </c>
      <c r="AN81" s="52">
        <f>'Temp Relocation Housing Costs'!AF81+'Temp Relocation Living Costs'!AF81</f>
        <v>8214163.7277492965</v>
      </c>
      <c r="AO81" s="52">
        <f>'Temp Relocation Housing Costs'!AG81+'Temp Relocation Living Costs'!AG81</f>
        <v>3257389.2445702162</v>
      </c>
      <c r="AP81" s="53">
        <f>'Temp Relocation Housing Costs'!AH81+'Temp Relocation Living Costs'!AH81</f>
        <v>4745622258.2912102</v>
      </c>
      <c r="AQ81" s="53">
        <f>'Temp Relocation Housing Costs'!AI81+'Temp Relocation Living Costs'!AI81</f>
        <v>8958403235.1732597</v>
      </c>
      <c r="AR81" s="53">
        <f>'Temp Relocation Housing Costs'!AJ81+'Temp Relocation Living Costs'!AJ81</f>
        <v>7081165434.2784214</v>
      </c>
      <c r="AS81" s="53">
        <f>'Temp Relocation Housing Costs'!AK81+'Temp Relocation Living Costs'!AK81</f>
        <v>3194447606.4172006</v>
      </c>
      <c r="AT81" s="53">
        <f>'Temp Relocation Housing Costs'!AL81+'Temp Relocation Living Costs'!AL81</f>
        <v>2015587729.6019921</v>
      </c>
      <c r="AU81" s="53">
        <f>'Temp Relocation Housing Costs'!AM81+'Temp Relocation Living Costs'!AM81</f>
        <v>1065728905.9081062</v>
      </c>
      <c r="AW81" s="68">
        <v>2100</v>
      </c>
      <c r="AX81" s="55">
        <f t="shared" si="14"/>
        <v>0</v>
      </c>
      <c r="AY81" s="56">
        <f t="shared" si="15"/>
        <v>60067606.886567533</v>
      </c>
      <c r="AZ81" s="57">
        <f t="shared" si="16"/>
        <v>27060955169.670193</v>
      </c>
      <c r="BA81" s="58">
        <f t="shared" si="17"/>
        <v>27121022776.556759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14356815.27825262</v>
      </c>
      <c r="I82" s="52">
        <f>'Temp Relocation Housing Costs'!I82+'Temp Relocation Living Costs'!I82</f>
        <v>16480408.521642402</v>
      </c>
      <c r="J82" s="52">
        <f>'Temp Relocation Housing Costs'!J82+'Temp Relocation Living Costs'!J82</f>
        <v>11352364.319081822</v>
      </c>
      <c r="K82" s="52">
        <f>'Temp Relocation Housing Costs'!K82+'Temp Relocation Living Costs'!K82</f>
        <v>10241966.682402322</v>
      </c>
      <c r="L82" s="52">
        <f>'Temp Relocation Housing Costs'!L82+'Temp Relocation Living Costs'!L82</f>
        <v>8436045.6058610305</v>
      </c>
      <c r="M82" s="52">
        <f>'Temp Relocation Housing Costs'!M82+'Temp Relocation Living Costs'!M82</f>
        <v>3582900.0279246527</v>
      </c>
      <c r="N82" s="53">
        <f>'Temp Relocation Housing Costs'!N82+'Temp Relocation Living Costs'!N82</f>
        <v>5168285154.1356783</v>
      </c>
      <c r="O82" s="53">
        <f>'Temp Relocation Housing Costs'!O82+'Temp Relocation Living Costs'!O82</f>
        <v>9946267922.1292496</v>
      </c>
      <c r="P82" s="53">
        <f>'Temp Relocation Housing Costs'!P82+'Temp Relocation Living Costs'!P82</f>
        <v>7945464931.5090942</v>
      </c>
      <c r="Q82" s="53">
        <f>'Temp Relocation Housing Costs'!Q82+'Temp Relocation Living Costs'!Q82</f>
        <v>3247179987.4285908</v>
      </c>
      <c r="R82" s="53">
        <f>'Temp Relocation Housing Costs'!R82+'Temp Relocation Living Costs'!R82</f>
        <v>2086202803.1133969</v>
      </c>
      <c r="S82" s="53">
        <f>'Temp Relocation Housing Costs'!S82+'Temp Relocation Living Costs'!S82</f>
        <v>1181383858.5444002</v>
      </c>
      <c r="U82" s="68">
        <v>2101</v>
      </c>
      <c r="V82" s="55">
        <f t="shared" si="9"/>
        <v>0</v>
      </c>
      <c r="W82" s="56">
        <f t="shared" si="10"/>
        <v>64450500.435164846</v>
      </c>
      <c r="X82" s="57">
        <f t="shared" si="11"/>
        <v>29574784656.860409</v>
      </c>
      <c r="Y82" s="58">
        <f t="shared" si="12"/>
        <v>29639235157.295574</v>
      </c>
      <c r="Z82" s="96">
        <f t="shared" si="13"/>
        <v>412492303.96734214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13365845.742010983</v>
      </c>
      <c r="AK82" s="52">
        <f>'Temp Relocation Housing Costs'!AC82+'Temp Relocation Living Costs'!AC82</f>
        <v>15049776.807884265</v>
      </c>
      <c r="AL82" s="52">
        <f>'Temp Relocation Housing Costs'!AD82+'Temp Relocation Living Costs'!AD82</f>
        <v>10258016.152289104</v>
      </c>
      <c r="AM82" s="52">
        <f>'Temp Relocation Housing Costs'!AE82+'Temp Relocation Living Costs'!AE82</f>
        <v>10215612.231563708</v>
      </c>
      <c r="AN82" s="52">
        <f>'Temp Relocation Housing Costs'!AF82+'Temp Relocation Living Costs'!AF82</f>
        <v>8263722.6554538179</v>
      </c>
      <c r="AO82" s="52">
        <f>'Temp Relocation Housing Costs'!AG82+'Temp Relocation Living Costs'!AG82</f>
        <v>3277042.2151497765</v>
      </c>
      <c r="AP82" s="53">
        <f>'Temp Relocation Housing Costs'!AH82+'Temp Relocation Living Costs'!AH82</f>
        <v>4811547741.0607538</v>
      </c>
      <c r="AQ82" s="53">
        <f>'Temp Relocation Housing Costs'!AI82+'Temp Relocation Living Costs'!AI82</f>
        <v>9082852048.4118614</v>
      </c>
      <c r="AR82" s="53">
        <f>'Temp Relocation Housing Costs'!AJ82+'Temp Relocation Living Costs'!AJ82</f>
        <v>7179535937.5375443</v>
      </c>
      <c r="AS82" s="53">
        <f>'Temp Relocation Housing Costs'!AK82+'Temp Relocation Living Costs'!AK82</f>
        <v>3238824400.264863</v>
      </c>
      <c r="AT82" s="53">
        <f>'Temp Relocation Housing Costs'!AL82+'Temp Relocation Living Costs'!AL82</f>
        <v>2043587976.3359632</v>
      </c>
      <c r="AU82" s="53">
        <f>'Temp Relocation Housing Costs'!AM82+'Temp Relocation Living Costs'!AM82</f>
        <v>1080533854.3004267</v>
      </c>
      <c r="AW82" s="68">
        <v>2101</v>
      </c>
      <c r="AX82" s="55">
        <f t="shared" si="14"/>
        <v>0</v>
      </c>
      <c r="AY82" s="56">
        <f t="shared" si="15"/>
        <v>60430015.80435165</v>
      </c>
      <c r="AZ82" s="57">
        <f t="shared" si="16"/>
        <v>27436881957.911411</v>
      </c>
      <c r="BA82" s="58">
        <f t="shared" si="17"/>
        <v>27497311973.715763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14443434.974916141</v>
      </c>
      <c r="I83" s="52">
        <f>'Temp Relocation Housing Costs'!I83+'Temp Relocation Living Costs'!I83</f>
        <v>16579840.600370746</v>
      </c>
      <c r="J83" s="52">
        <f>'Temp Relocation Housing Costs'!J83+'Temp Relocation Living Costs'!J83</f>
        <v>11420857.11046169</v>
      </c>
      <c r="K83" s="52">
        <f>'Temp Relocation Housing Costs'!K83+'Temp Relocation Living Costs'!K83</f>
        <v>10303760.055798396</v>
      </c>
      <c r="L83" s="52">
        <f>'Temp Relocation Housing Costs'!L83+'Temp Relocation Living Costs'!L83</f>
        <v>8486943.2246752959</v>
      </c>
      <c r="M83" s="52">
        <f>'Temp Relocation Housing Costs'!M83+'Temp Relocation Living Costs'!M83</f>
        <v>3604516.9191069645</v>
      </c>
      <c r="N83" s="53">
        <f>'Temp Relocation Housing Costs'!N83+'Temp Relocation Living Costs'!N83</f>
        <v>5240082207.3633718</v>
      </c>
      <c r="O83" s="53">
        <f>'Temp Relocation Housing Costs'!O83+'Temp Relocation Living Costs'!O83</f>
        <v>10084440005.542755</v>
      </c>
      <c r="P83" s="53">
        <f>'Temp Relocation Housing Costs'!P83+'Temp Relocation Living Costs'!P83</f>
        <v>8055842155.596633</v>
      </c>
      <c r="Q83" s="53">
        <f>'Temp Relocation Housing Costs'!Q83+'Temp Relocation Living Costs'!Q83</f>
        <v>3292289331.7167549</v>
      </c>
      <c r="R83" s="53">
        <f>'Temp Relocation Housing Costs'!R83+'Temp Relocation Living Costs'!R83</f>
        <v>2115184024.0081141</v>
      </c>
      <c r="S83" s="53">
        <f>'Temp Relocation Housing Costs'!S83+'Temp Relocation Living Costs'!S83</f>
        <v>1197795468.4391017</v>
      </c>
      <c r="U83" s="68">
        <v>2102</v>
      </c>
      <c r="V83" s="55">
        <f t="shared" si="9"/>
        <v>0</v>
      </c>
      <c r="W83" s="56">
        <f t="shared" si="10"/>
        <v>64839352.885329239</v>
      </c>
      <c r="X83" s="57">
        <f t="shared" si="11"/>
        <v>29985633192.666733</v>
      </c>
      <c r="Y83" s="58">
        <f t="shared" si="12"/>
        <v>30050472545.552063</v>
      </c>
      <c r="Z83" s="96">
        <f t="shared" si="13"/>
        <v>396187511.62505996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13446486.572263783</v>
      </c>
      <c r="AK83" s="52">
        <f>'Temp Relocation Housing Costs'!AC83+'Temp Relocation Living Costs'!AC83</f>
        <v>15140577.384243794</v>
      </c>
      <c r="AL83" s="52">
        <f>'Temp Relocation Housing Costs'!AD83+'Temp Relocation Living Costs'!AD83</f>
        <v>10319906.357760137</v>
      </c>
      <c r="AM83" s="52">
        <f>'Temp Relocation Housing Costs'!AE83+'Temp Relocation Living Costs'!AE83</f>
        <v>10277246.599324262</v>
      </c>
      <c r="AN83" s="52">
        <f>'Temp Relocation Housing Costs'!AF83+'Temp Relocation Living Costs'!AF83</f>
        <v>8313580.5895327767</v>
      </c>
      <c r="AO83" s="52">
        <f>'Temp Relocation Housing Costs'!AG83+'Temp Relocation Living Costs'!AG83</f>
        <v>3296813.7589865075</v>
      </c>
      <c r="AP83" s="53">
        <f>'Temp Relocation Housing Costs'!AH83+'Temp Relocation Living Costs'!AH83</f>
        <v>4878389050.8898163</v>
      </c>
      <c r="AQ83" s="53">
        <f>'Temp Relocation Housing Costs'!AI83+'Temp Relocation Living Costs'!AI83</f>
        <v>9209029686.1641579</v>
      </c>
      <c r="AR83" s="53">
        <f>'Temp Relocation Housing Costs'!AJ83+'Temp Relocation Living Costs'!AJ83</f>
        <v>7279272989.2838192</v>
      </c>
      <c r="AS83" s="53">
        <f>'Temp Relocation Housing Costs'!AK83+'Temp Relocation Living Costs'!AK83</f>
        <v>3283817669.9715252</v>
      </c>
      <c r="AT83" s="53">
        <f>'Temp Relocation Housing Costs'!AL83+'Temp Relocation Living Costs'!AL83</f>
        <v>2071977198.3577132</v>
      </c>
      <c r="AU83" s="53">
        <f>'Temp Relocation Housing Costs'!AM83+'Temp Relocation Living Costs'!AM83</f>
        <v>1095544470.8468947</v>
      </c>
      <c r="AW83" s="68">
        <v>2102</v>
      </c>
      <c r="AX83" s="55">
        <f t="shared" si="14"/>
        <v>0</v>
      </c>
      <c r="AY83" s="56">
        <f t="shared" si="15"/>
        <v>60794611.262111269</v>
      </c>
      <c r="AZ83" s="57">
        <f t="shared" si="16"/>
        <v>27818031065.513924</v>
      </c>
      <c r="BA83" s="58">
        <f t="shared" si="17"/>
        <v>27878825676.776035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14530577.27855793</v>
      </c>
      <c r="I84" s="52">
        <f>'Temp Relocation Housing Costs'!I84+'Temp Relocation Living Costs'!I84</f>
        <v>16679872.587667339</v>
      </c>
      <c r="J84" s="52">
        <f>'Temp Relocation Housing Costs'!J84+'Temp Relocation Living Costs'!J84</f>
        <v>11489763.142849259</v>
      </c>
      <c r="K84" s="52">
        <f>'Temp Relocation Housing Costs'!K84+'Temp Relocation Living Costs'!K84</f>
        <v>10365926.250266252</v>
      </c>
      <c r="L84" s="52">
        <f>'Temp Relocation Housing Costs'!L84+'Temp Relocation Living Costs'!L84</f>
        <v>8538147.9266564809</v>
      </c>
      <c r="M84" s="52">
        <f>'Temp Relocation Housing Costs'!M84+'Temp Relocation Living Costs'!M84</f>
        <v>3626264.2325675292</v>
      </c>
      <c r="N84" s="53">
        <f>'Temp Relocation Housing Costs'!N84+'Temp Relocation Living Costs'!N84</f>
        <v>5312876654.6392736</v>
      </c>
      <c r="O84" s="53">
        <f>'Temp Relocation Housing Costs'!O84+'Temp Relocation Living Costs'!O84</f>
        <v>10224531555.110229</v>
      </c>
      <c r="P84" s="53">
        <f>'Temp Relocation Housing Costs'!P84+'Temp Relocation Living Costs'!P84</f>
        <v>8167752723.7618685</v>
      </c>
      <c r="Q84" s="53">
        <f>'Temp Relocation Housing Costs'!Q84+'Temp Relocation Living Costs'!Q84</f>
        <v>3338025328.3463311</v>
      </c>
      <c r="R84" s="53">
        <f>'Temp Relocation Housing Costs'!R84+'Temp Relocation Living Costs'!R84</f>
        <v>2144567847.7386136</v>
      </c>
      <c r="S84" s="53">
        <f>'Temp Relocation Housing Costs'!S84+'Temp Relocation Living Costs'!S84</f>
        <v>1214435065.9919949</v>
      </c>
      <c r="U84" s="68">
        <v>2103</v>
      </c>
      <c r="V84" s="55">
        <f t="shared" si="9"/>
        <v>0</v>
      </c>
      <c r="W84" s="56">
        <f t="shared" si="10"/>
        <v>65230551.418564789</v>
      </c>
      <c r="X84" s="57">
        <f t="shared" si="11"/>
        <v>30402189175.58831</v>
      </c>
      <c r="Y84" s="58">
        <f t="shared" si="12"/>
        <v>30467419727.006874</v>
      </c>
      <c r="Z84" s="96">
        <f t="shared" si="13"/>
        <v>380527256.67594606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13527613.936899025</v>
      </c>
      <c r="AK84" s="52">
        <f>'Temp Relocation Housing Costs'!AC84+'Temp Relocation Living Costs'!AC84</f>
        <v>15231925.792293616</v>
      </c>
      <c r="AL84" s="52">
        <f>'Temp Relocation Housing Costs'!AD84+'Temp Relocation Living Costs'!AD84</f>
        <v>10382169.968524788</v>
      </c>
      <c r="AM84" s="52">
        <f>'Temp Relocation Housing Costs'!AE84+'Temp Relocation Living Costs'!AE84</f>
        <v>10339252.82881989</v>
      </c>
      <c r="AN84" s="52">
        <f>'Temp Relocation Housing Costs'!AF84+'Temp Relocation Living Costs'!AF84</f>
        <v>8363739.3339963797</v>
      </c>
      <c r="AO84" s="52">
        <f>'Temp Relocation Housing Costs'!AG84+'Temp Relocation Living Costs'!AG84</f>
        <v>3316704.5914744134</v>
      </c>
      <c r="AP84" s="53">
        <f>'Temp Relocation Housing Costs'!AH84+'Temp Relocation Living Costs'!AH84</f>
        <v>4946158910.3125038</v>
      </c>
      <c r="AQ84" s="53">
        <f>'Temp Relocation Housing Costs'!AI84+'Temp Relocation Living Costs'!AI84</f>
        <v>9336960165.0046768</v>
      </c>
      <c r="AR84" s="53">
        <f>'Temp Relocation Housing Costs'!AJ84+'Temp Relocation Living Costs'!AJ84</f>
        <v>7380395573.4067783</v>
      </c>
      <c r="AS84" s="53">
        <f>'Temp Relocation Housing Costs'!AK84+'Temp Relocation Living Costs'!AK84</f>
        <v>3329435979.528676</v>
      </c>
      <c r="AT84" s="53">
        <f>'Temp Relocation Housing Costs'!AL84+'Temp Relocation Living Costs'!AL84</f>
        <v>2100760799.2544281</v>
      </c>
      <c r="AU84" s="53">
        <f>'Temp Relocation Housing Costs'!AM84+'Temp Relocation Living Costs'!AM84</f>
        <v>1110763612.6590989</v>
      </c>
      <c r="AW84" s="68">
        <v>2103</v>
      </c>
      <c r="AX84" s="55">
        <f t="shared" si="14"/>
        <v>0</v>
      </c>
      <c r="AY84" s="56">
        <f t="shared" si="15"/>
        <v>61161406.452008106</v>
      </c>
      <c r="AZ84" s="57">
        <f t="shared" si="16"/>
        <v>28204475040.166164</v>
      </c>
      <c r="BA84" s="58">
        <f t="shared" si="17"/>
        <v>28265636446.618172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14618245.34224898</v>
      </c>
      <c r="I85" s="52">
        <f>'Temp Relocation Housing Costs'!I85+'Temp Relocation Living Costs'!I85</f>
        <v>16780508.102990743</v>
      </c>
      <c r="J85" s="52">
        <f>'Temp Relocation Housing Costs'!J85+'Temp Relocation Living Costs'!J85</f>
        <v>11559084.909472311</v>
      </c>
      <c r="K85" s="52">
        <f>'Temp Relocation Housing Costs'!K85+'Temp Relocation Living Costs'!K85</f>
        <v>10428467.515166037</v>
      </c>
      <c r="L85" s="52">
        <f>'Temp Relocation Housing Costs'!L85+'Temp Relocation Living Costs'!L85</f>
        <v>8589661.5645449292</v>
      </c>
      <c r="M85" s="52">
        <f>'Temp Relocation Housing Costs'!M85+'Temp Relocation Living Costs'!M85</f>
        <v>3648142.7551896428</v>
      </c>
      <c r="N85" s="53">
        <f>'Temp Relocation Housing Costs'!N85+'Temp Relocation Living Costs'!N85</f>
        <v>5386682351.6140375</v>
      </c>
      <c r="O85" s="53">
        <f>'Temp Relocation Housing Costs'!O85+'Temp Relocation Living Costs'!O85</f>
        <v>10366569235.77169</v>
      </c>
      <c r="P85" s="53">
        <f>'Temp Relocation Housing Costs'!P85+'Temp Relocation Living Costs'!P85</f>
        <v>8281217936.9940224</v>
      </c>
      <c r="Q85" s="53">
        <f>'Temp Relocation Housing Costs'!Q85+'Temp Relocation Living Costs'!Q85</f>
        <v>3384396682.6789947</v>
      </c>
      <c r="R85" s="53">
        <f>'Temp Relocation Housing Costs'!R85+'Temp Relocation Living Costs'!R85</f>
        <v>2174359867.2039638</v>
      </c>
      <c r="S85" s="53">
        <f>'Temp Relocation Housing Costs'!S85+'Temp Relocation Living Costs'!S85</f>
        <v>1231305818.3739207</v>
      </c>
      <c r="U85" s="68">
        <v>2104</v>
      </c>
      <c r="V85" s="55">
        <f t="shared" si="9"/>
        <v>0</v>
      </c>
      <c r="W85" s="56">
        <f t="shared" si="10"/>
        <v>65624110.189612642</v>
      </c>
      <c r="X85" s="57">
        <f t="shared" si="11"/>
        <v>30824531892.636627</v>
      </c>
      <c r="Y85" s="58">
        <f t="shared" si="12"/>
        <v>30890156002.826241</v>
      </c>
      <c r="Z85" s="96">
        <f t="shared" si="13"/>
        <v>365486057.87476259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13609230.771349093</v>
      </c>
      <c r="AK85" s="52">
        <f>'Temp Relocation Housing Costs'!AC85+'Temp Relocation Living Costs'!AC85</f>
        <v>15323825.337294258</v>
      </c>
      <c r="AL85" s="52">
        <f>'Temp Relocation Housing Costs'!AD85+'Temp Relocation Living Costs'!AD85</f>
        <v>10444809.237468015</v>
      </c>
      <c r="AM85" s="52">
        <f>'Temp Relocation Housing Costs'!AE85+'Temp Relocation Living Costs'!AE85</f>
        <v>10401633.16362272</v>
      </c>
      <c r="AN85" s="52">
        <f>'Temp Relocation Housing Costs'!AF85+'Temp Relocation Living Costs'!AF85</f>
        <v>8414200.7037390787</v>
      </c>
      <c r="AO85" s="52">
        <f>'Temp Relocation Housing Costs'!AG85+'Temp Relocation Living Costs'!AG85</f>
        <v>3336715.4323237203</v>
      </c>
      <c r="AP85" s="53">
        <f>'Temp Relocation Housing Costs'!AH85+'Temp Relocation Living Costs'!AH85</f>
        <v>5014870218.6024828</v>
      </c>
      <c r="AQ85" s="53">
        <f>'Temp Relocation Housing Costs'!AI85+'Temp Relocation Living Costs'!AI85</f>
        <v>9466667835.1426678</v>
      </c>
      <c r="AR85" s="53">
        <f>'Temp Relocation Housing Costs'!AJ85+'Temp Relocation Living Costs'!AJ85</f>
        <v>7482922937.5173483</v>
      </c>
      <c r="AS85" s="53">
        <f>'Temp Relocation Housing Costs'!AK85+'Temp Relocation Living Costs'!AK85</f>
        <v>3375688011.8975048</v>
      </c>
      <c r="AT85" s="53">
        <f>'Temp Relocation Housing Costs'!AL85+'Temp Relocation Living Costs'!AL85</f>
        <v>2129944257.6791294</v>
      </c>
      <c r="AU85" s="53">
        <f>'Temp Relocation Housing Costs'!AM85+'Temp Relocation Living Costs'!AM85</f>
        <v>1126194176.5392003</v>
      </c>
      <c r="AW85" s="68">
        <v>2104</v>
      </c>
      <c r="AX85" s="55">
        <f t="shared" si="14"/>
        <v>0</v>
      </c>
      <c r="AY85" s="56">
        <f t="shared" si="15"/>
        <v>61530414.645796895</v>
      </c>
      <c r="AZ85" s="57">
        <f t="shared" si="16"/>
        <v>28596287437.378334</v>
      </c>
      <c r="BA85" s="58">
        <f t="shared" si="17"/>
        <v>28657817852.024132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14706442.338083884</v>
      </c>
      <c r="I86" s="52">
        <f>'Temp Relocation Housing Costs'!I86+'Temp Relocation Living Costs'!I86</f>
        <v>16881750.787637006</v>
      </c>
      <c r="J86" s="52">
        <f>'Temp Relocation Housing Costs'!J86+'Temp Relocation Living Costs'!J86</f>
        <v>11628824.918601148</v>
      </c>
      <c r="K86" s="52">
        <f>'Temp Relocation Housing Costs'!K86+'Temp Relocation Living Costs'!K86</f>
        <v>10491386.113429077</v>
      </c>
      <c r="L86" s="52">
        <f>'Temp Relocation Housing Costs'!L86+'Temp Relocation Living Costs'!L86</f>
        <v>8641486.0022592079</v>
      </c>
      <c r="M86" s="52">
        <f>'Temp Relocation Housing Costs'!M86+'Temp Relocation Living Costs'!M86</f>
        <v>3670153.2786041507</v>
      </c>
      <c r="N86" s="53">
        <f>'Temp Relocation Housing Costs'!N86+'Temp Relocation Living Costs'!N86</f>
        <v>5461513346.4189663</v>
      </c>
      <c r="O86" s="53">
        <f>'Temp Relocation Housing Costs'!O86+'Temp Relocation Living Costs'!O86</f>
        <v>10510580082.892555</v>
      </c>
      <c r="P86" s="53">
        <f>'Temp Relocation Housing Costs'!P86+'Temp Relocation Living Costs'!P86</f>
        <v>8396259392.1925077</v>
      </c>
      <c r="Q86" s="53">
        <f>'Temp Relocation Housing Costs'!Q86+'Temp Relocation Living Costs'!Q86</f>
        <v>3431412221.0100193</v>
      </c>
      <c r="R86" s="53">
        <f>'Temp Relocation Housing Costs'!R86+'Temp Relocation Living Costs'!R86</f>
        <v>2204565752.9989619</v>
      </c>
      <c r="S86" s="53">
        <f>'Temp Relocation Housing Costs'!S86+'Temp Relocation Living Costs'!S86</f>
        <v>1248410936.7535863</v>
      </c>
      <c r="U86" s="68">
        <v>2105</v>
      </c>
      <c r="V86" s="55">
        <f t="shared" si="9"/>
        <v>0</v>
      </c>
      <c r="W86" s="56">
        <f t="shared" si="10"/>
        <v>66020043.438614473</v>
      </c>
      <c r="X86" s="57">
        <f t="shared" si="11"/>
        <v>31252741732.266594</v>
      </c>
      <c r="Y86" s="58">
        <f t="shared" si="12"/>
        <v>31318761775.705208</v>
      </c>
      <c r="Z86" s="96">
        <f t="shared" si="13"/>
        <v>351039441.46519995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13691340.028756881</v>
      </c>
      <c r="AK86" s="52">
        <f>'Temp Relocation Housing Costs'!AC86+'Temp Relocation Living Costs'!AC86</f>
        <v>15416279.344448045</v>
      </c>
      <c r="AL86" s="52">
        <f>'Temp Relocation Housing Costs'!AD86+'Temp Relocation Living Costs'!AD86</f>
        <v>10507826.43106723</v>
      </c>
      <c r="AM86" s="52">
        <f>'Temp Relocation Housing Costs'!AE86+'Temp Relocation Living Costs'!AE86</f>
        <v>10464389.860841149</v>
      </c>
      <c r="AN86" s="52">
        <f>'Temp Relocation Housing Costs'!AF86+'Temp Relocation Living Costs'!AF86</f>
        <v>8464966.5246052071</v>
      </c>
      <c r="AO86" s="52">
        <f>'Temp Relocation Housing Costs'!AG86+'Temp Relocation Living Costs'!AG86</f>
        <v>3356847.0055869203</v>
      </c>
      <c r="AP86" s="53">
        <f>'Temp Relocation Housing Costs'!AH86+'Temp Relocation Living Costs'!AH86</f>
        <v>5084536054.2282257</v>
      </c>
      <c r="AQ86" s="53">
        <f>'Temp Relocation Housing Costs'!AI86+'Temp Relocation Living Costs'!AI86</f>
        <v>9598177385.0568676</v>
      </c>
      <c r="AR86" s="53">
        <f>'Temp Relocation Housing Costs'!AJ86+'Temp Relocation Living Costs'!AJ86</f>
        <v>7586874596.6114216</v>
      </c>
      <c r="AS86" s="53">
        <f>'Temp Relocation Housing Costs'!AK86+'Temp Relocation Living Costs'!AK86</f>
        <v>3422582570.6616139</v>
      </c>
      <c r="AT86" s="53">
        <f>'Temp Relocation Housing Costs'!AL86+'Temp Relocation Living Costs'!AL86</f>
        <v>2159533128.3934784</v>
      </c>
      <c r="AU86" s="53">
        <f>'Temp Relocation Housing Costs'!AM86+'Temp Relocation Living Costs'!AM86</f>
        <v>1141839099.5313077</v>
      </c>
      <c r="AW86" s="68">
        <v>2105</v>
      </c>
      <c r="AX86" s="55">
        <f t="shared" si="14"/>
        <v>0</v>
      </c>
      <c r="AY86" s="56">
        <f t="shared" si="15"/>
        <v>61901649.195305429</v>
      </c>
      <c r="AZ86" s="57">
        <f t="shared" si="16"/>
        <v>28993542834.482914</v>
      </c>
      <c r="BA86" s="58">
        <f t="shared" si="17"/>
        <v>29055444483.678219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14795171.457295578</v>
      </c>
      <c r="I87" s="52">
        <f>'Temp Relocation Housing Costs'!I87+'Temp Relocation Living Costs'!I87</f>
        <v>16983604.30487138</v>
      </c>
      <c r="J87" s="52">
        <f>'Temp Relocation Housing Costs'!J87+'Temp Relocation Living Costs'!J87</f>
        <v>11698985.693639344</v>
      </c>
      <c r="K87" s="52">
        <f>'Temp Relocation Housing Costs'!K87+'Temp Relocation Living Costs'!K87</f>
        <v>10554684.321639754</v>
      </c>
      <c r="L87" s="52">
        <f>'Temp Relocation Housing Costs'!L87+'Temp Relocation Living Costs'!L87</f>
        <v>8693623.114963552</v>
      </c>
      <c r="M87" s="52">
        <f>'Temp Relocation Housing Costs'!M87+'Temp Relocation Living Costs'!M87</f>
        <v>3692296.5992180812</v>
      </c>
      <c r="N87" s="53">
        <f>'Temp Relocation Housing Costs'!N87+'Temp Relocation Living Costs'!N87</f>
        <v>5537383882.3399239</v>
      </c>
      <c r="O87" s="53">
        <f>'Temp Relocation Housing Costs'!O87+'Temp Relocation Living Costs'!O87</f>
        <v>10656591507.40955</v>
      </c>
      <c r="P87" s="53">
        <f>'Temp Relocation Housing Costs'!P87+'Temp Relocation Living Costs'!P87</f>
        <v>8512898986.2776728</v>
      </c>
      <c r="Q87" s="53">
        <f>'Temp Relocation Housing Costs'!Q87+'Temp Relocation Living Costs'!Q87</f>
        <v>3479080892.2482686</v>
      </c>
      <c r="R87" s="53">
        <f>'Temp Relocation Housing Costs'!R87+'Temp Relocation Living Costs'!R87</f>
        <v>2235191254.4934678</v>
      </c>
      <c r="S87" s="53">
        <f>'Temp Relocation Housing Costs'!S87+'Temp Relocation Living Costs'!S87</f>
        <v>1265753676.9087827</v>
      </c>
      <c r="U87" s="68">
        <v>2106</v>
      </c>
      <c r="V87" s="55">
        <f t="shared" si="9"/>
        <v>0</v>
      </c>
      <c r="W87" s="56">
        <f t="shared" si="10"/>
        <v>66418365.491627686</v>
      </c>
      <c r="X87" s="57">
        <f t="shared" si="11"/>
        <v>31686900199.677666</v>
      </c>
      <c r="Y87" s="58">
        <f t="shared" si="12"/>
        <v>31753318565.169292</v>
      </c>
      <c r="Z87" s="96">
        <f t="shared" si="13"/>
        <v>337163901.34019905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13773944.680082615</v>
      </c>
      <c r="AK87" s="52">
        <f>'Temp Relocation Housing Costs'!AC87+'Temp Relocation Living Costs'!AC87</f>
        <v>15509291.159019409</v>
      </c>
      <c r="AL87" s="52">
        <f>'Temp Relocation Housing Costs'!AD87+'Temp Relocation Living Costs'!AD87</f>
        <v>10571223.829474291</v>
      </c>
      <c r="AM87" s="52">
        <f>'Temp Relocation Housing Costs'!AE87+'Temp Relocation Living Costs'!AE87</f>
        <v>10527525.191201488</v>
      </c>
      <c r="AN87" s="52">
        <f>'Temp Relocation Housing Costs'!AF87+'Temp Relocation Living Costs'!AF87</f>
        <v>8516038.6334550604</v>
      </c>
      <c r="AO87" s="52">
        <f>'Temp Relocation Housing Costs'!AG87+'Temp Relocation Living Costs'!AG87</f>
        <v>3377100.0396849657</v>
      </c>
      <c r="AP87" s="53">
        <f>'Temp Relocation Housing Costs'!AH87+'Temp Relocation Living Costs'!AH87</f>
        <v>5155169677.342351</v>
      </c>
      <c r="AQ87" s="53">
        <f>'Temp Relocation Housing Costs'!AI87+'Temp Relocation Living Costs'!AI87</f>
        <v>9731513846.1947289</v>
      </c>
      <c r="AR87" s="53">
        <f>'Temp Relocation Housing Costs'!AJ87+'Temp Relocation Living Costs'!AJ87</f>
        <v>7692270336.7843218</v>
      </c>
      <c r="AS87" s="53">
        <f>'Temp Relocation Housing Costs'!AK87+'Temp Relocation Living Costs'!AK87</f>
        <v>3470128581.702692</v>
      </c>
      <c r="AT87" s="53">
        <f>'Temp Relocation Housing Costs'!AL87+'Temp Relocation Living Costs'!AL87</f>
        <v>2189533043.3250618</v>
      </c>
      <c r="AU87" s="53">
        <f>'Temp Relocation Housing Costs'!AM87+'Temp Relocation Living Costs'!AM87</f>
        <v>1157701359.4805114</v>
      </c>
      <c r="AW87" s="68">
        <v>2106</v>
      </c>
      <c r="AX87" s="55">
        <f t="shared" si="14"/>
        <v>0</v>
      </c>
      <c r="AY87" s="56">
        <f t="shared" si="15"/>
        <v>62275123.532917827</v>
      </c>
      <c r="AZ87" s="57">
        <f t="shared" si="16"/>
        <v>29396316844.829666</v>
      </c>
      <c r="BA87" s="58">
        <f t="shared" si="17"/>
        <v>29458591968.362583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14884435.910370838</v>
      </c>
      <c r="I88" s="52">
        <f>'Temp Relocation Housing Costs'!I88+'Temp Relocation Living Costs'!I88</f>
        <v>17086072.34006089</v>
      </c>
      <c r="J88" s="52">
        <f>'Temp Relocation Housing Costs'!J88+'Temp Relocation Living Costs'!J88</f>
        <v>11769569.773215052</v>
      </c>
      <c r="K88" s="52">
        <f>'Temp Relocation Housing Costs'!K88+'Temp Relocation Living Costs'!K88</f>
        <v>10618364.430117888</v>
      </c>
      <c r="L88" s="52">
        <f>'Temp Relocation Housing Costs'!L88+'Temp Relocation Living Costs'!L88</f>
        <v>8746074.7891357355</v>
      </c>
      <c r="M88" s="52">
        <f>'Temp Relocation Housing Costs'!M88+'Temp Relocation Living Costs'!M88</f>
        <v>3714573.5182434632</v>
      </c>
      <c r="N88" s="53">
        <f>'Temp Relocation Housing Costs'!N88+'Temp Relocation Living Costs'!N88</f>
        <v>5614308400.5283995</v>
      </c>
      <c r="O88" s="53">
        <f>'Temp Relocation Housing Costs'!O88+'Temp Relocation Living Costs'!O88</f>
        <v>10804631301.048071</v>
      </c>
      <c r="P88" s="53">
        <f>'Temp Relocation Housing Costs'!P88+'Temp Relocation Living Costs'!P88</f>
        <v>8631158920.3586464</v>
      </c>
      <c r="Q88" s="53">
        <f>'Temp Relocation Housing Costs'!Q88+'Temp Relocation Living Costs'!Q88</f>
        <v>3527411769.6195221</v>
      </c>
      <c r="R88" s="53">
        <f>'Temp Relocation Housing Costs'!R88+'Temp Relocation Living Costs'!R88</f>
        <v>2266242200.9267402</v>
      </c>
      <c r="S88" s="53">
        <f>'Temp Relocation Housing Costs'!S88+'Temp Relocation Living Costs'!S88</f>
        <v>1283337339.846082</v>
      </c>
      <c r="U88" s="68">
        <v>2107</v>
      </c>
      <c r="V88" s="55">
        <f t="shared" si="9"/>
        <v>0</v>
      </c>
      <c r="W88" s="56">
        <f t="shared" si="10"/>
        <v>66819090.761143863</v>
      </c>
      <c r="X88" s="57">
        <f t="shared" si="11"/>
        <v>32127089932.327457</v>
      </c>
      <c r="Y88" s="58">
        <f t="shared" si="12"/>
        <v>32193909023.0886</v>
      </c>
      <c r="Z88" s="96">
        <f t="shared" si="13"/>
        <v>323836860.77791554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13857047.714211369</v>
      </c>
      <c r="AK88" s="52">
        <f>'Temp Relocation Housing Costs'!AC88+'Temp Relocation Living Costs'!AC88</f>
        <v>15602864.146455938</v>
      </c>
      <c r="AL88" s="52">
        <f>'Temp Relocation Housing Costs'!AD88+'Temp Relocation Living Costs'!AD88</f>
        <v>10635003.726598015</v>
      </c>
      <c r="AM88" s="52">
        <f>'Temp Relocation Housing Costs'!AE88+'Temp Relocation Living Costs'!AE88</f>
        <v>10591041.439130148</v>
      </c>
      <c r="AN88" s="52">
        <f>'Temp Relocation Housing Costs'!AF88+'Temp Relocation Living Costs'!AF88</f>
        <v>8567418.8782313559</v>
      </c>
      <c r="AO88" s="52">
        <f>'Temp Relocation Housing Costs'!AG88+'Temp Relocation Living Costs'!AG88</f>
        <v>3397475.2674336284</v>
      </c>
      <c r="AP88" s="53">
        <f>'Temp Relocation Housing Costs'!AH88+'Temp Relocation Living Costs'!AH88</f>
        <v>5226784532.305562</v>
      </c>
      <c r="AQ88" s="53">
        <f>'Temp Relocation Housing Costs'!AI88+'Temp Relocation Living Costs'!AI88</f>
        <v>9866702597.7368507</v>
      </c>
      <c r="AR88" s="53">
        <f>'Temp Relocation Housing Costs'!AJ88+'Temp Relocation Living Costs'!AJ88</f>
        <v>7799130218.996892</v>
      </c>
      <c r="AS88" s="53">
        <f>'Temp Relocation Housing Costs'!AK88+'Temp Relocation Living Costs'!AK88</f>
        <v>3518335094.8994493</v>
      </c>
      <c r="AT88" s="53">
        <f>'Temp Relocation Housing Costs'!AL88+'Temp Relocation Living Costs'!AL88</f>
        <v>2219949712.6393719</v>
      </c>
      <c r="AU88" s="53">
        <f>'Temp Relocation Housing Costs'!AM88+'Temp Relocation Living Costs'!AM88</f>
        <v>1173783975.5996866</v>
      </c>
      <c r="AW88" s="68">
        <v>2107</v>
      </c>
      <c r="AX88" s="55">
        <f t="shared" si="14"/>
        <v>0</v>
      </c>
      <c r="AY88" s="56">
        <f t="shared" si="15"/>
        <v>62650851.172060452</v>
      </c>
      <c r="AZ88" s="57">
        <f t="shared" si="16"/>
        <v>29804686132.177811</v>
      </c>
      <c r="BA88" s="58">
        <f t="shared" si="17"/>
        <v>29867336983.349873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14974238.927166415</v>
      </c>
      <c r="I89" s="52">
        <f>'Temp Relocation Housing Costs'!I89+'Temp Relocation Living Costs'!I89</f>
        <v>17189158.600807652</v>
      </c>
      <c r="J89" s="52">
        <f>'Temp Relocation Housing Costs'!J89+'Temp Relocation Living Costs'!J89</f>
        <v>11840579.711272852</v>
      </c>
      <c r="K89" s="52">
        <f>'Temp Relocation Housing Costs'!K89+'Temp Relocation Living Costs'!K89</f>
        <v>10682428.743001593</v>
      </c>
      <c r="L89" s="52">
        <f>'Temp Relocation Housing Costs'!L89+'Temp Relocation Living Costs'!L89</f>
        <v>8798842.9226352982</v>
      </c>
      <c r="M89" s="52">
        <f>'Temp Relocation Housing Costs'!M89+'Temp Relocation Living Costs'!M89</f>
        <v>3736984.8417263236</v>
      </c>
      <c r="N89" s="53">
        <f>'Temp Relocation Housing Costs'!N89+'Temp Relocation Living Costs'!N89</f>
        <v>5692301542.7502213</v>
      </c>
      <c r="O89" s="53">
        <f>'Temp Relocation Housing Costs'!O89+'Temp Relocation Living Costs'!O89</f>
        <v>10954727641.612061</v>
      </c>
      <c r="P89" s="53">
        <f>'Temp Relocation Housing Costs'!P89+'Temp Relocation Living Costs'!P89</f>
        <v>8751061703.9590816</v>
      </c>
      <c r="Q89" s="53">
        <f>'Temp Relocation Housing Costs'!Q89+'Temp Relocation Living Costs'!Q89</f>
        <v>3576414052.3934722</v>
      </c>
      <c r="R89" s="53">
        <f>'Temp Relocation Housing Costs'!R89+'Temp Relocation Living Costs'!R89</f>
        <v>2297724502.5169659</v>
      </c>
      <c r="S89" s="53">
        <f>'Temp Relocation Housing Costs'!S89+'Temp Relocation Living Costs'!S89</f>
        <v>1301165272.4291525</v>
      </c>
      <c r="U89" s="68">
        <v>2108</v>
      </c>
      <c r="V89" s="55">
        <f t="shared" si="9"/>
        <v>0</v>
      </c>
      <c r="W89" s="56">
        <f t="shared" si="10"/>
        <v>67222233.746610135</v>
      </c>
      <c r="X89" s="57">
        <f t="shared" si="11"/>
        <v>32573394715.660957</v>
      </c>
      <c r="Y89" s="58">
        <f t="shared" si="12"/>
        <v>32640616949.407566</v>
      </c>
      <c r="Z89" s="96">
        <f t="shared" si="13"/>
        <v>311036635.69099981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13940652.138061209</v>
      </c>
      <c r="AK89" s="52">
        <f>'Temp Relocation Housing Costs'!AC89+'Temp Relocation Living Costs'!AC89</f>
        <v>15697001.692510141</v>
      </c>
      <c r="AL89" s="52">
        <f>'Temp Relocation Housing Costs'!AD89+'Temp Relocation Living Costs'!AD89</f>
        <v>10699168.430187169</v>
      </c>
      <c r="AM89" s="52">
        <f>'Temp Relocation Housing Costs'!AE89+'Temp Relocation Living Costs'!AE89</f>
        <v>10654940.902836269</v>
      </c>
      <c r="AN89" s="52">
        <f>'Temp Relocation Housing Costs'!AF89+'Temp Relocation Living Costs'!AF89</f>
        <v>8619109.1180260982</v>
      </c>
      <c r="AO89" s="52">
        <f>'Temp Relocation Housing Costs'!AG89+'Temp Relocation Living Costs'!AG89</f>
        <v>3417973.4260700131</v>
      </c>
      <c r="AP89" s="53">
        <f>'Temp Relocation Housing Costs'!AH89+'Temp Relocation Living Costs'!AH89</f>
        <v>5299394250.2456303</v>
      </c>
      <c r="AQ89" s="53">
        <f>'Temp Relocation Housing Costs'!AI89+'Temp Relocation Living Costs'!AI89</f>
        <v>10003769371.427668</v>
      </c>
      <c r="AR89" s="53">
        <f>'Temp Relocation Housing Costs'!AJ89+'Temp Relocation Living Costs'!AJ89</f>
        <v>7907474582.8938732</v>
      </c>
      <c r="AS89" s="53">
        <f>'Temp Relocation Housing Costs'!AK89+'Temp Relocation Living Costs'!AK89</f>
        <v>3567211285.8501792</v>
      </c>
      <c r="AT89" s="53">
        <f>'Temp Relocation Housing Costs'!AL89+'Temp Relocation Living Costs'!AL89</f>
        <v>2250788925.8266764</v>
      </c>
      <c r="AU89" s="53">
        <f>'Temp Relocation Housing Costs'!AM89+'Temp Relocation Living Costs'!AM89</f>
        <v>1190090009.0441666</v>
      </c>
      <c r="AW89" s="68">
        <v>2108</v>
      </c>
      <c r="AX89" s="55">
        <f t="shared" si="14"/>
        <v>0</v>
      </c>
      <c r="AY89" s="56">
        <f t="shared" si="15"/>
        <v>63028845.707690902</v>
      </c>
      <c r="AZ89" s="57">
        <f t="shared" si="16"/>
        <v>30218728425.288189</v>
      </c>
      <c r="BA89" s="58">
        <f t="shared" si="17"/>
        <v>30281757270.99588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15064583.757025933</v>
      </c>
      <c r="I90" s="52">
        <f>'Temp Relocation Housing Costs'!I90+'Temp Relocation Living Costs'!I90</f>
        <v>17292866.817083057</v>
      </c>
      <c r="J90" s="52">
        <f>'Temp Relocation Housing Costs'!J90+'Temp Relocation Living Costs'!J90</f>
        <v>11912018.077166175</v>
      </c>
      <c r="K90" s="52">
        <f>'Temp Relocation Housing Costs'!K90+'Temp Relocation Living Costs'!K90</f>
        <v>10746879.57833066</v>
      </c>
      <c r="L90" s="52">
        <f>'Temp Relocation Housing Costs'!L90+'Temp Relocation Living Costs'!L90</f>
        <v>8851929.4247722402</v>
      </c>
      <c r="M90" s="52">
        <f>'Temp Relocation Housing Costs'!M90+'Temp Relocation Living Costs'!M90</f>
        <v>3759531.3805758432</v>
      </c>
      <c r="N90" s="53">
        <f>'Temp Relocation Housing Costs'!N90+'Temp Relocation Living Costs'!N90</f>
        <v>5771378154.1724625</v>
      </c>
      <c r="O90" s="53">
        <f>'Temp Relocation Housing Costs'!O90+'Temp Relocation Living Costs'!O90</f>
        <v>11106909098.347345</v>
      </c>
      <c r="P90" s="53">
        <f>'Temp Relocation Housing Costs'!P90+'Temp Relocation Living Costs'!P90</f>
        <v>8872630159.301609</v>
      </c>
      <c r="Q90" s="53">
        <f>'Temp Relocation Housing Costs'!Q90+'Temp Relocation Living Costs'!Q90</f>
        <v>3626097067.634707</v>
      </c>
      <c r="R90" s="53">
        <f>'Temp Relocation Housing Costs'!R90+'Temp Relocation Living Costs'!R90</f>
        <v>2329644151.5862083</v>
      </c>
      <c r="S90" s="53">
        <f>'Temp Relocation Housing Costs'!S90+'Temp Relocation Living Costs'!S90</f>
        <v>1319240868.0157988</v>
      </c>
      <c r="U90" s="68">
        <v>2109</v>
      </c>
      <c r="V90" s="55">
        <f t="shared" si="9"/>
        <v>0</v>
      </c>
      <c r="W90" s="56">
        <f t="shared" si="10"/>
        <v>67627809.034953907</v>
      </c>
      <c r="X90" s="57">
        <f t="shared" si="11"/>
        <v>33025899499.058136</v>
      </c>
      <c r="Y90" s="58">
        <f t="shared" si="12"/>
        <v>33093527308.09309</v>
      </c>
      <c r="Z90" s="96">
        <f t="shared" si="13"/>
        <v>298742399.32932997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14024760.976691995</v>
      </c>
      <c r="AK90" s="52">
        <f>'Temp Relocation Housing Costs'!AC90+'Temp Relocation Living Costs'!AC90</f>
        <v>15791707.203361947</v>
      </c>
      <c r="AL90" s="52">
        <f>'Temp Relocation Housing Costs'!AD90+'Temp Relocation Living Costs'!AD90</f>
        <v>10763720.261913983</v>
      </c>
      <c r="AM90" s="52">
        <f>'Temp Relocation Housing Costs'!AE90+'Temp Relocation Living Costs'!AE90</f>
        <v>10719225.89439491</v>
      </c>
      <c r="AN90" s="52">
        <f>'Temp Relocation Housing Costs'!AF90+'Temp Relocation Living Costs'!AF90</f>
        <v>8671111.2231478468</v>
      </c>
      <c r="AO90" s="52">
        <f>'Temp Relocation Housing Costs'!AG90+'Temp Relocation Living Costs'!AG90</f>
        <v>3438595.2572792396</v>
      </c>
      <c r="AP90" s="53">
        <f>'Temp Relocation Housing Costs'!AH90+'Temp Relocation Living Costs'!AH90</f>
        <v>5373012651.6519394</v>
      </c>
      <c r="AQ90" s="53">
        <f>'Temp Relocation Housing Costs'!AI90+'Temp Relocation Living Costs'!AI90</f>
        <v>10142740256.473213</v>
      </c>
      <c r="AR90" s="53">
        <f>'Temp Relocation Housing Costs'!AJ90+'Temp Relocation Living Costs'!AJ90</f>
        <v>8017324050.6753426</v>
      </c>
      <c r="AS90" s="53">
        <f>'Temp Relocation Housing Costs'!AK90+'Temp Relocation Living Costs'!AK90</f>
        <v>3616766457.6192284</v>
      </c>
      <c r="AT90" s="53">
        <f>'Temp Relocation Housing Costs'!AL90+'Temp Relocation Living Costs'!AL90</f>
        <v>2282056552.8039865</v>
      </c>
      <c r="AU90" s="53">
        <f>'Temp Relocation Housing Costs'!AM90+'Temp Relocation Living Costs'!AM90</f>
        <v>1206622563.4944022</v>
      </c>
      <c r="AW90" s="68">
        <v>2109</v>
      </c>
      <c r="AX90" s="55">
        <f t="shared" si="14"/>
        <v>0</v>
      </c>
      <c r="AY90" s="56">
        <f t="shared" si="15"/>
        <v>63409120.816789925</v>
      </c>
      <c r="AZ90" s="57">
        <f t="shared" si="16"/>
        <v>30638522532.718113</v>
      </c>
      <c r="BA90" s="58">
        <f t="shared" si="17"/>
        <v>30701931653.534904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18838512.230850451</v>
      </c>
      <c r="I91" s="52">
        <f>'Temp Relocation Housing Costs'!I91+'Temp Relocation Living Costs'!I91</f>
        <v>21625017.212184921</v>
      </c>
      <c r="J91" s="52">
        <f>'Temp Relocation Housing Costs'!J91+'Temp Relocation Living Costs'!J91</f>
        <v>14896176.479894254</v>
      </c>
      <c r="K91" s="52">
        <f>'Temp Relocation Housing Costs'!K91+'Temp Relocation Living Costs'!K91</f>
        <v>13439151.432606725</v>
      </c>
      <c r="L91" s="52">
        <f>'Temp Relocation Housing Costs'!L91+'Temp Relocation Living Costs'!L91</f>
        <v>11069484.787949977</v>
      </c>
      <c r="M91" s="52">
        <f>'Temp Relocation Housing Costs'!M91+'Temp Relocation Living Costs'!M91</f>
        <v>4701356.4422058929</v>
      </c>
      <c r="N91" s="53">
        <f>'Temp Relocation Housing Costs'!N91+'Temp Relocation Living Costs'!N91</f>
        <v>7273580526.7223606</v>
      </c>
      <c r="O91" s="53">
        <f>'Temp Relocation Housing Costs'!O91+'Temp Relocation Living Costs'!O91</f>
        <v>13997869412.076052</v>
      </c>
      <c r="P91" s="53">
        <f>'Temp Relocation Housing Costs'!P91+'Temp Relocation Living Costs'!P91</f>
        <v>11182041485.333801</v>
      </c>
      <c r="Q91" s="53">
        <f>'Temp Relocation Housing Costs'!Q91+'Temp Relocation Living Costs'!Q91</f>
        <v>4569915246.3411293</v>
      </c>
      <c r="R91" s="53">
        <f>'Temp Relocation Housing Costs'!R91+'Temp Relocation Living Costs'!R91</f>
        <v>2936015260.5698986</v>
      </c>
      <c r="S91" s="53">
        <f>'Temp Relocation Housing Costs'!S91+'Temp Relocation Living Costs'!S91</f>
        <v>1662619296.6958504</v>
      </c>
      <c r="U91" s="68">
        <v>2110</v>
      </c>
      <c r="V91" s="55">
        <f t="shared" si="9"/>
        <v>0</v>
      </c>
      <c r="W91" s="56">
        <f t="shared" si="10"/>
        <v>84569698.585692227</v>
      </c>
      <c r="X91" s="57">
        <f t="shared" si="11"/>
        <v>41622041227.73909</v>
      </c>
      <c r="Y91" s="58">
        <f t="shared" si="12"/>
        <v>41706610926.324783</v>
      </c>
      <c r="Z91" s="96">
        <f t="shared" si="13"/>
        <v>356664039.79006582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17538196.571209222</v>
      </c>
      <c r="AK91" s="52">
        <f>'Temp Relocation Housing Costs'!AC91+'Temp Relocation Living Costs'!AC91</f>
        <v>19747792.178977173</v>
      </c>
      <c r="AL91" s="52">
        <f>'Temp Relocation Housing Costs'!AD91+'Temp Relocation Living Costs'!AD91</f>
        <v>13460210.987173736</v>
      </c>
      <c r="AM91" s="52">
        <f>'Temp Relocation Housing Costs'!AE91+'Temp Relocation Living Costs'!AE91</f>
        <v>13404570.04148075</v>
      </c>
      <c r="AN91" s="52">
        <f>'Temp Relocation Housing Costs'!AF91+'Temp Relocation Living Costs'!AF91</f>
        <v>10843368.623188846</v>
      </c>
      <c r="AO91" s="52">
        <f>'Temp Relocation Housing Costs'!AG91+'Temp Relocation Living Costs'!AG91</f>
        <v>4300020.4888493959</v>
      </c>
      <c r="AP91" s="53">
        <f>'Temp Relocation Housing Costs'!AH91+'Temp Relocation Living Costs'!AH91</f>
        <v>6771526513.9288216</v>
      </c>
      <c r="AQ91" s="53">
        <f>'Temp Relocation Housing Costs'!AI91+'Temp Relocation Living Costs'!AI91</f>
        <v>12782742015.224043</v>
      </c>
      <c r="AR91" s="53">
        <f>'Temp Relocation Housing Costs'!AJ91+'Temp Relocation Living Costs'!AJ91</f>
        <v>10104112143.345861</v>
      </c>
      <c r="AS91" s="53">
        <f>'Temp Relocation Housing Costs'!AK91+'Temp Relocation Living Costs'!AK91</f>
        <v>4558156019.7754669</v>
      </c>
      <c r="AT91" s="53">
        <f>'Temp Relocation Housing Costs'!AL91+'Temp Relocation Living Costs'!AL91</f>
        <v>2876041330.155097</v>
      </c>
      <c r="AU91" s="53">
        <f>'Temp Relocation Housing Costs'!AM91+'Temp Relocation Living Costs'!AM91</f>
        <v>1520688152.2035913</v>
      </c>
      <c r="AW91" s="68">
        <v>2110</v>
      </c>
      <c r="AX91" s="55">
        <f t="shared" si="14"/>
        <v>0</v>
      </c>
      <c r="AY91" s="56">
        <f t="shared" si="15"/>
        <v>79294158.890879124</v>
      </c>
      <c r="AZ91" s="57">
        <f t="shared" si="16"/>
        <v>38613266174.632881</v>
      </c>
      <c r="BA91" s="58">
        <f t="shared" si="17"/>
        <v>38692560333.523758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18952171.575447582</v>
      </c>
      <c r="I92" s="52">
        <f>'Temp Relocation Housing Costs'!I92+'Temp Relocation Living Costs'!I92</f>
        <v>21755488.51762132</v>
      </c>
      <c r="J92" s="52">
        <f>'Temp Relocation Housing Costs'!J92+'Temp Relocation Living Costs'!J92</f>
        <v>14986050.331659216</v>
      </c>
      <c r="K92" s="52">
        <f>'Temp Relocation Housing Costs'!K92+'Temp Relocation Living Costs'!K92</f>
        <v>13520234.541774455</v>
      </c>
      <c r="L92" s="52">
        <f>'Temp Relocation Housing Costs'!L92+'Temp Relocation Living Costs'!L92</f>
        <v>11136270.868008144</v>
      </c>
      <c r="M92" s="52">
        <f>'Temp Relocation Housing Costs'!M92+'Temp Relocation Living Costs'!M92</f>
        <v>4729721.372800759</v>
      </c>
      <c r="N92" s="53">
        <f>'Temp Relocation Housing Costs'!N92+'Temp Relocation Living Costs'!N92</f>
        <v>7374624031.9970474</v>
      </c>
      <c r="O92" s="53">
        <f>'Temp Relocation Housing Costs'!O92+'Temp Relocation Living Costs'!O92</f>
        <v>14192325744.356583</v>
      </c>
      <c r="P92" s="53">
        <f>'Temp Relocation Housing Costs'!P92+'Temp Relocation Living Costs'!P92</f>
        <v>11337380752.3776</v>
      </c>
      <c r="Q92" s="53">
        <f>'Temp Relocation Housing Costs'!Q92+'Temp Relocation Living Costs'!Q92</f>
        <v>4633399833.2790327</v>
      </c>
      <c r="R92" s="53">
        <f>'Temp Relocation Housing Costs'!R92+'Temp Relocation Living Costs'!R92</f>
        <v>2976801950.4784036</v>
      </c>
      <c r="S92" s="53">
        <f>'Temp Relocation Housing Costs'!S92+'Temp Relocation Living Costs'!S92</f>
        <v>1685716158.1464503</v>
      </c>
      <c r="U92" s="68">
        <v>2111</v>
      </c>
      <c r="V92" s="55">
        <f t="shared" si="9"/>
        <v>0</v>
      </c>
      <c r="W92" s="56">
        <f t="shared" si="10"/>
        <v>85079937.207311466</v>
      </c>
      <c r="X92" s="57">
        <f t="shared" si="11"/>
        <v>42200248470.635117</v>
      </c>
      <c r="Y92" s="58">
        <f t="shared" si="12"/>
        <v>42285328407.84243</v>
      </c>
      <c r="Z92" s="96">
        <f t="shared" si="13"/>
        <v>342566389.24610662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17644010.655849881</v>
      </c>
      <c r="AK92" s="52">
        <f>'Temp Relocation Housing Costs'!AC92+'Temp Relocation Living Costs'!AC92</f>
        <v>19866937.528078958</v>
      </c>
      <c r="AL92" s="52">
        <f>'Temp Relocation Housing Costs'!AD92+'Temp Relocation Living Costs'!AD92</f>
        <v>13541421.156012645</v>
      </c>
      <c r="AM92" s="52">
        <f>'Temp Relocation Housing Costs'!AE92+'Temp Relocation Living Costs'!AE92</f>
        <v>13485444.508999798</v>
      </c>
      <c r="AN92" s="52">
        <f>'Temp Relocation Housing Costs'!AF92+'Temp Relocation Living Costs'!AF92</f>
        <v>10908790.465202382</v>
      </c>
      <c r="AO92" s="52">
        <f>'Temp Relocation Housing Costs'!AG92+'Temp Relocation Living Costs'!AG92</f>
        <v>4325964.019024591</v>
      </c>
      <c r="AP92" s="53">
        <f>'Temp Relocation Housing Costs'!AH92+'Temp Relocation Living Costs'!AH92</f>
        <v>6865595559.0867214</v>
      </c>
      <c r="AQ92" s="53">
        <f>'Temp Relocation Housing Costs'!AI92+'Temp Relocation Living Costs'!AI92</f>
        <v>12960317977.364702</v>
      </c>
      <c r="AR92" s="53">
        <f>'Temp Relocation Housing Costs'!AJ92+'Temp Relocation Living Costs'!AJ92</f>
        <v>10244476975.343157</v>
      </c>
      <c r="AS92" s="53">
        <f>'Temp Relocation Housing Costs'!AK92+'Temp Relocation Living Costs'!AK92</f>
        <v>4621477249.2765284</v>
      </c>
      <c r="AT92" s="53">
        <f>'Temp Relocation Housing Costs'!AL92+'Temp Relocation Living Costs'!AL92</f>
        <v>2915994871.0894547</v>
      </c>
      <c r="AU92" s="53">
        <f>'Temp Relocation Housing Costs'!AM92+'Temp Relocation Living Costs'!AM92</f>
        <v>1541813327.1794958</v>
      </c>
      <c r="AW92" s="68">
        <v>2111</v>
      </c>
      <c r="AX92" s="55">
        <f t="shared" si="14"/>
        <v>0</v>
      </c>
      <c r="AY92" s="56">
        <f t="shared" si="15"/>
        <v>79772568.333168253</v>
      </c>
      <c r="AZ92" s="57">
        <f t="shared" si="16"/>
        <v>39149675959.340057</v>
      </c>
      <c r="BA92" s="58">
        <f t="shared" si="17"/>
        <v>39229448527.673225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19066516.666692648</v>
      </c>
      <c r="I93" s="52">
        <f>'Temp Relocation Housing Costs'!I93+'Temp Relocation Living Costs'!I93</f>
        <v>21886747.002155665</v>
      </c>
      <c r="J93" s="52">
        <f>'Temp Relocation Housing Costs'!J93+'Temp Relocation Living Costs'!J93</f>
        <v>15076466.423860317</v>
      </c>
      <c r="K93" s="52">
        <f>'Temp Relocation Housing Costs'!K93+'Temp Relocation Living Costs'!K93</f>
        <v>13601806.853748275</v>
      </c>
      <c r="L93" s="52">
        <f>'Temp Relocation Housing Costs'!L93+'Temp Relocation Living Costs'!L93</f>
        <v>11203459.89188664</v>
      </c>
      <c r="M93" s="52">
        <f>'Temp Relocation Housing Costs'!M93+'Temp Relocation Living Costs'!M93</f>
        <v>4758257.4389599133</v>
      </c>
      <c r="N93" s="53">
        <f>'Temp Relocation Housing Costs'!N93+'Temp Relocation Living Costs'!N93</f>
        <v>7477071218.7076797</v>
      </c>
      <c r="O93" s="53">
        <f>'Temp Relocation Housing Costs'!O93+'Temp Relocation Living Costs'!O93</f>
        <v>14389483435.254683</v>
      </c>
      <c r="P93" s="53">
        <f>'Temp Relocation Housing Costs'!P93+'Temp Relocation Living Costs'!P93</f>
        <v>11494877969.552185</v>
      </c>
      <c r="Q93" s="53">
        <f>'Temp Relocation Housing Costs'!Q93+'Temp Relocation Living Costs'!Q93</f>
        <v>4697766338.712451</v>
      </c>
      <c r="R93" s="53">
        <f>'Temp Relocation Housing Costs'!R93+'Temp Relocation Living Costs'!R93</f>
        <v>3018155243.0527844</v>
      </c>
      <c r="S93" s="53">
        <f>'Temp Relocation Housing Costs'!S93+'Temp Relocation Living Costs'!S93</f>
        <v>1709133877.7814388</v>
      </c>
      <c r="U93" s="68">
        <v>2112</v>
      </c>
      <c r="V93" s="55">
        <f t="shared" si="9"/>
        <v>0</v>
      </c>
      <c r="W93" s="56">
        <f t="shared" si="10"/>
        <v>85593254.277303457</v>
      </c>
      <c r="X93" s="57">
        <f t="shared" si="11"/>
        <v>42786488083.061226</v>
      </c>
      <c r="Y93" s="58">
        <f t="shared" si="12"/>
        <v>42872081337.338531</v>
      </c>
      <c r="Z93" s="96">
        <f t="shared" si="13"/>
        <v>329026008.27666187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17750463.153936464</v>
      </c>
      <c r="AK93" s="52">
        <f>'Temp Relocation Housing Costs'!AC93+'Temp Relocation Living Costs'!AC93</f>
        <v>19986801.722815935</v>
      </c>
      <c r="AL93" s="52">
        <f>'Temp Relocation Housing Costs'!AD93+'Temp Relocation Living Costs'!AD93</f>
        <v>13623121.294253163</v>
      </c>
      <c r="AM93" s="52">
        <f>'Temp Relocation Housing Costs'!AE93+'Temp Relocation Living Costs'!AE93</f>
        <v>13566806.920516767</v>
      </c>
      <c r="AN93" s="52">
        <f>'Temp Relocation Housing Costs'!AF93+'Temp Relocation Living Costs'!AF93</f>
        <v>10974607.020110145</v>
      </c>
      <c r="AO93" s="52">
        <f>'Temp Relocation Housing Costs'!AG93+'Temp Relocation Living Costs'!AG93</f>
        <v>4352064.0756069738</v>
      </c>
      <c r="AP93" s="53">
        <f>'Temp Relocation Housing Costs'!AH93+'Temp Relocation Living Costs'!AH93</f>
        <v>6960971397.5117979</v>
      </c>
      <c r="AQ93" s="53">
        <f>'Temp Relocation Housing Costs'!AI93+'Temp Relocation Living Costs'!AI93</f>
        <v>13140360798.51672</v>
      </c>
      <c r="AR93" s="53">
        <f>'Temp Relocation Housing Costs'!AJ93+'Temp Relocation Living Costs'!AJ93</f>
        <v>10386791734.833555</v>
      </c>
      <c r="AS93" s="53">
        <f>'Temp Relocation Housing Costs'!AK93+'Temp Relocation Living Costs'!AK93</f>
        <v>4685678127.9357414</v>
      </c>
      <c r="AT93" s="53">
        <f>'Temp Relocation Housing Costs'!AL93+'Temp Relocation Living Costs'!AL93</f>
        <v>2956503440.7073221</v>
      </c>
      <c r="AU93" s="53">
        <f>'Temp Relocation Housing Costs'!AM93+'Temp Relocation Living Costs'!AM93</f>
        <v>1563231969.9627974</v>
      </c>
      <c r="AW93" s="68">
        <v>2112</v>
      </c>
      <c r="AX93" s="55">
        <f t="shared" si="14"/>
        <v>0</v>
      </c>
      <c r="AY93" s="56">
        <f t="shared" si="15"/>
        <v>80253864.187239438</v>
      </c>
      <c r="AZ93" s="57">
        <f t="shared" si="16"/>
        <v>39693537469.467941</v>
      </c>
      <c r="BA93" s="58">
        <f t="shared" si="17"/>
        <v>39773791333.655182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19181551.641935416</v>
      </c>
      <c r="I94" s="52">
        <f>'Temp Relocation Housing Costs'!I94+'Temp Relocation Living Costs'!I94</f>
        <v>22018797.415115263</v>
      </c>
      <c r="J94" s="52">
        <f>'Temp Relocation Housing Costs'!J94+'Temp Relocation Living Costs'!J94</f>
        <v>15167428.028024066</v>
      </c>
      <c r="K94" s="52">
        <f>'Temp Relocation Housing Costs'!K94+'Temp Relocation Living Costs'!K94</f>
        <v>13683871.320060119</v>
      </c>
      <c r="L94" s="52">
        <f>'Temp Relocation Housing Costs'!L94+'Temp Relocation Living Costs'!L94</f>
        <v>11271054.29068671</v>
      </c>
      <c r="M94" s="52">
        <f>'Temp Relocation Housing Costs'!M94+'Temp Relocation Living Costs'!M94</f>
        <v>4786965.6732041733</v>
      </c>
      <c r="N94" s="53">
        <f>'Temp Relocation Housing Costs'!N94+'Temp Relocation Living Costs'!N94</f>
        <v>7580941586.5892258</v>
      </c>
      <c r="O94" s="53">
        <f>'Temp Relocation Housing Costs'!O94+'Temp Relocation Living Costs'!O94</f>
        <v>14589380011.64488</v>
      </c>
      <c r="P94" s="53">
        <f>'Temp Relocation Housing Costs'!P94+'Temp Relocation Living Costs'!P94</f>
        <v>11654563114.781715</v>
      </c>
      <c r="Q94" s="53">
        <f>'Temp Relocation Housing Costs'!Q94+'Temp Relocation Living Costs'!Q94</f>
        <v>4763027014.1227283</v>
      </c>
      <c r="R94" s="53">
        <f>'Temp Relocation Housing Costs'!R94+'Temp Relocation Living Costs'!R94</f>
        <v>3060083009.4535027</v>
      </c>
      <c r="S94" s="53">
        <f>'Temp Relocation Housing Costs'!S94+'Temp Relocation Living Costs'!S94</f>
        <v>1732876912.9152753</v>
      </c>
      <c r="U94" s="68">
        <v>2113</v>
      </c>
      <c r="V94" s="55">
        <f t="shared" si="9"/>
        <v>0</v>
      </c>
      <c r="W94" s="56">
        <f t="shared" si="10"/>
        <v>86109668.369025737</v>
      </c>
      <c r="X94" s="57">
        <f t="shared" si="11"/>
        <v>43380871649.507332</v>
      </c>
      <c r="Y94" s="58">
        <f t="shared" si="12"/>
        <v>43466981317.876358</v>
      </c>
      <c r="Z94" s="96">
        <f t="shared" si="13"/>
        <v>316020866.55498803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17857557.91724097</v>
      </c>
      <c r="AK94" s="52">
        <f>'Temp Relocation Housing Costs'!AC94+'Temp Relocation Living Costs'!AC94</f>
        <v>20107389.100235686</v>
      </c>
      <c r="AL94" s="52">
        <f>'Temp Relocation Housing Costs'!AD94+'Temp Relocation Living Costs'!AD94</f>
        <v>13705314.358052345</v>
      </c>
      <c r="AM94" s="52">
        <f>'Temp Relocation Housing Costs'!AE94+'Temp Relocation Living Costs'!AE94</f>
        <v>13648660.219968759</v>
      </c>
      <c r="AN94" s="52">
        <f>'Temp Relocation Housing Costs'!AF94+'Temp Relocation Living Costs'!AF94</f>
        <v>11040820.669353317</v>
      </c>
      <c r="AO94" s="52">
        <f>'Temp Relocation Housing Costs'!AG94+'Temp Relocation Living Costs'!AG94</f>
        <v>4378321.602975199</v>
      </c>
      <c r="AP94" s="53">
        <f>'Temp Relocation Housing Costs'!AH94+'Temp Relocation Living Costs'!AH94</f>
        <v>7057672182.9829092</v>
      </c>
      <c r="AQ94" s="53">
        <f>'Temp Relocation Housing Costs'!AI94+'Temp Relocation Living Costs'!AI94</f>
        <v>13322904747.920761</v>
      </c>
      <c r="AR94" s="53">
        <f>'Temp Relocation Housing Costs'!AJ94+'Temp Relocation Living Costs'!AJ94</f>
        <v>10531083509.921482</v>
      </c>
      <c r="AS94" s="53">
        <f>'Temp Relocation Housing Costs'!AK94+'Temp Relocation Living Costs'!AK94</f>
        <v>4750770875.7091579</v>
      </c>
      <c r="AT94" s="53">
        <f>'Temp Relocation Housing Costs'!AL94+'Temp Relocation Living Costs'!AL94</f>
        <v>2997574749.3851066</v>
      </c>
      <c r="AU94" s="53">
        <f>'Temp Relocation Housing Costs'!AM94+'Temp Relocation Living Costs'!AM94</f>
        <v>1584948157.3648877</v>
      </c>
      <c r="AW94" s="68">
        <v>2113</v>
      </c>
      <c r="AX94" s="55">
        <f t="shared" si="14"/>
        <v>0</v>
      </c>
      <c r="AY94" s="56">
        <f t="shared" si="15"/>
        <v>80738063.867826283</v>
      </c>
      <c r="AZ94" s="57">
        <f t="shared" si="16"/>
        <v>40244954223.284309</v>
      </c>
      <c r="BA94" s="58">
        <f t="shared" si="17"/>
        <v>40325692287.152138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19297280.663487773</v>
      </c>
      <c r="I95" s="52">
        <f>'Temp Relocation Housing Costs'!I95+'Temp Relocation Living Costs'!I95</f>
        <v>22151644.534481764</v>
      </c>
      <c r="J95" s="52">
        <f>'Temp Relocation Housing Costs'!J95+'Temp Relocation Living Costs'!J95</f>
        <v>15258938.435415274</v>
      </c>
      <c r="K95" s="52">
        <f>'Temp Relocation Housing Costs'!K95+'Temp Relocation Living Costs'!K95</f>
        <v>13766430.910049528</v>
      </c>
      <c r="L95" s="52">
        <f>'Temp Relocation Housing Costs'!L95+'Temp Relocation Living Costs'!L95</f>
        <v>11339056.510177283</v>
      </c>
      <c r="M95" s="52">
        <f>'Temp Relocation Housing Costs'!M95+'Temp Relocation Living Costs'!M95</f>
        <v>4815847.1142839184</v>
      </c>
      <c r="N95" s="53">
        <f>'Temp Relocation Housing Costs'!N95+'Temp Relocation Living Costs'!N95</f>
        <v>7686254906.2641001</v>
      </c>
      <c r="O95" s="53">
        <f>'Temp Relocation Housing Costs'!O95+'Temp Relocation Living Costs'!O95</f>
        <v>14792053521.719479</v>
      </c>
      <c r="P95" s="53">
        <f>'Temp Relocation Housing Costs'!P95+'Temp Relocation Living Costs'!P95</f>
        <v>11816466582.439247</v>
      </c>
      <c r="Q95" s="53">
        <f>'Temp Relocation Housing Costs'!Q95+'Temp Relocation Living Costs'!Q95</f>
        <v>4829194281.1869812</v>
      </c>
      <c r="R95" s="53">
        <f>'Temp Relocation Housing Costs'!R95+'Temp Relocation Living Costs'!R95</f>
        <v>3102593230.1860189</v>
      </c>
      <c r="S95" s="53">
        <f>'Temp Relocation Housing Costs'!S95+'Temp Relocation Living Costs'!S95</f>
        <v>1756949782.7827713</v>
      </c>
      <c r="U95" s="68">
        <v>2114</v>
      </c>
      <c r="V95" s="55">
        <f t="shared" si="9"/>
        <v>0</v>
      </c>
      <c r="W95" s="56">
        <f t="shared" si="10"/>
        <v>86629198.167895555</v>
      </c>
      <c r="X95" s="57">
        <f t="shared" si="11"/>
        <v>43983512304.57859</v>
      </c>
      <c r="Y95" s="58">
        <f t="shared" si="12"/>
        <v>44070141502.746483</v>
      </c>
      <c r="Z95" s="96">
        <f t="shared" si="13"/>
        <v>303529804.75901639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17965298.820774477</v>
      </c>
      <c r="AK95" s="52">
        <f>'Temp Relocation Housing Costs'!AC95+'Temp Relocation Living Costs'!AC95</f>
        <v>20228704.023552697</v>
      </c>
      <c r="AL95" s="52">
        <f>'Temp Relocation Housing Costs'!AD95+'Temp Relocation Living Costs'!AD95</f>
        <v>13788003.321402803</v>
      </c>
      <c r="AM95" s="52">
        <f>'Temp Relocation Housing Costs'!AE95+'Temp Relocation Living Costs'!AE95</f>
        <v>13731007.369054666</v>
      </c>
      <c r="AN95" s="52">
        <f>'Temp Relocation Housing Costs'!AF95+'Temp Relocation Living Costs'!AF95</f>
        <v>11107433.80874116</v>
      </c>
      <c r="AO95" s="52">
        <f>'Temp Relocation Housing Costs'!AG95+'Temp Relocation Living Costs'!AG95</f>
        <v>4404737.5512056919</v>
      </c>
      <c r="AP95" s="53">
        <f>'Temp Relocation Housing Costs'!AH95+'Temp Relocation Living Costs'!AH95</f>
        <v>7155716321.4685278</v>
      </c>
      <c r="AQ95" s="53">
        <f>'Temp Relocation Housing Costs'!AI95+'Temp Relocation Living Costs'!AI95</f>
        <v>13507984570.880711</v>
      </c>
      <c r="AR95" s="53">
        <f>'Temp Relocation Housing Costs'!AJ95+'Temp Relocation Living Costs'!AJ95</f>
        <v>10677379765.01532</v>
      </c>
      <c r="AS95" s="53">
        <f>'Temp Relocation Housing Costs'!AK95+'Temp Relocation Living Costs'!AK95</f>
        <v>4816767882.3106461</v>
      </c>
      <c r="AT95" s="53">
        <f>'Temp Relocation Housing Costs'!AL95+'Temp Relocation Living Costs'!AL95</f>
        <v>3039216614.610631</v>
      </c>
      <c r="AU95" s="53">
        <f>'Temp Relocation Housing Costs'!AM95+'Temp Relocation Living Costs'!AM95</f>
        <v>1606966022.8316188</v>
      </c>
      <c r="AW95" s="68">
        <v>2114</v>
      </c>
      <c r="AX95" s="55">
        <f t="shared" si="14"/>
        <v>0</v>
      </c>
      <c r="AY95" s="56">
        <f t="shared" si="15"/>
        <v>81225184.894731492</v>
      </c>
      <c r="AZ95" s="57">
        <f t="shared" si="16"/>
        <v>40804031177.117455</v>
      </c>
      <c r="BA95" s="58">
        <f t="shared" si="17"/>
        <v>40885256362.012184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19413707.918774262</v>
      </c>
      <c r="I96" s="52">
        <f>'Temp Relocation Housing Costs'!I96+'Temp Relocation Living Costs'!I96</f>
        <v>22285293.167064052</v>
      </c>
      <c r="J96" s="52">
        <f>'Temp Relocation Housing Costs'!J96+'Temp Relocation Living Costs'!J96</f>
        <v>15351000.957156088</v>
      </c>
      <c r="K96" s="52">
        <f>'Temp Relocation Housing Costs'!K96+'Temp Relocation Living Costs'!K96</f>
        <v>13849488.610971134</v>
      </c>
      <c r="L96" s="52">
        <f>'Temp Relocation Housing Costs'!L96+'Temp Relocation Living Costs'!L96</f>
        <v>11407469.010883469</v>
      </c>
      <c r="M96" s="52">
        <f>'Temp Relocation Housing Costs'!M96+'Temp Relocation Living Costs'!M96</f>
        <v>4844902.8072166713</v>
      </c>
      <c r="N96" s="53">
        <f>'Temp Relocation Housing Costs'!N96+'Temp Relocation Living Costs'!N96</f>
        <v>7793031223.0052671</v>
      </c>
      <c r="O96" s="53">
        <f>'Temp Relocation Housing Costs'!O96+'Temp Relocation Living Costs'!O96</f>
        <v>14997542542.230659</v>
      </c>
      <c r="P96" s="53">
        <f>'Temp Relocation Housing Costs'!P96+'Temp Relocation Living Costs'!P96</f>
        <v>11980619189.131966</v>
      </c>
      <c r="Q96" s="53">
        <f>'Temp Relocation Housing Costs'!Q96+'Temp Relocation Living Costs'!Q96</f>
        <v>4896280734.1424294</v>
      </c>
      <c r="R96" s="53">
        <f>'Temp Relocation Housing Costs'!R96+'Temp Relocation Living Costs'!R96</f>
        <v>3145693996.6197944</v>
      </c>
      <c r="S96" s="53">
        <f>'Temp Relocation Housing Costs'!S96+'Temp Relocation Living Costs'!S96</f>
        <v>1781357069.3992817</v>
      </c>
      <c r="U96" s="68">
        <v>2115</v>
      </c>
      <c r="V96" s="55">
        <f t="shared" si="9"/>
        <v>0</v>
      </c>
      <c r="W96" s="56">
        <f t="shared" si="10"/>
        <v>87151862.472065687</v>
      </c>
      <c r="X96" s="57">
        <f t="shared" si="11"/>
        <v>44594524754.529396</v>
      </c>
      <c r="Y96" s="58">
        <f t="shared" si="12"/>
        <v>44681676617.001465</v>
      </c>
      <c r="Z96" s="96">
        <f t="shared" si="13"/>
        <v>291532500.13063532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18073689.762927383</v>
      </c>
      <c r="AK96" s="52">
        <f>'Temp Relocation Housing Costs'!AC96+'Temp Relocation Living Costs'!AC96</f>
        <v>20350750.882306289</v>
      </c>
      <c r="AL96" s="52">
        <f>'Temp Relocation Housing Costs'!AD96+'Temp Relocation Living Costs'!AD96</f>
        <v>13871191.176240264</v>
      </c>
      <c r="AM96" s="52">
        <f>'Temp Relocation Housing Costs'!AE96+'Temp Relocation Living Costs'!AE96</f>
        <v>13813851.347342366</v>
      </c>
      <c r="AN96" s="52">
        <f>'Temp Relocation Housing Costs'!AF96+'Temp Relocation Living Costs'!AF96</f>
        <v>11174448.848537672</v>
      </c>
      <c r="AO96" s="52">
        <f>'Temp Relocation Housing Costs'!AG96+'Temp Relocation Living Costs'!AG96</f>
        <v>4431312.8761070156</v>
      </c>
      <c r="AP96" s="53">
        <f>'Temp Relocation Housing Costs'!AH96+'Temp Relocation Living Costs'!AH96</f>
        <v>7255122474.6301136</v>
      </c>
      <c r="AQ96" s="53">
        <f>'Temp Relocation Housing Costs'!AI96+'Temp Relocation Living Costs'!AI96</f>
        <v>13695635495.377075</v>
      </c>
      <c r="AR96" s="53">
        <f>'Temp Relocation Housing Costs'!AJ96+'Temp Relocation Living Costs'!AJ96</f>
        <v>10825708346.054943</v>
      </c>
      <c r="AS96" s="53">
        <f>'Temp Relocation Housing Costs'!AK96+'Temp Relocation Living Costs'!AK96</f>
        <v>4883681709.5701523</v>
      </c>
      <c r="AT96" s="53">
        <f>'Temp Relocation Housing Costs'!AL96+'Temp Relocation Living Costs'!AL96</f>
        <v>3081436962.4710979</v>
      </c>
      <c r="AU96" s="53">
        <f>'Temp Relocation Housing Costs'!AM96+'Temp Relocation Living Costs'!AM96</f>
        <v>1629289757.2300615</v>
      </c>
      <c r="AW96" s="68">
        <v>2115</v>
      </c>
      <c r="AX96" s="55">
        <f t="shared" si="14"/>
        <v>0</v>
      </c>
      <c r="AY96" s="56">
        <f t="shared" si="15"/>
        <v>81715244.893461004</v>
      </c>
      <c r="AZ96" s="57">
        <f t="shared" si="16"/>
        <v>41370874745.333443</v>
      </c>
      <c r="BA96" s="58">
        <f t="shared" si="17"/>
        <v>41452589990.226906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19530837.620483644</v>
      </c>
      <c r="I97" s="52">
        <f>'Temp Relocation Housing Costs'!I97+'Temp Relocation Living Costs'!I97</f>
        <v>22419748.148672171</v>
      </c>
      <c r="J97" s="52">
        <f>'Temp Relocation Housing Costs'!J97+'Temp Relocation Living Costs'!J97</f>
        <v>15443618.924345823</v>
      </c>
      <c r="K97" s="52">
        <f>'Temp Relocation Housing Costs'!K97+'Temp Relocation Living Costs'!K97</f>
        <v>13933047.428102696</v>
      </c>
      <c r="L97" s="52">
        <f>'Temp Relocation Housing Costs'!L97+'Temp Relocation Living Costs'!L97</f>
        <v>11476294.268175593</v>
      </c>
      <c r="M97" s="52">
        <f>'Temp Relocation Housing Costs'!M97+'Temp Relocation Living Costs'!M97</f>
        <v>4874133.8033249117</v>
      </c>
      <c r="N97" s="53">
        <f>'Temp Relocation Housing Costs'!N97+'Temp Relocation Living Costs'!N97</f>
        <v>7901290860.5516691</v>
      </c>
      <c r="O97" s="53">
        <f>'Temp Relocation Housing Costs'!O97+'Temp Relocation Living Costs'!O97</f>
        <v>15205886185.833115</v>
      </c>
      <c r="P97" s="53">
        <f>'Temp Relocation Housing Costs'!P97+'Temp Relocation Living Costs'!P97</f>
        <v>12147052179.566814</v>
      </c>
      <c r="Q97" s="53">
        <f>'Temp Relocation Housing Costs'!Q97+'Temp Relocation Living Costs'!Q97</f>
        <v>4964299142.1835661</v>
      </c>
      <c r="R97" s="53">
        <f>'Temp Relocation Housing Costs'!R97+'Temp Relocation Living Costs'!R97</f>
        <v>3189393512.5283971</v>
      </c>
      <c r="S97" s="53">
        <f>'Temp Relocation Housing Costs'!S97+'Temp Relocation Living Costs'!S97</f>
        <v>1806103418.432838</v>
      </c>
      <c r="U97" s="68">
        <v>2116</v>
      </c>
      <c r="V97" s="55">
        <f t="shared" si="9"/>
        <v>0</v>
      </c>
      <c r="W97" s="56">
        <f t="shared" si="10"/>
        <v>87677680.193104833</v>
      </c>
      <c r="X97" s="57">
        <f t="shared" si="11"/>
        <v>45214025299.096397</v>
      </c>
      <c r="Y97" s="58">
        <f t="shared" si="12"/>
        <v>45301702979.289505</v>
      </c>
      <c r="Z97" s="96">
        <f t="shared" si="13"/>
        <v>280009433.39700007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18182734.665610414</v>
      </c>
      <c r="AK97" s="52">
        <f>'Temp Relocation Housing Costs'!AC97+'Temp Relocation Living Costs'!AC97</f>
        <v>20473534.092519376</v>
      </c>
      <c r="AL97" s="52">
        <f>'Temp Relocation Housing Costs'!AD97+'Temp Relocation Living Costs'!AD97</f>
        <v>13954880.932551865</v>
      </c>
      <c r="AM97" s="52">
        <f>'Temp Relocation Housing Costs'!AE97+'Temp Relocation Living Costs'!AE97</f>
        <v>13897195.152376499</v>
      </c>
      <c r="AN97" s="52">
        <f>'Temp Relocation Housing Costs'!AF97+'Temp Relocation Living Costs'!AF97</f>
        <v>11241868.213548835</v>
      </c>
      <c r="AO97" s="52">
        <f>'Temp Relocation Housing Costs'!AG97+'Temp Relocation Living Costs'!AG97</f>
        <v>4458048.539254467</v>
      </c>
      <c r="AP97" s="53">
        <f>'Temp Relocation Housing Costs'!AH97+'Temp Relocation Living Costs'!AH97</f>
        <v>7355909563.3741665</v>
      </c>
      <c r="AQ97" s="53">
        <f>'Temp Relocation Housing Costs'!AI97+'Temp Relocation Living Costs'!AI97</f>
        <v>13885893238.772259</v>
      </c>
      <c r="AR97" s="53">
        <f>'Temp Relocation Housing Costs'!AJ97+'Temp Relocation Living Costs'!AJ97</f>
        <v>10976097485.811918</v>
      </c>
      <c r="AS97" s="53">
        <f>'Temp Relocation Housing Costs'!AK97+'Temp Relocation Living Costs'!AK97</f>
        <v>4951525093.8247051</v>
      </c>
      <c r="AT97" s="53">
        <f>'Temp Relocation Housing Costs'!AL97+'Temp Relocation Living Costs'!AL97</f>
        <v>3124243829.1617413</v>
      </c>
      <c r="AU97" s="53">
        <f>'Temp Relocation Housing Costs'!AM97+'Temp Relocation Living Costs'!AM97</f>
        <v>1651923609.6461916</v>
      </c>
      <c r="AW97" s="68">
        <v>2116</v>
      </c>
      <c r="AX97" s="55">
        <f t="shared" si="14"/>
        <v>0</v>
      </c>
      <c r="AY97" s="56">
        <f t="shared" si="15"/>
        <v>82208261.595861465</v>
      </c>
      <c r="AZ97" s="57">
        <f t="shared" si="16"/>
        <v>41945592820.590988</v>
      </c>
      <c r="BA97" s="58">
        <f t="shared" si="17"/>
        <v>42027801082.186852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19648674.006721292</v>
      </c>
      <c r="I98" s="52">
        <f>'Temp Relocation Housing Costs'!I98+'Temp Relocation Living Costs'!I98</f>
        <v>22555014.34429232</v>
      </c>
      <c r="J98" s="52">
        <f>'Temp Relocation Housing Costs'!J98+'Temp Relocation Living Costs'!J98</f>
        <v>15536795.688181477</v>
      </c>
      <c r="K98" s="52">
        <f>'Temp Relocation Housing Costs'!K98+'Temp Relocation Living Costs'!K98</f>
        <v>14017110.384853898</v>
      </c>
      <c r="L98" s="52">
        <f>'Temp Relocation Housing Costs'!L98+'Temp Relocation Living Costs'!L98</f>
        <v>11545534.772358749</v>
      </c>
      <c r="M98" s="52">
        <f>'Temp Relocation Housing Costs'!M98+'Temp Relocation Living Costs'!M98</f>
        <v>4903541.160274121</v>
      </c>
      <c r="N98" s="53">
        <f>'Temp Relocation Housing Costs'!N98+'Temp Relocation Living Costs'!N98</f>
        <v>8011054424.9766283</v>
      </c>
      <c r="O98" s="53">
        <f>'Temp Relocation Housing Costs'!O98+'Temp Relocation Living Costs'!O98</f>
        <v>15417124108.528791</v>
      </c>
      <c r="P98" s="53">
        <f>'Temp Relocation Housing Costs'!P98+'Temp Relocation Living Costs'!P98</f>
        <v>12315797232.497591</v>
      </c>
      <c r="Q98" s="53">
        <f>'Temp Relocation Housing Costs'!Q98+'Temp Relocation Living Costs'!Q98</f>
        <v>5033262451.8926563</v>
      </c>
      <c r="R98" s="53">
        <f>'Temp Relocation Housing Costs'!R98+'Temp Relocation Living Costs'!R98</f>
        <v>3233700095.6510077</v>
      </c>
      <c r="S98" s="53">
        <f>'Temp Relocation Housing Costs'!S98+'Temp Relocation Living Costs'!S98</f>
        <v>1831193540.0884078</v>
      </c>
      <c r="U98" s="68">
        <v>2117</v>
      </c>
      <c r="V98" s="55">
        <f t="shared" si="9"/>
        <v>0</v>
      </c>
      <c r="W98" s="56">
        <f t="shared" si="10"/>
        <v>88206670.356681854</v>
      </c>
      <c r="X98" s="57">
        <f t="shared" si="11"/>
        <v>45842131853.635086</v>
      </c>
      <c r="Y98" s="58">
        <f t="shared" si="12"/>
        <v>45930338523.991768</v>
      </c>
      <c r="Z98" s="96">
        <f t="shared" si="13"/>
        <v>268941856.99999768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18292437.474396579</v>
      </c>
      <c r="AK98" s="52">
        <f>'Temp Relocation Housing Costs'!AC98+'Temp Relocation Living Costs'!AC98</f>
        <v>20597058.096858319</v>
      </c>
      <c r="AL98" s="52">
        <f>'Temp Relocation Housing Costs'!AD98+'Temp Relocation Living Costs'!AD98</f>
        <v>14039075.618485045</v>
      </c>
      <c r="AM98" s="52">
        <f>'Temp Relocation Housing Costs'!AE98+'Temp Relocation Living Costs'!AE98</f>
        <v>13981041.799786948</v>
      </c>
      <c r="AN98" s="52">
        <f>'Temp Relocation Housing Costs'!AF98+'Temp Relocation Living Costs'!AF98</f>
        <v>11309694.34321033</v>
      </c>
      <c r="AO98" s="52">
        <f>'Temp Relocation Housing Costs'!AG98+'Temp Relocation Living Costs'!AG98</f>
        <v>4484945.5080248592</v>
      </c>
      <c r="AP98" s="53">
        <f>'Temp Relocation Housing Costs'!AH98+'Temp Relocation Living Costs'!AH98</f>
        <v>7458096771.4536362</v>
      </c>
      <c r="AQ98" s="53">
        <f>'Temp Relocation Housing Costs'!AI98+'Temp Relocation Living Costs'!AI98</f>
        <v>14078794014.608986</v>
      </c>
      <c r="AR98" s="53">
        <f>'Temp Relocation Housing Costs'!AJ98+'Temp Relocation Living Costs'!AJ98</f>
        <v>11128575809.263287</v>
      </c>
      <c r="AS98" s="53">
        <f>'Temp Relocation Housing Costs'!AK98+'Temp Relocation Living Costs'!AK98</f>
        <v>5020310948.3426428</v>
      </c>
      <c r="AT98" s="53">
        <f>'Temp Relocation Housing Costs'!AL98+'Temp Relocation Living Costs'!AL98</f>
        <v>3167645362.5154357</v>
      </c>
      <c r="AU98" s="53">
        <f>'Temp Relocation Housing Costs'!AM98+'Temp Relocation Living Costs'!AM98</f>
        <v>1674871888.1936598</v>
      </c>
      <c r="AW98" s="68">
        <v>2117</v>
      </c>
      <c r="AX98" s="55">
        <f t="shared" si="14"/>
        <v>0</v>
      </c>
      <c r="AY98" s="56">
        <f t="shared" si="15"/>
        <v>82704252.840762079</v>
      </c>
      <c r="AZ98" s="57">
        <f t="shared" si="16"/>
        <v>42528294794.37764</v>
      </c>
      <c r="BA98" s="58">
        <f t="shared" si="17"/>
        <v>42610999047.218399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19767221.341162566</v>
      </c>
      <c r="I99" s="52">
        <f>'Temp Relocation Housing Costs'!I99+'Temp Relocation Living Costs'!I99</f>
        <v>22691096.648262851</v>
      </c>
      <c r="J99" s="52">
        <f>'Temp Relocation Housing Costs'!J99+'Temp Relocation Living Costs'!J99</f>
        <v>15630534.62007899</v>
      </c>
      <c r="K99" s="52">
        <f>'Temp Relocation Housing Costs'!K99+'Temp Relocation Living Costs'!K99</f>
        <v>14101680.522875685</v>
      </c>
      <c r="L99" s="52">
        <f>'Temp Relocation Housing Costs'!L99+'Temp Relocation Living Costs'!L99</f>
        <v>11615193.02876292</v>
      </c>
      <c r="M99" s="52">
        <f>'Temp Relocation Housing Costs'!M99+'Temp Relocation Living Costs'!M99</f>
        <v>4933125.9421110367</v>
      </c>
      <c r="N99" s="53">
        <f>'Temp Relocation Housing Costs'!N99+'Temp Relocation Living Costs'!N99</f>
        <v>8122342808.6099787</v>
      </c>
      <c r="O99" s="53">
        <f>'Temp Relocation Housing Costs'!O99+'Temp Relocation Living Costs'!O99</f>
        <v>15631296517.214922</v>
      </c>
      <c r="P99" s="53">
        <f>'Temp Relocation Housing Costs'!P99+'Temp Relocation Living Costs'!P99</f>
        <v>12486886466.754627</v>
      </c>
      <c r="Q99" s="53">
        <f>'Temp Relocation Housing Costs'!Q99+'Temp Relocation Living Costs'!Q99</f>
        <v>5103183789.7039652</v>
      </c>
      <c r="R99" s="53">
        <f>'Temp Relocation Housing Costs'!R99+'Temp Relocation Living Costs'!R99</f>
        <v>3278622179.2756062</v>
      </c>
      <c r="S99" s="53">
        <f>'Temp Relocation Housing Costs'!S99+'Temp Relocation Living Costs'!S99</f>
        <v>1856632210.0044308</v>
      </c>
      <c r="U99" s="68">
        <v>2118</v>
      </c>
      <c r="V99" s="55">
        <f t="shared" si="9"/>
        <v>0</v>
      </c>
      <c r="W99" s="56">
        <f t="shared" si="10"/>
        <v>88738852.10325405</v>
      </c>
      <c r="X99" s="57">
        <f t="shared" si="11"/>
        <v>46478963971.56353</v>
      </c>
      <c r="Y99" s="58">
        <f t="shared" si="12"/>
        <v>46567702823.666786</v>
      </c>
      <c r="Z99" s="96">
        <f t="shared" si="13"/>
        <v>258311764.58212194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18402802.158663906</v>
      </c>
      <c r="AK99" s="52">
        <f>'Temp Relocation Housing Costs'!AC99+'Temp Relocation Living Costs'!AC99</f>
        <v>20721327.364793617</v>
      </c>
      <c r="AL99" s="52">
        <f>'Temp Relocation Housing Costs'!AD99+'Temp Relocation Living Costs'!AD99</f>
        <v>14123778.28045712</v>
      </c>
      <c r="AM99" s="52">
        <f>'Temp Relocation Housing Costs'!AE99+'Temp Relocation Living Costs'!AE99</f>
        <v>14065394.323397946</v>
      </c>
      <c r="AN99" s="52">
        <f>'Temp Relocation Housing Costs'!AF99+'Temp Relocation Living Costs'!AF99</f>
        <v>11377929.691675803</v>
      </c>
      <c r="AO99" s="52">
        <f>'Temp Relocation Housing Costs'!AG99+'Temp Relocation Living Costs'!AG99</f>
        <v>4512004.7556315353</v>
      </c>
      <c r="AP99" s="53">
        <f>'Temp Relocation Housing Costs'!AH99+'Temp Relocation Living Costs'!AH99</f>
        <v>7561703549.1193104</v>
      </c>
      <c r="AQ99" s="53">
        <f>'Temp Relocation Housing Costs'!AI99+'Temp Relocation Living Costs'!AI99</f>
        <v>14274374539.503157</v>
      </c>
      <c r="AR99" s="53">
        <f>'Temp Relocation Housing Costs'!AJ99+'Temp Relocation Living Costs'!AJ99</f>
        <v>11283172339.040037</v>
      </c>
      <c r="AS99" s="53">
        <f>'Temp Relocation Housing Costs'!AK99+'Temp Relocation Living Costs'!AK99</f>
        <v>5090052365.7815208</v>
      </c>
      <c r="AT99" s="53">
        <f>'Temp Relocation Housing Costs'!AL99+'Temp Relocation Living Costs'!AL99</f>
        <v>3211649823.5535412</v>
      </c>
      <c r="AU99" s="53">
        <f>'Temp Relocation Housing Costs'!AM99+'Temp Relocation Living Costs'!AM99</f>
        <v>1698138960.8337963</v>
      </c>
      <c r="AW99" s="68">
        <v>2118</v>
      </c>
      <c r="AX99" s="55">
        <f t="shared" si="14"/>
        <v>0</v>
      </c>
      <c r="AY99" s="56">
        <f t="shared" si="15"/>
        <v>83203236.574619934</v>
      </c>
      <c r="AZ99" s="57">
        <f t="shared" si="16"/>
        <v>43119091577.831367</v>
      </c>
      <c r="BA99" s="58">
        <f t="shared" si="17"/>
        <v>43202294814.405991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19886483.913207065</v>
      </c>
      <c r="I100" s="52">
        <f>'Temp Relocation Housing Costs'!I100+'Temp Relocation Living Costs'!I100</f>
        <v>22827999.984451376</v>
      </c>
      <c r="J100" s="52">
        <f>'Temp Relocation Housing Costs'!J100+'Temp Relocation Living Costs'!J100</f>
        <v>15724839.11179525</v>
      </c>
      <c r="K100" s="52">
        <f>'Temp Relocation Housing Costs'!K100+'Temp Relocation Living Costs'!K100</f>
        <v>14186760.902170358</v>
      </c>
      <c r="L100" s="52">
        <f>'Temp Relocation Housing Costs'!L100+'Temp Relocation Living Costs'!L100</f>
        <v>11685271.557833618</v>
      </c>
      <c r="M100" s="52">
        <f>'Temp Relocation Housing Costs'!M100+'Temp Relocation Living Costs'!M100</f>
        <v>4962889.2193021746</v>
      </c>
      <c r="N100" s="53">
        <f>'Temp Relocation Housing Costs'!N100+'Temp Relocation Living Costs'!N100</f>
        <v>8235177194.0147209</v>
      </c>
      <c r="O100" s="53">
        <f>'Temp Relocation Housing Costs'!O100+'Temp Relocation Living Costs'!O100</f>
        <v>15848444177.337021</v>
      </c>
      <c r="P100" s="53">
        <f>'Temp Relocation Housing Costs'!P100+'Temp Relocation Living Costs'!P100</f>
        <v>12660352447.358341</v>
      </c>
      <c r="Q100" s="53">
        <f>'Temp Relocation Housing Costs'!Q100+'Temp Relocation Living Costs'!Q100</f>
        <v>5174076464.4022436</v>
      </c>
      <c r="R100" s="53">
        <f>'Temp Relocation Housing Costs'!R100+'Temp Relocation Living Costs'!R100</f>
        <v>3324168313.8441648</v>
      </c>
      <c r="S100" s="53">
        <f>'Temp Relocation Housing Costs'!S100+'Temp Relocation Living Costs'!S100</f>
        <v>1882424270.1618061</v>
      </c>
      <c r="U100" s="68">
        <v>2119</v>
      </c>
      <c r="V100" s="55">
        <f t="shared" si="9"/>
        <v>0</v>
      </c>
      <c r="W100" s="56">
        <f t="shared" si="10"/>
        <v>89274244.688759834</v>
      </c>
      <c r="X100" s="57">
        <f t="shared" si="11"/>
        <v>47124642867.118294</v>
      </c>
      <c r="Y100" s="58">
        <f t="shared" si="12"/>
        <v>47213917111.807053</v>
      </c>
      <c r="Z100" s="96">
        <f t="shared" si="13"/>
        <v>248101861.67906767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18513832.71173906</v>
      </c>
      <c r="AK100" s="52">
        <f>'Temp Relocation Housing Costs'!AC100+'Temp Relocation Living Costs'!AC100</f>
        <v>20846346.392761663</v>
      </c>
      <c r="AL100" s="52">
        <f>'Temp Relocation Housing Costs'!AD100+'Temp Relocation Living Costs'!AD100</f>
        <v>14208991.983265512</v>
      </c>
      <c r="AM100" s="52">
        <f>'Temp Relocation Housing Costs'!AE100+'Temp Relocation Living Costs'!AE100</f>
        <v>14150255.775337845</v>
      </c>
      <c r="AN100" s="52">
        <f>'Temp Relocation Housing Costs'!AF100+'Temp Relocation Living Costs'!AF100</f>
        <v>11446576.727905679</v>
      </c>
      <c r="AO100" s="52">
        <f>'Temp Relocation Housing Costs'!AG100+'Temp Relocation Living Costs'!AG100</f>
        <v>4539227.2611595662</v>
      </c>
      <c r="AP100" s="53">
        <f>'Temp Relocation Housing Costs'!AH100+'Temp Relocation Living Costs'!AH100</f>
        <v>7666749616.8220053</v>
      </c>
      <c r="AQ100" s="53">
        <f>'Temp Relocation Housing Costs'!AI100+'Temp Relocation Living Costs'!AI100</f>
        <v>14472672040.132486</v>
      </c>
      <c r="AR100" s="53">
        <f>'Temp Relocation Housing Costs'!AJ100+'Temp Relocation Living Costs'!AJ100</f>
        <v>11439916500.951279</v>
      </c>
      <c r="AS100" s="53">
        <f>'Temp Relocation Housing Costs'!AK100+'Temp Relocation Living Costs'!AK100</f>
        <v>5160762620.6801548</v>
      </c>
      <c r="AT100" s="53">
        <f>'Temp Relocation Housing Costs'!AL100+'Temp Relocation Living Costs'!AL100</f>
        <v>3256265588.0583053</v>
      </c>
      <c r="AU100" s="53">
        <f>'Temp Relocation Housing Costs'!AM100+'Temp Relocation Living Costs'!AM100</f>
        <v>1721729256.2069995</v>
      </c>
      <c r="AW100" s="68">
        <v>2119</v>
      </c>
      <c r="AX100" s="55">
        <f t="shared" si="14"/>
        <v>0</v>
      </c>
      <c r="AY100" s="56">
        <f t="shared" si="15"/>
        <v>83705230.85216932</v>
      </c>
      <c r="AZ100" s="57">
        <f t="shared" si="16"/>
        <v>43718095622.851227</v>
      </c>
      <c r="BA100" s="58">
        <f t="shared" si="17"/>
        <v>43801800853.7034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24342871.227787107</v>
      </c>
      <c r="I101" s="52">
        <f>'Temp Relocation Housing Costs'!I101+'Temp Relocation Living Costs'!I101</f>
        <v>27943555.353210207</v>
      </c>
      <c r="J101" s="52">
        <f>'Temp Relocation Housing Costs'!J101+'Temp Relocation Living Costs'!J101</f>
        <v>19248638.182936106</v>
      </c>
      <c r="K101" s="52">
        <f>'Temp Relocation Housing Costs'!K101+'Temp Relocation Living Costs'!K101</f>
        <v>17365890.083343774</v>
      </c>
      <c r="L101" s="52">
        <f>'Temp Relocation Housing Costs'!L101+'Temp Relocation Living Costs'!L101</f>
        <v>14303838.830209466</v>
      </c>
      <c r="M101" s="52">
        <f>'Temp Relocation Housing Costs'!M101+'Temp Relocation Living Costs'!M101</f>
        <v>6075029.3370369244</v>
      </c>
      <c r="N101" s="53">
        <f>'Temp Relocation Housing Costs'!N101+'Temp Relocation Living Costs'!N101</f>
        <v>10159351852.954269</v>
      </c>
      <c r="O101" s="53">
        <f>'Temp Relocation Housing Costs'!O101+'Temp Relocation Living Costs'!O101</f>
        <v>19551482248.189178</v>
      </c>
      <c r="P101" s="53">
        <f>'Temp Relocation Housing Costs'!P101+'Temp Relocation Living Costs'!P101</f>
        <v>15618483010.736557</v>
      </c>
      <c r="Q101" s="53">
        <f>'Temp Relocation Housing Costs'!Q101+'Temp Relocation Living Costs'!Q101</f>
        <v>6383015456.4441099</v>
      </c>
      <c r="R101" s="53">
        <f>'Temp Relocation Housing Costs'!R101+'Temp Relocation Living Costs'!R101</f>
        <v>4100870536.6205645</v>
      </c>
      <c r="S101" s="53">
        <f>'Temp Relocation Housing Costs'!S101+'Temp Relocation Living Costs'!S101</f>
        <v>2322258531.4877987</v>
      </c>
      <c r="U101" s="68">
        <v>2120</v>
      </c>
      <c r="V101" s="55">
        <f t="shared" si="9"/>
        <v>0</v>
      </c>
      <c r="W101" s="56">
        <f t="shared" si="10"/>
        <v>109279823.01452358</v>
      </c>
      <c r="X101" s="57">
        <f t="shared" si="11"/>
        <v>58135461636.43248</v>
      </c>
      <c r="Y101" s="58">
        <f t="shared" si="12"/>
        <v>58244741459.447006</v>
      </c>
      <c r="Z101" s="96">
        <f t="shared" si="13"/>
        <v>289946139.12312073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22662620.883692257</v>
      </c>
      <c r="AK101" s="52">
        <f>'Temp Relocation Housing Costs'!AC101+'Temp Relocation Living Costs'!AC101</f>
        <v>25517830.503552508</v>
      </c>
      <c r="AL101" s="52">
        <f>'Temp Relocation Housing Costs'!AD101+'Temp Relocation Living Costs'!AD101</f>
        <v>17393102.955499329</v>
      </c>
      <c r="AM101" s="52">
        <f>'Temp Relocation Housing Costs'!AE101+'Temp Relocation Living Costs'!AE101</f>
        <v>17321204.476500638</v>
      </c>
      <c r="AN101" s="52">
        <f>'Temp Relocation Housing Costs'!AF101+'Temp Relocation Living Costs'!AF101</f>
        <v>14011654.574157268</v>
      </c>
      <c r="AO101" s="52">
        <f>'Temp Relocation Housing Costs'!AG101+'Temp Relocation Living Costs'!AG101</f>
        <v>5556428.4352290146</v>
      </c>
      <c r="AP101" s="53">
        <f>'Temp Relocation Housing Costs'!AH101+'Temp Relocation Living Costs'!AH101</f>
        <v>9458109411.7084084</v>
      </c>
      <c r="AQ101" s="53">
        <f>'Temp Relocation Housing Costs'!AI101+'Temp Relocation Living Costs'!AI101</f>
        <v>17854256689.823521</v>
      </c>
      <c r="AR101" s="53">
        <f>'Temp Relocation Housing Costs'!AJ101+'Temp Relocation Living Costs'!AJ101</f>
        <v>14112888425.285011</v>
      </c>
      <c r="AS101" s="53">
        <f>'Temp Relocation Housing Costs'!AK101+'Temp Relocation Living Costs'!AK101</f>
        <v>6366590791.8981876</v>
      </c>
      <c r="AT101" s="53">
        <f>'Temp Relocation Housing Costs'!AL101+'Temp Relocation Living Costs'!AL101</f>
        <v>4017102128.6335945</v>
      </c>
      <c r="AU101" s="53">
        <f>'Temp Relocation Housing Costs'!AM101+'Temp Relocation Living Costs'!AM101</f>
        <v>2124016629.7872734</v>
      </c>
      <c r="AW101" s="68">
        <v>2120</v>
      </c>
      <c r="AX101" s="55">
        <f t="shared" si="14"/>
        <v>0</v>
      </c>
      <c r="AY101" s="56">
        <f t="shared" si="15"/>
        <v>102462841.82863101</v>
      </c>
      <c r="AZ101" s="57">
        <f t="shared" si="16"/>
        <v>53932964077.136002</v>
      </c>
      <c r="BA101" s="58">
        <f t="shared" si="17"/>
        <v>54035426918.96463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24489740.298733789</v>
      </c>
      <c r="I102" s="52">
        <f>'Temp Relocation Housing Costs'!I102+'Temp Relocation Living Costs'!I102</f>
        <v>28112148.613030288</v>
      </c>
      <c r="J102" s="52">
        <f>'Temp Relocation Housing Costs'!J102+'Temp Relocation Living Costs'!J102</f>
        <v>19364771.961094931</v>
      </c>
      <c r="K102" s="52">
        <f>'Temp Relocation Housing Costs'!K102+'Temp Relocation Living Costs'!K102</f>
        <v>17470664.58257341</v>
      </c>
      <c r="L102" s="52">
        <f>'Temp Relocation Housing Costs'!L102+'Temp Relocation Living Costs'!L102</f>
        <v>14390138.90140098</v>
      </c>
      <c r="M102" s="52">
        <f>'Temp Relocation Housing Costs'!M102+'Temp Relocation Living Costs'!M102</f>
        <v>6111682.1174897868</v>
      </c>
      <c r="N102" s="53">
        <f>'Temp Relocation Housing Costs'!N102+'Temp Relocation Living Costs'!N102</f>
        <v>10300484066.830233</v>
      </c>
      <c r="O102" s="53">
        <f>'Temp Relocation Housing Costs'!O102+'Temp Relocation Living Costs'!O102</f>
        <v>19823088548.884541</v>
      </c>
      <c r="P102" s="53">
        <f>'Temp Relocation Housing Costs'!P102+'Temp Relocation Living Costs'!P102</f>
        <v>15835452667.521143</v>
      </c>
      <c r="Q102" s="53">
        <f>'Temp Relocation Housing Costs'!Q102+'Temp Relocation Living Costs'!Q102</f>
        <v>6471687363.4329882</v>
      </c>
      <c r="R102" s="53">
        <f>'Temp Relocation Housing Costs'!R102+'Temp Relocation Living Costs'!R102</f>
        <v>4157839223.7995267</v>
      </c>
      <c r="S102" s="53">
        <f>'Temp Relocation Housing Costs'!S102+'Temp Relocation Living Costs'!S102</f>
        <v>2354519003.6601357</v>
      </c>
      <c r="U102" s="68">
        <v>2121</v>
      </c>
      <c r="V102" s="55">
        <f t="shared" si="9"/>
        <v>0</v>
      </c>
      <c r="W102" s="56">
        <f t="shared" si="10"/>
        <v>109939146.47432318</v>
      </c>
      <c r="X102" s="57">
        <f t="shared" si="11"/>
        <v>58943070874.128571</v>
      </c>
      <c r="Y102" s="58">
        <f t="shared" si="12"/>
        <v>59053010020.60289</v>
      </c>
      <c r="Z102" s="96">
        <f t="shared" si="13"/>
        <v>278485934.99196035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22799352.415616289</v>
      </c>
      <c r="AK102" s="52">
        <f>'Temp Relocation Housing Costs'!AC102+'Temp Relocation Living Costs'!AC102</f>
        <v>25671788.515471559</v>
      </c>
      <c r="AL102" s="52">
        <f>'Temp Relocation Housing Costs'!AD102+'Temp Relocation Living Costs'!AD102</f>
        <v>17498041.639521047</v>
      </c>
      <c r="AM102" s="52">
        <f>'Temp Relocation Housing Costs'!AE102+'Temp Relocation Living Costs'!AE102</f>
        <v>17425709.37180803</v>
      </c>
      <c r="AN102" s="52">
        <f>'Temp Relocation Housing Costs'!AF102+'Temp Relocation Living Costs'!AF102</f>
        <v>14096191.79536161</v>
      </c>
      <c r="AO102" s="52">
        <f>'Temp Relocation Housing Costs'!AG102+'Temp Relocation Living Costs'!AG102</f>
        <v>5589952.3147429582</v>
      </c>
      <c r="AP102" s="53">
        <f>'Temp Relocation Housing Costs'!AH102+'Temp Relocation Living Costs'!AH102</f>
        <v>9589500069.2696323</v>
      </c>
      <c r="AQ102" s="53">
        <f>'Temp Relocation Housing Costs'!AI102+'Temp Relocation Living Costs'!AI102</f>
        <v>18102285383.997715</v>
      </c>
      <c r="AR102" s="53">
        <f>'Temp Relocation Housing Costs'!AJ102+'Temp Relocation Living Costs'!AJ102</f>
        <v>14308942584.691423</v>
      </c>
      <c r="AS102" s="53">
        <f>'Temp Relocation Housing Costs'!AK102+'Temp Relocation Living Costs'!AK102</f>
        <v>6455034529.8755856</v>
      </c>
      <c r="AT102" s="53">
        <f>'Temp Relocation Housing Costs'!AL102+'Temp Relocation Living Costs'!AL102</f>
        <v>4072907117.4740024</v>
      </c>
      <c r="AU102" s="53">
        <f>'Temp Relocation Housing Costs'!AM102+'Temp Relocation Living Costs'!AM102</f>
        <v>2153523154.7713509</v>
      </c>
      <c r="AW102" s="68">
        <v>2121</v>
      </c>
      <c r="AX102" s="55">
        <f t="shared" si="14"/>
        <v>0</v>
      </c>
      <c r="AY102" s="56">
        <f t="shared" si="15"/>
        <v>103081036.0525215</v>
      </c>
      <c r="AZ102" s="57">
        <f t="shared" si="16"/>
        <v>54682192840.079712</v>
      </c>
      <c r="BA102" s="58">
        <f t="shared" si="17"/>
        <v>54785273876.132233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24637495.482242905</v>
      </c>
      <c r="I103" s="52">
        <f>'Temp Relocation Housing Costs'!I103+'Temp Relocation Living Costs'!I103</f>
        <v>28281759.055055629</v>
      </c>
      <c r="J103" s="52">
        <f>'Temp Relocation Housing Costs'!J103+'Temp Relocation Living Costs'!J103</f>
        <v>19481606.415026303</v>
      </c>
      <c r="K103" s="52">
        <f>'Temp Relocation Housing Costs'!K103+'Temp Relocation Living Costs'!K103</f>
        <v>17576071.22306595</v>
      </c>
      <c r="L103" s="52">
        <f>'Temp Relocation Housing Costs'!L103+'Temp Relocation Living Costs'!L103</f>
        <v>14476959.651158301</v>
      </c>
      <c r="M103" s="52">
        <f>'Temp Relocation Housing Costs'!M103+'Temp Relocation Living Costs'!M103</f>
        <v>6148556.0370088853</v>
      </c>
      <c r="N103" s="53">
        <f>'Temp Relocation Housing Costs'!N103+'Temp Relocation Living Costs'!N103</f>
        <v>10443576868.55489</v>
      </c>
      <c r="O103" s="53">
        <f>'Temp Relocation Housing Costs'!O103+'Temp Relocation Living Costs'!O103</f>
        <v>20098467964.152031</v>
      </c>
      <c r="P103" s="53">
        <f>'Temp Relocation Housing Costs'!P103+'Temp Relocation Living Costs'!P103</f>
        <v>16055436434.698708</v>
      </c>
      <c r="Q103" s="53">
        <f>'Temp Relocation Housing Costs'!Q103+'Temp Relocation Living Costs'!Q103</f>
        <v>6561591087.4435692</v>
      </c>
      <c r="R103" s="53">
        <f>'Temp Relocation Housing Costs'!R103+'Temp Relocation Living Costs'!R103</f>
        <v>4215599311.5579305</v>
      </c>
      <c r="S103" s="53">
        <f>'Temp Relocation Housing Costs'!S103+'Temp Relocation Living Costs'!S103</f>
        <v>2387227633.5421634</v>
      </c>
      <c r="U103" s="68">
        <v>2122</v>
      </c>
      <c r="V103" s="55">
        <f t="shared" si="9"/>
        <v>0</v>
      </c>
      <c r="W103" s="56">
        <f t="shared" si="10"/>
        <v>110602447.86355796</v>
      </c>
      <c r="X103" s="57">
        <f t="shared" si="11"/>
        <v>59761899299.949287</v>
      </c>
      <c r="Y103" s="58">
        <f t="shared" si="12"/>
        <v>59872501747.812843</v>
      </c>
      <c r="Z103" s="96">
        <f t="shared" si="13"/>
        <v>267478728.80200192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22936908.896778014</v>
      </c>
      <c r="AK103" s="52">
        <f>'Temp Relocation Housing Costs'!AC103+'Temp Relocation Living Costs'!AC103</f>
        <v>25826675.410017632</v>
      </c>
      <c r="AL103" s="52">
        <f>'Temp Relocation Housing Costs'!AD103+'Temp Relocation Living Costs'!AD103</f>
        <v>17603613.455390055</v>
      </c>
      <c r="AM103" s="52">
        <f>'Temp Relocation Housing Costs'!AE103+'Temp Relocation Living Costs'!AE103</f>
        <v>17530844.781763397</v>
      </c>
      <c r="AN103" s="52">
        <f>'Temp Relocation Housing Costs'!AF103+'Temp Relocation Living Costs'!AF103</f>
        <v>14181239.059240151</v>
      </c>
      <c r="AO103" s="52">
        <f>'Temp Relocation Housing Costs'!AG103+'Temp Relocation Living Costs'!AG103</f>
        <v>5623678.455567521</v>
      </c>
      <c r="AP103" s="53">
        <f>'Temp Relocation Housing Costs'!AH103+'Temp Relocation Living Costs'!AH103</f>
        <v>9722715986.4195175</v>
      </c>
      <c r="AQ103" s="53">
        <f>'Temp Relocation Housing Costs'!AI103+'Temp Relocation Living Costs'!AI103</f>
        <v>18353759656.120216</v>
      </c>
      <c r="AR103" s="53">
        <f>'Temp Relocation Housing Costs'!AJ103+'Temp Relocation Living Costs'!AJ103</f>
        <v>14507720299.493605</v>
      </c>
      <c r="AS103" s="53">
        <f>'Temp Relocation Housing Costs'!AK103+'Temp Relocation Living Costs'!AK103</f>
        <v>6544706915.1845188</v>
      </c>
      <c r="AT103" s="53">
        <f>'Temp Relocation Housing Costs'!AL103+'Temp Relocation Living Costs'!AL103</f>
        <v>4129487340.9685869</v>
      </c>
      <c r="AU103" s="53">
        <f>'Temp Relocation Housing Costs'!AM103+'Temp Relocation Living Costs'!AM103</f>
        <v>2183439580.0379534</v>
      </c>
      <c r="AW103" s="68">
        <v>2122</v>
      </c>
      <c r="AX103" s="55">
        <f t="shared" si="14"/>
        <v>0</v>
      </c>
      <c r="AY103" s="56">
        <f t="shared" si="15"/>
        <v>103702960.05875677</v>
      </c>
      <c r="AZ103" s="57">
        <f t="shared" si="16"/>
        <v>55441829778.224403</v>
      </c>
      <c r="BA103" s="58">
        <f t="shared" si="17"/>
        <v>55545532738.283157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24786142.124542013</v>
      </c>
      <c r="I104" s="52">
        <f>'Temp Relocation Housing Costs'!I104+'Temp Relocation Living Costs'!I104</f>
        <v>28452392.816302836</v>
      </c>
      <c r="J104" s="52">
        <f>'Temp Relocation Housing Costs'!J104+'Temp Relocation Living Costs'!J104</f>
        <v>19599145.772152662</v>
      </c>
      <c r="K104" s="52">
        <f>'Temp Relocation Housing Costs'!K104+'Temp Relocation Living Costs'!K104</f>
        <v>17682113.818751119</v>
      </c>
      <c r="L104" s="52">
        <f>'Temp Relocation Housing Costs'!L104+'Temp Relocation Living Costs'!L104</f>
        <v>14564304.220917648</v>
      </c>
      <c r="M104" s="52">
        <f>'Temp Relocation Housing Costs'!M104+'Temp Relocation Living Costs'!M104</f>
        <v>6185652.4298036788</v>
      </c>
      <c r="N104" s="53">
        <f>'Temp Relocation Housing Costs'!N104+'Temp Relocation Living Costs'!N104</f>
        <v>10588657494.32476</v>
      </c>
      <c r="O104" s="53">
        <f>'Temp Relocation Housing Costs'!O104+'Temp Relocation Living Costs'!O104</f>
        <v>20377672909.541439</v>
      </c>
      <c r="P104" s="53">
        <f>'Temp Relocation Housing Costs'!P104+'Temp Relocation Living Costs'!P104</f>
        <v>16278476183.845192</v>
      </c>
      <c r="Q104" s="53">
        <f>'Temp Relocation Housing Costs'!Q104+'Temp Relocation Living Costs'!Q104</f>
        <v>6652743740.6957941</v>
      </c>
      <c r="R104" s="53">
        <f>'Temp Relocation Housing Costs'!R104+'Temp Relocation Living Costs'!R104</f>
        <v>4274161793.9156156</v>
      </c>
      <c r="S104" s="53">
        <f>'Temp Relocation Housing Costs'!S104+'Temp Relocation Living Costs'!S104</f>
        <v>2420390646.8745251</v>
      </c>
      <c r="U104" s="68">
        <v>2123</v>
      </c>
      <c r="V104" s="55">
        <f t="shared" si="9"/>
        <v>0</v>
      </c>
      <c r="W104" s="56">
        <f t="shared" si="10"/>
        <v>111269751.18246995</v>
      </c>
      <c r="X104" s="57">
        <f t="shared" si="11"/>
        <v>60592102769.197334</v>
      </c>
      <c r="Y104" s="58">
        <f t="shared" si="12"/>
        <v>60703372520.379807</v>
      </c>
      <c r="Z104" s="96">
        <f t="shared" si="13"/>
        <v>256906613.07791236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23075295.304385226</v>
      </c>
      <c r="AK104" s="52">
        <f>'Temp Relocation Housing Costs'!AC104+'Temp Relocation Living Costs'!AC104</f>
        <v>25982496.79146507</v>
      </c>
      <c r="AL104" s="52">
        <f>'Temp Relocation Housing Costs'!AD104+'Temp Relocation Living Costs'!AD104</f>
        <v>17709822.223012593</v>
      </c>
      <c r="AM104" s="52">
        <f>'Temp Relocation Housing Costs'!AE104+'Temp Relocation Living Costs'!AE104</f>
        <v>17636614.510482542</v>
      </c>
      <c r="AN104" s="52">
        <f>'Temp Relocation Housing Costs'!AF104+'Temp Relocation Living Costs'!AF104</f>
        <v>14266799.443059044</v>
      </c>
      <c r="AO104" s="52">
        <f>'Temp Relocation Housing Costs'!AG104+'Temp Relocation Living Costs'!AG104</f>
        <v>5657608.0780160539</v>
      </c>
      <c r="AP104" s="53">
        <f>'Temp Relocation Housing Costs'!AH104+'Temp Relocation Living Costs'!AH104</f>
        <v>9857782519.3944073</v>
      </c>
      <c r="AQ104" s="53">
        <f>'Temp Relocation Housing Costs'!AI104+'Temp Relocation Living Costs'!AI104</f>
        <v>18608727371.650448</v>
      </c>
      <c r="AR104" s="53">
        <f>'Temp Relocation Housing Costs'!AJ104+'Temp Relocation Living Costs'!AJ104</f>
        <v>14709259404.920422</v>
      </c>
      <c r="AS104" s="53">
        <f>'Temp Relocation Housing Costs'!AK104+'Temp Relocation Living Costs'!AK104</f>
        <v>6635625016.0120544</v>
      </c>
      <c r="AT104" s="53">
        <f>'Temp Relocation Housing Costs'!AL104+'Temp Relocation Living Costs'!AL104</f>
        <v>4186853568.5625429</v>
      </c>
      <c r="AU104" s="53">
        <f>'Temp Relocation Housing Costs'!AM104+'Temp Relocation Living Costs'!AM104</f>
        <v>2213771599.8612013</v>
      </c>
      <c r="AW104" s="68">
        <v>2123</v>
      </c>
      <c r="AX104" s="55">
        <f t="shared" si="14"/>
        <v>0</v>
      </c>
      <c r="AY104" s="56">
        <f t="shared" si="15"/>
        <v>104328636.35042053</v>
      </c>
      <c r="AZ104" s="57">
        <f t="shared" si="16"/>
        <v>56212019480.40107</v>
      </c>
      <c r="BA104" s="58">
        <f t="shared" si="17"/>
        <v>56316348116.751488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24935685.604114313</v>
      </c>
      <c r="I105" s="52">
        <f>'Temp Relocation Housing Costs'!I105+'Temp Relocation Living Costs'!I105</f>
        <v>28624056.070815325</v>
      </c>
      <c r="J105" s="52">
        <f>'Temp Relocation Housing Costs'!J105+'Temp Relocation Living Costs'!J105</f>
        <v>19717394.285401944</v>
      </c>
      <c r="K105" s="52">
        <f>'Temp Relocation Housing Costs'!K105+'Temp Relocation Living Costs'!K105</f>
        <v>17788796.206569403</v>
      </c>
      <c r="L105" s="52">
        <f>'Temp Relocation Housing Costs'!L105+'Temp Relocation Living Costs'!L105</f>
        <v>14652175.771068614</v>
      </c>
      <c r="M105" s="52">
        <f>'Temp Relocation Housing Costs'!M105+'Temp Relocation Living Costs'!M105</f>
        <v>6222972.6381333889</v>
      </c>
      <c r="N105" s="53">
        <f>'Temp Relocation Housing Costs'!N105+'Temp Relocation Living Costs'!N105</f>
        <v>10735753558.697586</v>
      </c>
      <c r="O105" s="53">
        <f>'Temp Relocation Housing Costs'!O105+'Temp Relocation Living Costs'!O105</f>
        <v>20660756528.751602</v>
      </c>
      <c r="P105" s="53">
        <f>'Temp Relocation Housing Costs'!P105+'Temp Relocation Living Costs'!P105</f>
        <v>16504614368.210281</v>
      </c>
      <c r="Q105" s="53">
        <f>'Temp Relocation Housing Costs'!Q105+'Temp Relocation Living Costs'!Q105</f>
        <v>6745162673.1300297</v>
      </c>
      <c r="R105" s="53">
        <f>'Temp Relocation Housing Costs'!R105+'Temp Relocation Living Costs'!R105</f>
        <v>4333537817.6197214</v>
      </c>
      <c r="S105" s="53">
        <f>'Temp Relocation Housing Costs'!S105+'Temp Relocation Living Costs'!S105</f>
        <v>2454014355.8849325</v>
      </c>
      <c r="U105" s="68">
        <v>2124</v>
      </c>
      <c r="V105" s="55">
        <f t="shared" si="9"/>
        <v>0</v>
      </c>
      <c r="W105" s="56">
        <f t="shared" si="10"/>
        <v>111941080.57610299</v>
      </c>
      <c r="X105" s="57">
        <f t="shared" si="11"/>
        <v>61433839302.294151</v>
      </c>
      <c r="Y105" s="58">
        <f t="shared" si="12"/>
        <v>61545780382.870255</v>
      </c>
      <c r="Z105" s="96">
        <f t="shared" si="13"/>
        <v>246752388.31160754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23214516.645674944</v>
      </c>
      <c r="AK105" s="52">
        <f>'Temp Relocation Housing Costs'!AC105+'Temp Relocation Living Costs'!AC105</f>
        <v>26139258.297900744</v>
      </c>
      <c r="AL105" s="52">
        <f>'Temp Relocation Housing Costs'!AD105+'Temp Relocation Living Costs'!AD105</f>
        <v>17816671.785341781</v>
      </c>
      <c r="AM105" s="52">
        <f>'Temp Relocation Housing Costs'!AE105+'Temp Relocation Living Costs'!AE105</f>
        <v>17743022.385032799</v>
      </c>
      <c r="AN105" s="52">
        <f>'Temp Relocation Housing Costs'!AF105+'Temp Relocation Living Costs'!AF105</f>
        <v>14352876.042650668</v>
      </c>
      <c r="AO105" s="52">
        <f>'Temp Relocation Housing Costs'!AG105+'Temp Relocation Living Costs'!AG105</f>
        <v>5691742.4097644864</v>
      </c>
      <c r="AP105" s="53">
        <f>'Temp Relocation Housing Costs'!AH105+'Temp Relocation Living Costs'!AH105</f>
        <v>9994725376.6757336</v>
      </c>
      <c r="AQ105" s="53">
        <f>'Temp Relocation Housing Costs'!AI105+'Temp Relocation Living Costs'!AI105</f>
        <v>18867237060.987713</v>
      </c>
      <c r="AR105" s="53">
        <f>'Temp Relocation Housing Costs'!AJ105+'Temp Relocation Living Costs'!AJ105</f>
        <v>14913598261.802177</v>
      </c>
      <c r="AS105" s="53">
        <f>'Temp Relocation Housing Costs'!AK105+'Temp Relocation Living Costs'!AK105</f>
        <v>6727806137.6539984</v>
      </c>
      <c r="AT105" s="53">
        <f>'Temp Relocation Housing Costs'!AL105+'Temp Relocation Living Costs'!AL105</f>
        <v>4245016719.3086081</v>
      </c>
      <c r="AU105" s="53">
        <f>'Temp Relocation Housing Costs'!AM105+'Temp Relocation Living Costs'!AM105</f>
        <v>2244524987.6192288</v>
      </c>
      <c r="AW105" s="68">
        <v>2124</v>
      </c>
      <c r="AX105" s="55">
        <f t="shared" si="14"/>
        <v>0</v>
      </c>
      <c r="AY105" s="56">
        <f t="shared" si="15"/>
        <v>104958087.56636542</v>
      </c>
      <c r="AZ105" s="57">
        <f t="shared" si="16"/>
        <v>56992908544.047462</v>
      </c>
      <c r="BA105" s="58">
        <f t="shared" si="17"/>
        <v>57097866631.613831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25086131.331893306</v>
      </c>
      <c r="I106" s="52">
        <f>'Temp Relocation Housing Costs'!I106+'Temp Relocation Living Costs'!I106</f>
        <v>28796755.029886652</v>
      </c>
      <c r="J106" s="52">
        <f>'Temp Relocation Housing Costs'!J106+'Temp Relocation Living Costs'!J106</f>
        <v>19836356.233361509</v>
      </c>
      <c r="K106" s="52">
        <f>'Temp Relocation Housing Costs'!K106+'Temp Relocation Living Costs'!K106</f>
        <v>17896122.24661091</v>
      </c>
      <c r="L106" s="52">
        <f>'Temp Relocation Housing Costs'!L106+'Temp Relocation Living Costs'!L106</f>
        <v>14740577.481068535</v>
      </c>
      <c r="M106" s="52">
        <f>'Temp Relocation Housing Costs'!M106+'Temp Relocation Living Costs'!M106</f>
        <v>6260518.0123555548</v>
      </c>
      <c r="N106" s="53">
        <f>'Temp Relocation Housing Costs'!N106+'Temp Relocation Living Costs'!N106</f>
        <v>10884893059.84845</v>
      </c>
      <c r="O106" s="53">
        <f>'Temp Relocation Housing Costs'!O106+'Temp Relocation Living Costs'!O106</f>
        <v>20947772703.745781</v>
      </c>
      <c r="P106" s="53">
        <f>'Temp Relocation Housing Costs'!P106+'Temp Relocation Living Costs'!P106</f>
        <v>16733894030.797928</v>
      </c>
      <c r="Q106" s="53">
        <f>'Temp Relocation Housing Costs'!Q106+'Temp Relocation Living Costs'!Q106</f>
        <v>6838865475.7094603</v>
      </c>
      <c r="R106" s="53">
        <f>'Temp Relocation Housing Costs'!R106+'Temp Relocation Living Costs'!R106</f>
        <v>4393738684.2663488</v>
      </c>
      <c r="S106" s="53">
        <f>'Temp Relocation Housing Costs'!S106+'Temp Relocation Living Costs'!S106</f>
        <v>2488105160.4896288</v>
      </c>
      <c r="U106" s="68">
        <v>2125</v>
      </c>
      <c r="V106" s="55">
        <f t="shared" si="9"/>
        <v>0</v>
      </c>
      <c r="W106" s="56">
        <f t="shared" si="10"/>
        <v>112616460.33517647</v>
      </c>
      <c r="X106" s="57">
        <f t="shared" si="11"/>
        <v>62287269114.857597</v>
      </c>
      <c r="Y106" s="58">
        <f t="shared" si="12"/>
        <v>62399885575.192772</v>
      </c>
      <c r="Z106" s="96">
        <f t="shared" si="13"/>
        <v>236999534.96984532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23354577.958094593</v>
      </c>
      <c r="AK106" s="52">
        <f>'Temp Relocation Housing Costs'!AC106+'Temp Relocation Living Costs'!AC106</f>
        <v>26296965.601428095</v>
      </c>
      <c r="AL106" s="52">
        <f>'Temp Relocation Housing Costs'!AD106+'Temp Relocation Living Costs'!AD106</f>
        <v>17924166.008516576</v>
      </c>
      <c r="AM106" s="52">
        <f>'Temp Relocation Housing Costs'!AE106+'Temp Relocation Living Costs'!AE106</f>
        <v>17850072.25557154</v>
      </c>
      <c r="AN106" s="52">
        <f>'Temp Relocation Housing Costs'!AF106+'Temp Relocation Living Costs'!AF106</f>
        <v>14439471.972525641</v>
      </c>
      <c r="AO106" s="52">
        <f>'Temp Relocation Housing Costs'!AG106+'Temp Relocation Living Costs'!AG106</f>
        <v>5726082.6858957466</v>
      </c>
      <c r="AP106" s="53">
        <f>'Temp Relocation Housing Costs'!AH106+'Temp Relocation Living Costs'!AH106</f>
        <v>10133570623.883341</v>
      </c>
      <c r="AQ106" s="53">
        <f>'Temp Relocation Housing Costs'!AI106+'Temp Relocation Living Costs'!AI106</f>
        <v>19129337928.708469</v>
      </c>
      <c r="AR106" s="53">
        <f>'Temp Relocation Housing Costs'!AJ106+'Temp Relocation Living Costs'!AJ106</f>
        <v>15120775763.872133</v>
      </c>
      <c r="AS106" s="53">
        <f>'Temp Relocation Housing Costs'!AK106+'Temp Relocation Living Costs'!AK106</f>
        <v>6821267825.8087673</v>
      </c>
      <c r="AT106" s="53">
        <f>'Temp Relocation Housing Costs'!AL106+'Temp Relocation Living Costs'!AL106</f>
        <v>4303987863.9453859</v>
      </c>
      <c r="AU106" s="53">
        <f>'Temp Relocation Housing Costs'!AM106+'Temp Relocation Living Costs'!AM106</f>
        <v>2275705596.8930869</v>
      </c>
      <c r="AW106" s="68">
        <v>2125</v>
      </c>
      <c r="AX106" s="55">
        <f t="shared" si="14"/>
        <v>0</v>
      </c>
      <c r="AY106" s="56">
        <f t="shared" si="15"/>
        <v>105591336.48203219</v>
      </c>
      <c r="AZ106" s="57">
        <f t="shared" si="16"/>
        <v>57784645603.111191</v>
      </c>
      <c r="BA106" s="58">
        <f t="shared" si="17"/>
        <v>57890236939.593224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25237484.751458537</v>
      </c>
      <c r="I107" s="52">
        <f>'Temp Relocation Housing Costs'!I107+'Temp Relocation Living Costs'!I107</f>
        <v>28970495.942285303</v>
      </c>
      <c r="J107" s="52">
        <f>'Temp Relocation Housing Costs'!J107+'Temp Relocation Living Costs'!J107</f>
        <v>19956035.920432925</v>
      </c>
      <c r="K107" s="52">
        <f>'Temp Relocation Housing Costs'!K107+'Temp Relocation Living Costs'!K107</f>
        <v>18004095.822255</v>
      </c>
      <c r="L107" s="52">
        <f>'Temp Relocation Housing Costs'!L107+'Temp Relocation Living Costs'!L107</f>
        <v>14829512.549557533</v>
      </c>
      <c r="M107" s="52">
        <f>'Temp Relocation Housing Costs'!M107+'Temp Relocation Living Costs'!M107</f>
        <v>6298289.9109748947</v>
      </c>
      <c r="N107" s="53">
        <f>'Temp Relocation Housing Costs'!N107+'Temp Relocation Living Costs'!N107</f>
        <v>11036104384.898952</v>
      </c>
      <c r="O107" s="53">
        <f>'Temp Relocation Housing Costs'!O107+'Temp Relocation Living Costs'!O107</f>
        <v>21238776065.007484</v>
      </c>
      <c r="P107" s="53">
        <f>'Temp Relocation Housing Costs'!P107+'Temp Relocation Living Costs'!P107</f>
        <v>16966358812.559128</v>
      </c>
      <c r="Q107" s="53">
        <f>'Temp Relocation Housing Costs'!Q107+'Temp Relocation Living Costs'!Q107</f>
        <v>6933869983.7683182</v>
      </c>
      <c r="R107" s="53">
        <f>'Temp Relocation Housing Costs'!R107+'Temp Relocation Living Costs'!R107</f>
        <v>4454775852.4517021</v>
      </c>
      <c r="S107" s="53">
        <f>'Temp Relocation Housing Costs'!S107+'Temp Relocation Living Costs'!S107</f>
        <v>2522669549.5115519</v>
      </c>
      <c r="U107" s="68">
        <v>2126</v>
      </c>
      <c r="V107" s="55">
        <f t="shared" si="9"/>
        <v>0</v>
      </c>
      <c r="W107" s="56">
        <f t="shared" si="10"/>
        <v>113295914.89696419</v>
      </c>
      <c r="X107" s="57">
        <f t="shared" si="11"/>
        <v>63152554648.197128</v>
      </c>
      <c r="Y107" s="58">
        <f t="shared" si="12"/>
        <v>63265850563.094093</v>
      </c>
      <c r="Z107" s="96">
        <f t="shared" si="13"/>
        <v>227632186.60875905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23495484.30948431</v>
      </c>
      <c r="AK107" s="52">
        <f>'Temp Relocation Housing Costs'!AC107+'Temp Relocation Living Costs'!AC107</f>
        <v>26455624.408372365</v>
      </c>
      <c r="AL107" s="52">
        <f>'Temp Relocation Housing Costs'!AD107+'Temp Relocation Living Costs'!AD107</f>
        <v>18032308.782001734</v>
      </c>
      <c r="AM107" s="52">
        <f>'Temp Relocation Housing Costs'!AE107+'Temp Relocation Living Costs'!AE107</f>
        <v>17957767.995485503</v>
      </c>
      <c r="AN107" s="52">
        <f>'Temp Relocation Housing Costs'!AF107+'Temp Relocation Living Costs'!AF107</f>
        <v>14526590.365985516</v>
      </c>
      <c r="AO107" s="52">
        <f>'Temp Relocation Housing Costs'!AG107+'Temp Relocation Living Costs'!AG107</f>
        <v>5760630.1489444524</v>
      </c>
      <c r="AP107" s="53">
        <f>'Temp Relocation Housing Costs'!AH107+'Temp Relocation Living Costs'!AH107</f>
        <v>10274344688.736814</v>
      </c>
      <c r="AQ107" s="53">
        <f>'Temp Relocation Housing Costs'!AI107+'Temp Relocation Living Costs'!AI107</f>
        <v>19395079862.931858</v>
      </c>
      <c r="AR107" s="53">
        <f>'Temp Relocation Housing Costs'!AJ107+'Temp Relocation Living Costs'!AJ107</f>
        <v>15330831345.169546</v>
      </c>
      <c r="AS107" s="53">
        <f>'Temp Relocation Housing Costs'!AK107+'Temp Relocation Living Costs'!AK107</f>
        <v>6916027869.9170246</v>
      </c>
      <c r="AT107" s="53">
        <f>'Temp Relocation Housing Costs'!AL107+'Temp Relocation Living Costs'!AL107</f>
        <v>4363778227.0045452</v>
      </c>
      <c r="AU107" s="53">
        <f>'Temp Relocation Housing Costs'!AM107+'Temp Relocation Living Costs'!AM107</f>
        <v>2307319362.5809093</v>
      </c>
      <c r="AW107" s="68">
        <v>2126</v>
      </c>
      <c r="AX107" s="55">
        <f t="shared" si="14"/>
        <v>0</v>
      </c>
      <c r="AY107" s="56">
        <f t="shared" si="15"/>
        <v>106228406.01027387</v>
      </c>
      <c r="AZ107" s="57">
        <f t="shared" si="16"/>
        <v>58587381356.340698</v>
      </c>
      <c r="BA107" s="58">
        <f t="shared" si="17"/>
        <v>58693609762.350975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25389751.339232564</v>
      </c>
      <c r="I108" s="52">
        <f>'Temp Relocation Housing Costs'!I108+'Temp Relocation Living Costs'!I108</f>
        <v>29145285.09448076</v>
      </c>
      <c r="J108" s="52">
        <f>'Temp Relocation Housing Costs'!J108+'Temp Relocation Living Costs'!J108</f>
        <v>20076437.676987708</v>
      </c>
      <c r="K108" s="52">
        <f>'Temp Relocation Housing Costs'!K108+'Temp Relocation Living Costs'!K108</f>
        <v>18112720.840310857</v>
      </c>
      <c r="L108" s="52">
        <f>'Temp Relocation Housing Costs'!L108+'Temp Relocation Living Costs'!L108</f>
        <v>14918984.194474235</v>
      </c>
      <c r="M108" s="52">
        <f>'Temp Relocation Housing Costs'!M108+'Temp Relocation Living Costs'!M108</f>
        <v>6336289.7006924627</v>
      </c>
      <c r="N108" s="53">
        <f>'Temp Relocation Housing Costs'!N108+'Temp Relocation Living Costs'!N108</f>
        <v>11189416315.320387</v>
      </c>
      <c r="O108" s="53">
        <f>'Temp Relocation Housing Costs'!O108+'Temp Relocation Living Costs'!O108</f>
        <v>21533822001.93885</v>
      </c>
      <c r="P108" s="53">
        <f>'Temp Relocation Housing Costs'!P108+'Temp Relocation Living Costs'!P108</f>
        <v>17202052960.698517</v>
      </c>
      <c r="Q108" s="53">
        <f>'Temp Relocation Housing Costs'!Q108+'Temp Relocation Living Costs'!Q108</f>
        <v>7030194280.4066629</v>
      </c>
      <c r="R108" s="53">
        <f>'Temp Relocation Housing Costs'!R108+'Temp Relocation Living Costs'!R108</f>
        <v>4516660939.9531116</v>
      </c>
      <c r="S108" s="53">
        <f>'Temp Relocation Housing Costs'!S108+'Temp Relocation Living Costs'!S108</f>
        <v>2557714101.9154053</v>
      </c>
      <c r="U108" s="68">
        <v>2127</v>
      </c>
      <c r="V108" s="55">
        <f t="shared" si="9"/>
        <v>0</v>
      </c>
      <c r="W108" s="56">
        <f t="shared" si="10"/>
        <v>113979468.84617858</v>
      </c>
      <c r="X108" s="57">
        <f t="shared" si="11"/>
        <v>64029860600.232933</v>
      </c>
      <c r="Y108" s="58">
        <f t="shared" si="12"/>
        <v>64143840069.079109</v>
      </c>
      <c r="Z108" s="96">
        <f t="shared" si="13"/>
        <v>218635104.05155304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23637240.79826026</v>
      </c>
      <c r="AK108" s="52">
        <f>'Temp Relocation Housing Costs'!AC108+'Temp Relocation Living Costs'!AC108</f>
        <v>26615240.459487017</v>
      </c>
      <c r="AL108" s="52">
        <f>'Temp Relocation Housing Costs'!AD108+'Temp Relocation Living Costs'!AD108</f>
        <v>18141104.018728495</v>
      </c>
      <c r="AM108" s="52">
        <f>'Temp Relocation Housing Costs'!AE108+'Temp Relocation Living Costs'!AE108</f>
        <v>18066113.501530919</v>
      </c>
      <c r="AN108" s="52">
        <f>'Temp Relocation Housing Costs'!AF108+'Temp Relocation Living Costs'!AF108</f>
        <v>14614234.375236154</v>
      </c>
      <c r="AO108" s="52">
        <f>'Temp Relocation Housing Costs'!AG108+'Temp Relocation Living Costs'!AG108</f>
        <v>5795386.0489418684</v>
      </c>
      <c r="AP108" s="53">
        <f>'Temp Relocation Housing Costs'!AH108+'Temp Relocation Living Costs'!AH108</f>
        <v>10417074366.085718</v>
      </c>
      <c r="AQ108" s="53">
        <f>'Temp Relocation Housing Costs'!AI108+'Temp Relocation Living Costs'!AI108</f>
        <v>19664513444.815395</v>
      </c>
      <c r="AR108" s="53">
        <f>'Temp Relocation Housing Costs'!AJ108+'Temp Relocation Living Costs'!AJ108</f>
        <v>15543804987.545519</v>
      </c>
      <c r="AS108" s="53">
        <f>'Temp Relocation Housing Costs'!AK108+'Temp Relocation Living Costs'!AK108</f>
        <v>7012104306.5477133</v>
      </c>
      <c r="AT108" s="53">
        <f>'Temp Relocation Housing Costs'!AL108+'Temp Relocation Living Costs'!AL108</f>
        <v>4424399188.9472866</v>
      </c>
      <c r="AU108" s="53">
        <f>'Temp Relocation Housing Costs'!AM108+'Temp Relocation Living Costs'!AM108</f>
        <v>2339372302.0275555</v>
      </c>
      <c r="AW108" s="68">
        <v>2127</v>
      </c>
      <c r="AX108" s="55">
        <f t="shared" si="14"/>
        <v>0</v>
      </c>
      <c r="AY108" s="56">
        <f t="shared" si="15"/>
        <v>106869319.20218471</v>
      </c>
      <c r="AZ108" s="57">
        <f t="shared" si="16"/>
        <v>59401268595.969193</v>
      </c>
      <c r="BA108" s="58">
        <f t="shared" si="17"/>
        <v>59508137915.171379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25542936.604679141</v>
      </c>
      <c r="I109" s="52">
        <f>'Temp Relocation Housing Costs'!I109+'Temp Relocation Living Costs'!I109</f>
        <v>29321128.810870968</v>
      </c>
      <c r="J109" s="52">
        <f>'Temp Relocation Housing Costs'!J109+'Temp Relocation Living Costs'!J109</f>
        <v>20197565.859524049</v>
      </c>
      <c r="K109" s="52">
        <f>'Temp Relocation Housing Costs'!K109+'Temp Relocation Living Costs'!K109</f>
        <v>18222001.231158771</v>
      </c>
      <c r="L109" s="52">
        <f>'Temp Relocation Housing Costs'!L109+'Temp Relocation Living Costs'!L109</f>
        <v>15008995.653172232</v>
      </c>
      <c r="M109" s="52">
        <f>'Temp Relocation Housing Costs'!M109+'Temp Relocation Living Costs'!M109</f>
        <v>6374518.7564550964</v>
      </c>
      <c r="N109" s="53">
        <f>'Temp Relocation Housing Costs'!N109+'Temp Relocation Living Costs'!N109</f>
        <v>11344858032.411991</v>
      </c>
      <c r="O109" s="53">
        <f>'Temp Relocation Housing Costs'!O109+'Temp Relocation Living Costs'!O109</f>
        <v>21832966673.403378</v>
      </c>
      <c r="P109" s="53">
        <f>'Temp Relocation Housing Costs'!P109+'Temp Relocation Living Costs'!P109</f>
        <v>17441021337.096359</v>
      </c>
      <c r="Q109" s="53">
        <f>'Temp Relocation Housing Costs'!Q109+'Temp Relocation Living Costs'!Q109</f>
        <v>7127856699.9323149</v>
      </c>
      <c r="R109" s="53">
        <f>'Temp Relocation Housing Costs'!R109+'Temp Relocation Living Costs'!R109</f>
        <v>4579405725.9403496</v>
      </c>
      <c r="S109" s="53">
        <f>'Temp Relocation Housing Costs'!S109+'Temp Relocation Living Costs'!S109</f>
        <v>2593245488.0598974</v>
      </c>
      <c r="U109" s="68">
        <v>2128</v>
      </c>
      <c r="V109" s="55">
        <f t="shared" si="9"/>
        <v>0</v>
      </c>
      <c r="W109" s="56">
        <f t="shared" si="10"/>
        <v>114667146.91586024</v>
      </c>
      <c r="X109" s="57">
        <f t="shared" si="11"/>
        <v>64919353956.844292</v>
      </c>
      <c r="Y109" s="58">
        <f t="shared" si="12"/>
        <v>65034021103.760155</v>
      </c>
      <c r="Z109" s="96">
        <f t="shared" si="13"/>
        <v>209993650.58731046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23779852.553599164</v>
      </c>
      <c r="AK109" s="52">
        <f>'Temp Relocation Housing Costs'!AC109+'Temp Relocation Living Costs'!AC109</f>
        <v>26775819.530161522</v>
      </c>
      <c r="AL109" s="52">
        <f>'Temp Relocation Housing Costs'!AD109+'Temp Relocation Living Costs'!AD109</f>
        <v>18250555.655236203</v>
      </c>
      <c r="AM109" s="52">
        <f>'Temp Relocation Housing Costs'!AE109+'Temp Relocation Living Costs'!AE109</f>
        <v>18175112.69397451</v>
      </c>
      <c r="AN109" s="52">
        <f>'Temp Relocation Housing Costs'!AF109+'Temp Relocation Living Costs'!AF109</f>
        <v>14702407.171501778</v>
      </c>
      <c r="AO109" s="52">
        <f>'Temp Relocation Housing Costs'!AG109+'Temp Relocation Living Costs'!AG109</f>
        <v>5830351.6434611315</v>
      </c>
      <c r="AP109" s="53">
        <f>'Temp Relocation Housing Costs'!AH109+'Temp Relocation Living Costs'!AH109</f>
        <v>10561786823.009697</v>
      </c>
      <c r="AQ109" s="53">
        <f>'Temp Relocation Housing Costs'!AI109+'Temp Relocation Living Costs'!AI109</f>
        <v>19937689958.182571</v>
      </c>
      <c r="AR109" s="53">
        <f>'Temp Relocation Housing Costs'!AJ109+'Temp Relocation Living Costs'!AJ109</f>
        <v>15759737228.273115</v>
      </c>
      <c r="AS109" s="53">
        <f>'Temp Relocation Housing Costs'!AK109+'Temp Relocation Living Costs'!AK109</f>
        <v>7109515422.8311262</v>
      </c>
      <c r="AT109" s="53">
        <f>'Temp Relocation Housing Costs'!AL109+'Temp Relocation Living Costs'!AL109</f>
        <v>4485862288.3304977</v>
      </c>
      <c r="AU109" s="53">
        <f>'Temp Relocation Housing Costs'!AM109+'Temp Relocation Living Costs'!AM109</f>
        <v>2371870516.1699514</v>
      </c>
      <c r="AW109" s="68">
        <v>2128</v>
      </c>
      <c r="AX109" s="55">
        <f t="shared" si="14"/>
        <v>0</v>
      </c>
      <c r="AY109" s="56">
        <f t="shared" si="15"/>
        <v>107514099.24793431</v>
      </c>
      <c r="AZ109" s="57">
        <f t="shared" si="16"/>
        <v>60226462236.796959</v>
      </c>
      <c r="BA109" s="58">
        <f t="shared" si="17"/>
        <v>60333976336.044891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25697046.090502519</v>
      </c>
      <c r="I110" s="52">
        <f>'Temp Relocation Housing Costs'!I110+'Temp Relocation Living Costs'!I110</f>
        <v>29498033.454011213</v>
      </c>
      <c r="J110" s="52">
        <f>'Temp Relocation Housing Costs'!J110+'Temp Relocation Living Costs'!J110</f>
        <v>20319424.850824412</v>
      </c>
      <c r="K110" s="52">
        <f>'Temp Relocation Housing Costs'!K110+'Temp Relocation Living Costs'!K110</f>
        <v>18331940.948892422</v>
      </c>
      <c r="L110" s="52">
        <f>'Temp Relocation Housing Costs'!L110+'Temp Relocation Living Costs'!L110</f>
        <v>15099550.182537196</v>
      </c>
      <c r="M110" s="52">
        <f>'Temp Relocation Housing Costs'!M110+'Temp Relocation Living Costs'!M110</f>
        <v>6412978.4615051765</v>
      </c>
      <c r="N110" s="53">
        <f>'Temp Relocation Housing Costs'!N110+'Temp Relocation Living Costs'!N110</f>
        <v>11502459122.855291</v>
      </c>
      <c r="O110" s="53">
        <f>'Temp Relocation Housing Costs'!O110+'Temp Relocation Living Costs'!O110</f>
        <v>22136267018.415195</v>
      </c>
      <c r="P110" s="53">
        <f>'Temp Relocation Housing Costs'!P110+'Temp Relocation Living Costs'!P110</f>
        <v>17683309426.84753</v>
      </c>
      <c r="Q110" s="53">
        <f>'Temp Relocation Housing Costs'!Q110+'Temp Relocation Living Costs'!Q110</f>
        <v>7226875831.3505754</v>
      </c>
      <c r="R110" s="53">
        <f>'Temp Relocation Housing Costs'!R110+'Temp Relocation Living Costs'!R110</f>
        <v>4643022153.2176733</v>
      </c>
      <c r="S110" s="53">
        <f>'Temp Relocation Housing Costs'!S110+'Temp Relocation Living Costs'!S110</f>
        <v>2629270470.9673762</v>
      </c>
      <c r="U110" s="68">
        <v>2129</v>
      </c>
      <c r="V110" s="55">
        <f t="shared" si="9"/>
        <v>0</v>
      </c>
      <c r="W110" s="56">
        <f t="shared" si="10"/>
        <v>115358973.98827294</v>
      </c>
      <c r="X110" s="57">
        <f t="shared" si="11"/>
        <v>65821204023.653641</v>
      </c>
      <c r="Y110" s="58">
        <f t="shared" si="12"/>
        <v>65936562997.641914</v>
      </c>
      <c r="Z110" s="96">
        <f t="shared" si="13"/>
        <v>201693768.15052953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23923324.735623825</v>
      </c>
      <c r="AK110" s="52">
        <f>'Temp Relocation Housing Costs'!AC110+'Temp Relocation Living Costs'!AC110</f>
        <v>26937367.430630296</v>
      </c>
      <c r="AL110" s="52">
        <f>'Temp Relocation Housing Costs'!AD110+'Temp Relocation Living Costs'!AD110</f>
        <v>18360667.651814714</v>
      </c>
      <c r="AM110" s="52">
        <f>'Temp Relocation Housing Costs'!AE110+'Temp Relocation Living Costs'!AE110</f>
        <v>18284769.516735341</v>
      </c>
      <c r="AN110" s="52">
        <f>'Temp Relocation Housing Costs'!AF110+'Temp Relocation Living Costs'!AF110</f>
        <v>14791111.945139717</v>
      </c>
      <c r="AO110" s="52">
        <f>'Temp Relocation Housing Costs'!AG110+'Temp Relocation Living Costs'!AG110</f>
        <v>5865528.1976627633</v>
      </c>
      <c r="AP110" s="53">
        <f>'Temp Relocation Housing Costs'!AH110+'Temp Relocation Living Costs'!AH110</f>
        <v>10708509603.989456</v>
      </c>
      <c r="AQ110" s="53">
        <f>'Temp Relocation Housing Costs'!AI110+'Temp Relocation Living Costs'!AI110</f>
        <v>20214661399.284153</v>
      </c>
      <c r="AR110" s="53">
        <f>'Temp Relocation Housing Costs'!AJ110+'Temp Relocation Living Costs'!AJ110</f>
        <v>15978669167.763216</v>
      </c>
      <c r="AS110" s="53">
        <f>'Temp Relocation Housing Costs'!AK110+'Temp Relocation Living Costs'!AK110</f>
        <v>7208279759.9396658</v>
      </c>
      <c r="AT110" s="53">
        <f>'Temp Relocation Housing Costs'!AL110+'Temp Relocation Living Costs'!AL110</f>
        <v>4548179224.0029907</v>
      </c>
      <c r="AU110" s="53">
        <f>'Temp Relocation Housing Costs'!AM110+'Temp Relocation Living Costs'!AM110</f>
        <v>2404820190.6983361</v>
      </c>
      <c r="AW110" s="68">
        <v>2129</v>
      </c>
      <c r="AX110" s="55">
        <f t="shared" si="14"/>
        <v>0</v>
      </c>
      <c r="AY110" s="56">
        <f t="shared" si="15"/>
        <v>108162769.47760665</v>
      </c>
      <c r="AZ110" s="57">
        <f t="shared" si="16"/>
        <v>61063119345.677818</v>
      </c>
      <c r="BA110" s="58">
        <f t="shared" si="17"/>
        <v>61171282115.155426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30908715.519844703</v>
      </c>
      <c r="I111" s="52">
        <f>'Temp Relocation Housing Costs'!I111+'Temp Relocation Living Costs'!I111</f>
        <v>35480588.749921381</v>
      </c>
      <c r="J111" s="52">
        <f>'Temp Relocation Housing Costs'!J111+'Temp Relocation Living Costs'!J111</f>
        <v>24440448.13668748</v>
      </c>
      <c r="K111" s="52">
        <f>'Temp Relocation Housing Costs'!K111+'Temp Relocation Living Costs'!K111</f>
        <v>22049878.640538611</v>
      </c>
      <c r="L111" s="52">
        <f>'Temp Relocation Housing Costs'!L111+'Temp Relocation Living Costs'!L111</f>
        <v>18161920.223280206</v>
      </c>
      <c r="M111" s="52">
        <f>'Temp Relocation Housing Costs'!M111+'Temp Relocation Living Costs'!M111</f>
        <v>7713607.4785971092</v>
      </c>
      <c r="N111" s="53">
        <f>'Temp Relocation Housing Costs'!N111+'Temp Relocation Living Costs'!N111</f>
        <v>13943368572.600946</v>
      </c>
      <c r="O111" s="53">
        <f>'Temp Relocation Housing Costs'!O111+'Temp Relocation Living Costs'!O111</f>
        <v>26833751510.229671</v>
      </c>
      <c r="P111" s="53">
        <f>'Temp Relocation Housing Costs'!P111+'Temp Relocation Living Costs'!P111</f>
        <v>21435842395.819645</v>
      </c>
      <c r="Q111" s="53">
        <f>'Temp Relocation Housing Costs'!Q111+'Temp Relocation Living Costs'!Q111</f>
        <v>8760473935.9359913</v>
      </c>
      <c r="R111" s="53">
        <f>'Temp Relocation Housing Costs'!R111+'Temp Relocation Living Costs'!R111</f>
        <v>5628306823.9233017</v>
      </c>
      <c r="S111" s="53">
        <f>'Temp Relocation Housing Costs'!S111+'Temp Relocation Living Costs'!S111</f>
        <v>3187221694.2644315</v>
      </c>
      <c r="U111" s="68">
        <v>2130</v>
      </c>
      <c r="V111" s="55">
        <f t="shared" si="9"/>
        <v>0</v>
      </c>
      <c r="W111" s="56">
        <f t="shared" si="10"/>
        <v>138755158.74886951</v>
      </c>
      <c r="X111" s="57">
        <f t="shared" si="11"/>
        <v>79788964932.773987</v>
      </c>
      <c r="Y111" s="58">
        <f t="shared" si="12"/>
        <v>79927720091.522858</v>
      </c>
      <c r="Z111" s="96">
        <f t="shared" si="13"/>
        <v>231613685.83841297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28775262.181420654</v>
      </c>
      <c r="AK111" s="52">
        <f>'Temp Relocation Housing Costs'!AC111+'Temp Relocation Living Costs'!AC111</f>
        <v>32400588.917284392</v>
      </c>
      <c r="AL111" s="52">
        <f>'Temp Relocation Housing Costs'!AD111+'Temp Relocation Living Costs'!AD111</f>
        <v>22084431.463665493</v>
      </c>
      <c r="AM111" s="52">
        <f>'Temp Relocation Housing Costs'!AE111+'Temp Relocation Living Costs'!AE111</f>
        <v>21993140.275666948</v>
      </c>
      <c r="AN111" s="52">
        <f>'Temp Relocation Housing Costs'!AF111+'Temp Relocation Living Costs'!AF111</f>
        <v>17790927.008667711</v>
      </c>
      <c r="AO111" s="52">
        <f>'Temp Relocation Housing Costs'!AG111+'Temp Relocation Living Costs'!AG111</f>
        <v>7055127.7293381868</v>
      </c>
      <c r="AP111" s="53">
        <f>'Temp Relocation Housing Costs'!AH111+'Temp Relocation Living Costs'!AH111</f>
        <v>12980936917.652582</v>
      </c>
      <c r="AQ111" s="53">
        <f>'Temp Relocation Housing Costs'!AI111+'Temp Relocation Living Costs'!AI111</f>
        <v>24504366540.237797</v>
      </c>
      <c r="AR111" s="53">
        <f>'Temp Relocation Housing Costs'!AJ111+'Temp Relocation Living Costs'!AJ111</f>
        <v>19369464488.083473</v>
      </c>
      <c r="AS111" s="53">
        <f>'Temp Relocation Housing Costs'!AK111+'Temp Relocation Living Costs'!AK111</f>
        <v>8737931636.509819</v>
      </c>
      <c r="AT111" s="53">
        <f>'Temp Relocation Housing Costs'!AL111+'Temp Relocation Living Costs'!AL111</f>
        <v>5513337502.6311483</v>
      </c>
      <c r="AU111" s="53">
        <f>'Temp Relocation Housing Costs'!AM111+'Temp Relocation Living Costs'!AM111</f>
        <v>2915141354.6963181</v>
      </c>
      <c r="AW111" s="68">
        <v>2130</v>
      </c>
      <c r="AX111" s="55">
        <f t="shared" si="14"/>
        <v>0</v>
      </c>
      <c r="AY111" s="56">
        <f t="shared" si="15"/>
        <v>130099477.57604338</v>
      </c>
      <c r="AZ111" s="57">
        <f t="shared" si="16"/>
        <v>74021178439.811142</v>
      </c>
      <c r="BA111" s="58">
        <f t="shared" si="17"/>
        <v>74151277917.387192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31095198.62983105</v>
      </c>
      <c r="I112" s="52">
        <f>'Temp Relocation Housing Costs'!I112+'Temp Relocation Living Costs'!I112</f>
        <v>35694655.572917745</v>
      </c>
      <c r="J112" s="52">
        <f>'Temp Relocation Housing Costs'!J112+'Temp Relocation Living Costs'!J112</f>
        <v>24587905.923312843</v>
      </c>
      <c r="K112" s="52">
        <f>'Temp Relocation Housing Costs'!K112+'Temp Relocation Living Costs'!K112</f>
        <v>22182913.283827782</v>
      </c>
      <c r="L112" s="52">
        <f>'Temp Relocation Housing Costs'!L112+'Temp Relocation Living Costs'!L112</f>
        <v>18271497.451243196</v>
      </c>
      <c r="M112" s="52">
        <f>'Temp Relocation Housing Costs'!M112+'Temp Relocation Living Costs'!M112</f>
        <v>7760146.3750743568</v>
      </c>
      <c r="N112" s="53">
        <f>'Temp Relocation Housing Costs'!N112+'Temp Relocation Living Costs'!N112</f>
        <v>14137067787.277464</v>
      </c>
      <c r="O112" s="53">
        <f>'Temp Relocation Housing Costs'!O112+'Temp Relocation Living Costs'!O112</f>
        <v>27206522018.826134</v>
      </c>
      <c r="P112" s="53">
        <f>'Temp Relocation Housing Costs'!P112+'Temp Relocation Living Costs'!P112</f>
        <v>21733625949.082291</v>
      </c>
      <c r="Q112" s="53">
        <f>'Temp Relocation Housing Costs'!Q112+'Temp Relocation Living Costs'!Q112</f>
        <v>8882173144.6135387</v>
      </c>
      <c r="R112" s="53">
        <f>'Temp Relocation Housing Costs'!R112+'Temp Relocation Living Costs'!R112</f>
        <v>5706494430.1732512</v>
      </c>
      <c r="S112" s="53">
        <f>'Temp Relocation Housing Costs'!S112+'Temp Relocation Living Costs'!S112</f>
        <v>3231498106.8088222</v>
      </c>
      <c r="U112" s="68">
        <v>2131</v>
      </c>
      <c r="V112" s="55">
        <f t="shared" si="9"/>
        <v>0</v>
      </c>
      <c r="W112" s="56">
        <f t="shared" si="10"/>
        <v>139592317.23620695</v>
      </c>
      <c r="X112" s="57">
        <f t="shared" si="11"/>
        <v>80897381436.781494</v>
      </c>
      <c r="Y112" s="58">
        <f t="shared" si="12"/>
        <v>81036973754.0177</v>
      </c>
      <c r="Z112" s="96">
        <f t="shared" si="13"/>
        <v>222459330.3773272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28948873.419934232</v>
      </c>
      <c r="AK112" s="52">
        <f>'Temp Relocation Housing Costs'!AC112+'Temp Relocation Living Costs'!AC112</f>
        <v>32596073.022173997</v>
      </c>
      <c r="AL112" s="52">
        <f>'Temp Relocation Housing Costs'!AD112+'Temp Relocation Living Costs'!AD112</f>
        <v>22217674.576242603</v>
      </c>
      <c r="AM112" s="52">
        <f>'Temp Relocation Housing Costs'!AE112+'Temp Relocation Living Costs'!AE112</f>
        <v>22125832.596521854</v>
      </c>
      <c r="AN112" s="52">
        <f>'Temp Relocation Housing Costs'!AF112+'Temp Relocation Living Costs'!AF112</f>
        <v>17898265.904584829</v>
      </c>
      <c r="AO112" s="52">
        <f>'Temp Relocation Housing Costs'!AG112+'Temp Relocation Living Costs'!AG112</f>
        <v>7097693.7867815392</v>
      </c>
      <c r="AP112" s="53">
        <f>'Temp Relocation Housing Costs'!AH112+'Temp Relocation Living Costs'!AH112</f>
        <v>13161266174.074558</v>
      </c>
      <c r="AQ112" s="53">
        <f>'Temp Relocation Housing Costs'!AI112+'Temp Relocation Living Costs'!AI112</f>
        <v>24844777577.231865</v>
      </c>
      <c r="AR112" s="53">
        <f>'Temp Relocation Housing Costs'!AJ112+'Temp Relocation Living Costs'!AJ112</f>
        <v>19638542224.966858</v>
      </c>
      <c r="AS112" s="53">
        <f>'Temp Relocation Housing Costs'!AK112+'Temp Relocation Living Costs'!AK112</f>
        <v>8859317690.8966255</v>
      </c>
      <c r="AT112" s="53">
        <f>'Temp Relocation Housing Costs'!AL112+'Temp Relocation Living Costs'!AL112</f>
        <v>5589927972.0679789</v>
      </c>
      <c r="AU112" s="53">
        <f>'Temp Relocation Housing Costs'!AM112+'Temp Relocation Living Costs'!AM112</f>
        <v>2955638067.3906441</v>
      </c>
      <c r="AW112" s="68">
        <v>2131</v>
      </c>
      <c r="AX112" s="55">
        <f t="shared" si="14"/>
        <v>0</v>
      </c>
      <c r="AY112" s="56">
        <f t="shared" si="15"/>
        <v>130884413.30623905</v>
      </c>
      <c r="AZ112" s="57">
        <f t="shared" si="16"/>
        <v>75049469706.628525</v>
      </c>
      <c r="BA112" s="58">
        <f t="shared" si="17"/>
        <v>75180354119.934769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31282806.85775663</v>
      </c>
      <c r="I113" s="52">
        <f>'Temp Relocation Housing Costs'!I113+'Temp Relocation Living Costs'!I113</f>
        <v>35910013.936058246</v>
      </c>
      <c r="J113" s="52">
        <f>'Temp Relocation Housing Costs'!J113+'Temp Relocation Living Costs'!J113</f>
        <v>24736253.374428608</v>
      </c>
      <c r="K113" s="52">
        <f>'Temp Relocation Housing Costs'!K113+'Temp Relocation Living Costs'!K113</f>
        <v>22316750.571730267</v>
      </c>
      <c r="L113" s="52">
        <f>'Temp Relocation Housing Costs'!L113+'Temp Relocation Living Costs'!L113</f>
        <v>18381735.797014236</v>
      </c>
      <c r="M113" s="52">
        <f>'Temp Relocation Housing Costs'!M113+'Temp Relocation Living Costs'!M113</f>
        <v>7806966.0570195327</v>
      </c>
      <c r="N113" s="53">
        <f>'Temp Relocation Housing Costs'!N113+'Temp Relocation Living Costs'!N113</f>
        <v>14333457842.805744</v>
      </c>
      <c r="O113" s="53">
        <f>'Temp Relocation Housing Costs'!O113+'Temp Relocation Living Costs'!O113</f>
        <v>27584471000.213707</v>
      </c>
      <c r="P113" s="53">
        <f>'Temp Relocation Housing Costs'!P113+'Temp Relocation Living Costs'!P113</f>
        <v>22035546267.439419</v>
      </c>
      <c r="Q113" s="53">
        <f>'Temp Relocation Housing Costs'!Q113+'Temp Relocation Living Costs'!Q113</f>
        <v>9005562980.7047424</v>
      </c>
      <c r="R113" s="53">
        <f>'Temp Relocation Housing Costs'!R113+'Temp Relocation Living Costs'!R113</f>
        <v>5785768207.0891466</v>
      </c>
      <c r="S113" s="53">
        <f>'Temp Relocation Housing Costs'!S113+'Temp Relocation Living Costs'!S113</f>
        <v>3276389600.7299905</v>
      </c>
      <c r="U113" s="68">
        <v>2132</v>
      </c>
      <c r="V113" s="55">
        <f t="shared" si="9"/>
        <v>0</v>
      </c>
      <c r="W113" s="56">
        <f t="shared" si="10"/>
        <v>140434526.59400752</v>
      </c>
      <c r="X113" s="57">
        <f t="shared" si="11"/>
        <v>82021195898.982758</v>
      </c>
      <c r="Y113" s="58">
        <f t="shared" si="12"/>
        <v>82161630425.576767</v>
      </c>
      <c r="Z113" s="96">
        <f t="shared" si="13"/>
        <v>213666816.12595156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29123532.115876615</v>
      </c>
      <c r="AK113" s="52">
        <f>'Temp Relocation Housing Costs'!AC113+'Temp Relocation Living Costs'!AC113</f>
        <v>32792736.551158696</v>
      </c>
      <c r="AL113" s="52">
        <f>'Temp Relocation Housing Costs'!AD113+'Temp Relocation Living Costs'!AD113</f>
        <v>22351721.591201283</v>
      </c>
      <c r="AM113" s="52">
        <f>'Temp Relocation Housing Costs'!AE113+'Temp Relocation Living Costs'!AE113</f>
        <v>22259325.496638894</v>
      </c>
      <c r="AN113" s="52">
        <f>'Temp Relocation Housing Costs'!AF113+'Temp Relocation Living Costs'!AF113</f>
        <v>18006252.413668539</v>
      </c>
      <c r="AO113" s="52">
        <f>'Temp Relocation Housing Costs'!AG113+'Temp Relocation Living Costs'!AG113</f>
        <v>7140516.6601629937</v>
      </c>
      <c r="AP113" s="53">
        <f>'Temp Relocation Housing Costs'!AH113+'Temp Relocation Living Costs'!AH113</f>
        <v>13344100537.864983</v>
      </c>
      <c r="AQ113" s="53">
        <f>'Temp Relocation Housing Costs'!AI113+'Temp Relocation Living Costs'!AI113</f>
        <v>25189917554.021915</v>
      </c>
      <c r="AR113" s="53">
        <f>'Temp Relocation Housing Costs'!AJ113+'Temp Relocation Living Costs'!AJ113</f>
        <v>19911357949.987755</v>
      </c>
      <c r="AS113" s="53">
        <f>'Temp Relocation Housing Costs'!AK113+'Temp Relocation Living Costs'!AK113</f>
        <v>8982390022.4039879</v>
      </c>
      <c r="AT113" s="53">
        <f>'Temp Relocation Housing Costs'!AL113+'Temp Relocation Living Costs'!AL113</f>
        <v>5667582424.9822865</v>
      </c>
      <c r="AU113" s="53">
        <f>'Temp Relocation Housing Costs'!AM113+'Temp Relocation Living Costs'!AM113</f>
        <v>2996697354.4302597</v>
      </c>
      <c r="AW113" s="68">
        <v>2132</v>
      </c>
      <c r="AX113" s="55">
        <f t="shared" si="14"/>
        <v>0</v>
      </c>
      <c r="AY113" s="56">
        <f t="shared" si="15"/>
        <v>131674084.82870702</v>
      </c>
      <c r="AZ113" s="57">
        <f t="shared" si="16"/>
        <v>76092045843.691193</v>
      </c>
      <c r="BA113" s="58">
        <f t="shared" si="17"/>
        <v>76223719928.519897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31471546.991852179</v>
      </c>
      <c r="I114" s="52">
        <f>'Temp Relocation Housing Costs'!I114+'Temp Relocation Living Costs'!I114</f>
        <v>36126671.631657064</v>
      </c>
      <c r="J114" s="52">
        <f>'Temp Relocation Housing Costs'!J114+'Temp Relocation Living Costs'!J114</f>
        <v>24885495.857692324</v>
      </c>
      <c r="K114" s="52">
        <f>'Temp Relocation Housing Costs'!K114+'Temp Relocation Living Costs'!K114</f>
        <v>22451395.34688225</v>
      </c>
      <c r="L114" s="52">
        <f>'Temp Relocation Housing Costs'!L114+'Temp Relocation Living Costs'!L114</f>
        <v>18492639.249348696</v>
      </c>
      <c r="M114" s="52">
        <f>'Temp Relocation Housing Costs'!M114+'Temp Relocation Living Costs'!M114</f>
        <v>7854068.2185097486</v>
      </c>
      <c r="N114" s="53">
        <f>'Temp Relocation Housing Costs'!N114+'Temp Relocation Living Costs'!N114</f>
        <v>14532576119.949047</v>
      </c>
      <c r="O114" s="53">
        <f>'Temp Relocation Housing Costs'!O114+'Temp Relocation Living Costs'!O114</f>
        <v>27967670392.970764</v>
      </c>
      <c r="P114" s="53">
        <f>'Temp Relocation Housing Costs'!P114+'Temp Relocation Living Costs'!P114</f>
        <v>22341660818.220093</v>
      </c>
      <c r="Q114" s="53">
        <f>'Temp Relocation Housing Costs'!Q114+'Temp Relocation Living Costs'!Q114</f>
        <v>9130666930.1556778</v>
      </c>
      <c r="R114" s="53">
        <f>'Temp Relocation Housing Costs'!R114+'Temp Relocation Living Costs'!R114</f>
        <v>5866143243.5932894</v>
      </c>
      <c r="S114" s="53">
        <f>'Temp Relocation Housing Costs'!S114+'Temp Relocation Living Costs'!S114</f>
        <v>3321904720.64748</v>
      </c>
      <c r="U114" s="68">
        <v>2133</v>
      </c>
      <c r="V114" s="55">
        <f t="shared" si="9"/>
        <v>0</v>
      </c>
      <c r="W114" s="56">
        <f t="shared" si="10"/>
        <v>141281817.29594225</v>
      </c>
      <c r="X114" s="57">
        <f t="shared" si="11"/>
        <v>83160622225.536362</v>
      </c>
      <c r="Y114" s="58">
        <f t="shared" si="12"/>
        <v>83301904042.832306</v>
      </c>
      <c r="Z114" s="96">
        <f t="shared" si="13"/>
        <v>205221839.66109848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29299244.588925481</v>
      </c>
      <c r="AK114" s="52">
        <f>'Temp Relocation Housing Costs'!AC114+'Temp Relocation Living Costs'!AC114</f>
        <v>32990586.620117284</v>
      </c>
      <c r="AL114" s="52">
        <f>'Temp Relocation Housing Costs'!AD114+'Temp Relocation Living Costs'!AD114</f>
        <v>22486577.358766254</v>
      </c>
      <c r="AM114" s="52">
        <f>'Temp Relocation Housing Costs'!AE114+'Temp Relocation Living Costs'!AE114</f>
        <v>22393623.806193247</v>
      </c>
      <c r="AN114" s="52">
        <f>'Temp Relocation Housing Costs'!AF114+'Temp Relocation Living Costs'!AF114</f>
        <v>18114890.443195976</v>
      </c>
      <c r="AO114" s="52">
        <f>'Temp Relocation Housing Costs'!AG114+'Temp Relocation Living Costs'!AG114</f>
        <v>7183597.8989430889</v>
      </c>
      <c r="AP114" s="53">
        <f>'Temp Relocation Housing Costs'!AH114+'Temp Relocation Living Costs'!AH114</f>
        <v>13529474809.605026</v>
      </c>
      <c r="AQ114" s="53">
        <f>'Temp Relocation Housing Costs'!AI114+'Temp Relocation Living Costs'!AI114</f>
        <v>25539852164.340405</v>
      </c>
      <c r="AR114" s="53">
        <f>'Temp Relocation Housing Costs'!AJ114+'Temp Relocation Living Costs'!AJ114</f>
        <v>20187963590.724705</v>
      </c>
      <c r="AS114" s="53">
        <f>'Temp Relocation Housing Costs'!AK114+'Temp Relocation Living Costs'!AK114</f>
        <v>9107172056.544342</v>
      </c>
      <c r="AT114" s="53">
        <f>'Temp Relocation Housing Costs'!AL114+'Temp Relocation Living Costs'!AL114</f>
        <v>5746315642.0752287</v>
      </c>
      <c r="AU114" s="53">
        <f>'Temp Relocation Housing Costs'!AM114+'Temp Relocation Living Costs'!AM114</f>
        <v>3038327031.0147943</v>
      </c>
      <c r="AW114" s="68">
        <v>2133</v>
      </c>
      <c r="AX114" s="55">
        <f t="shared" si="14"/>
        <v>0</v>
      </c>
      <c r="AY114" s="56">
        <f t="shared" si="15"/>
        <v>132468520.71614134</v>
      </c>
      <c r="AZ114" s="57">
        <f t="shared" si="16"/>
        <v>77149105294.304504</v>
      </c>
      <c r="BA114" s="58">
        <f t="shared" si="17"/>
        <v>77281573815.020645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31661425.861304183</v>
      </c>
      <c r="I115" s="52">
        <f>'Temp Relocation Housing Costs'!I115+'Temp Relocation Living Costs'!I115</f>
        <v>36344636.499042168</v>
      </c>
      <c r="J115" s="52">
        <f>'Temp Relocation Housing Costs'!J115+'Temp Relocation Living Costs'!J115</f>
        <v>25035638.773146547</v>
      </c>
      <c r="K115" s="52">
        <f>'Temp Relocation Housing Costs'!K115+'Temp Relocation Living Costs'!K115</f>
        <v>22586852.481137183</v>
      </c>
      <c r="L115" s="52">
        <f>'Temp Relocation Housing Costs'!L115+'Temp Relocation Living Costs'!L115</f>
        <v>18604211.821067501</v>
      </c>
      <c r="M115" s="52">
        <f>'Temp Relocation Housing Costs'!M115+'Temp Relocation Living Costs'!M115</f>
        <v>7901454.5638430621</v>
      </c>
      <c r="N115" s="53">
        <f>'Temp Relocation Housing Costs'!N115+'Temp Relocation Living Costs'!N115</f>
        <v>14734460518.758696</v>
      </c>
      <c r="O115" s="53">
        <f>'Temp Relocation Housing Costs'!O115+'Temp Relocation Living Costs'!O115</f>
        <v>28356193135.035789</v>
      </c>
      <c r="P115" s="53">
        <f>'Temp Relocation Housing Costs'!P115+'Temp Relocation Living Costs'!P115</f>
        <v>22652027867.081024</v>
      </c>
      <c r="Q115" s="53">
        <f>'Temp Relocation Housing Costs'!Q115+'Temp Relocation Living Costs'!Q115</f>
        <v>9257508805.175703</v>
      </c>
      <c r="R115" s="53">
        <f>'Temp Relocation Housing Costs'!R115+'Temp Relocation Living Costs'!R115</f>
        <v>5947634838.2210608</v>
      </c>
      <c r="S115" s="53">
        <f>'Temp Relocation Housing Costs'!S115+'Temp Relocation Living Costs'!S115</f>
        <v>3368052129.881433</v>
      </c>
      <c r="U115" s="68">
        <v>2134</v>
      </c>
      <c r="V115" s="55">
        <f t="shared" si="9"/>
        <v>0</v>
      </c>
      <c r="W115" s="56">
        <f t="shared" si="10"/>
        <v>142134219.99954066</v>
      </c>
      <c r="X115" s="57">
        <f t="shared" si="11"/>
        <v>84315877294.153702</v>
      </c>
      <c r="Y115" s="58">
        <f t="shared" si="12"/>
        <v>84458011514.153244</v>
      </c>
      <c r="Z115" s="96">
        <f t="shared" si="13"/>
        <v>197110663.01659438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29476017.196887307</v>
      </c>
      <c r="AK115" s="52">
        <f>'Temp Relocation Housing Costs'!AC115+'Temp Relocation Living Costs'!AC115</f>
        <v>33189630.387861159</v>
      </c>
      <c r="AL115" s="52">
        <f>'Temp Relocation Housing Costs'!AD115+'Temp Relocation Living Costs'!AD115</f>
        <v>22622246.758425355</v>
      </c>
      <c r="AM115" s="52">
        <f>'Temp Relocation Housing Costs'!AE115+'Temp Relocation Living Costs'!AE115</f>
        <v>22528732.384502232</v>
      </c>
      <c r="AN115" s="52">
        <f>'Temp Relocation Housing Costs'!AF115+'Temp Relocation Living Costs'!AF115</f>
        <v>18224183.924018245</v>
      </c>
      <c r="AO115" s="52">
        <f>'Temp Relocation Housing Costs'!AG115+'Temp Relocation Living Costs'!AG115</f>
        <v>7226939.0619307961</v>
      </c>
      <c r="AP115" s="53">
        <f>'Temp Relocation Housing Costs'!AH115+'Temp Relocation Living Costs'!AH115</f>
        <v>13717424273.320406</v>
      </c>
      <c r="AQ115" s="53">
        <f>'Temp Relocation Housing Costs'!AI115+'Temp Relocation Living Costs'!AI115</f>
        <v>25894648014.527439</v>
      </c>
      <c r="AR115" s="53">
        <f>'Temp Relocation Housing Costs'!AJ115+'Temp Relocation Living Costs'!AJ115</f>
        <v>20468411796.12648</v>
      </c>
      <c r="AS115" s="53">
        <f>'Temp Relocation Housing Costs'!AK115+'Temp Relocation Living Costs'!AK115</f>
        <v>9233687544.2538853</v>
      </c>
      <c r="AT115" s="53">
        <f>'Temp Relocation Housing Costs'!AL115+'Temp Relocation Living Costs'!AL115</f>
        <v>5826142609.379282</v>
      </c>
      <c r="AU115" s="53">
        <f>'Temp Relocation Housing Costs'!AM115+'Temp Relocation Living Costs'!AM115</f>
        <v>3080535020.9114728</v>
      </c>
      <c r="AW115" s="68">
        <v>2134</v>
      </c>
      <c r="AX115" s="55">
        <f t="shared" si="14"/>
        <v>0</v>
      </c>
      <c r="AY115" s="56">
        <f t="shared" si="15"/>
        <v>133267749.71362509</v>
      </c>
      <c r="AZ115" s="57">
        <f t="shared" si="16"/>
        <v>78220849258.518967</v>
      </c>
      <c r="BA115" s="58">
        <f t="shared" si="17"/>
        <v>78354117008.23259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31852450.33650203</v>
      </c>
      <c r="I116" s="52">
        <f>'Temp Relocation Housing Costs'!I116+'Temp Relocation Living Costs'!I116</f>
        <v>36563916.424838923</v>
      </c>
      <c r="J116" s="52">
        <f>'Temp Relocation Housing Costs'!J116+'Temp Relocation Living Costs'!J116</f>
        <v>25186687.553414162</v>
      </c>
      <c r="K116" s="52">
        <f>'Temp Relocation Housing Costs'!K116+'Temp Relocation Living Costs'!K116</f>
        <v>22723126.875742182</v>
      </c>
      <c r="L116" s="52">
        <f>'Temp Relocation Housing Costs'!L116+'Temp Relocation Living Costs'!L116</f>
        <v>18716457.54920233</v>
      </c>
      <c r="M116" s="52">
        <f>'Temp Relocation Housing Costs'!M116+'Temp Relocation Living Costs'!M116</f>
        <v>7949126.807600175</v>
      </c>
      <c r="N116" s="53">
        <f>'Temp Relocation Housing Costs'!N116+'Temp Relocation Living Costs'!N116</f>
        <v>14939149465.787895</v>
      </c>
      <c r="O116" s="53">
        <f>'Temp Relocation Housing Costs'!O116+'Temp Relocation Living Costs'!O116</f>
        <v>28750113177.590294</v>
      </c>
      <c r="P116" s="53">
        <f>'Temp Relocation Housing Costs'!P116+'Temp Relocation Living Costs'!P116</f>
        <v>22966706489.096798</v>
      </c>
      <c r="Q116" s="53">
        <f>'Temp Relocation Housing Costs'!Q116+'Temp Relocation Living Costs'!Q116</f>
        <v>9386112748.7698727</v>
      </c>
      <c r="R116" s="53">
        <f>'Temp Relocation Housing Costs'!R116+'Temp Relocation Living Costs'!R116</f>
        <v>6030258502.0328255</v>
      </c>
      <c r="S116" s="53">
        <f>'Temp Relocation Housing Costs'!S116+'Temp Relocation Living Costs'!S116</f>
        <v>3414840612.1015439</v>
      </c>
      <c r="U116" s="68">
        <v>2135</v>
      </c>
      <c r="V116" s="55">
        <f t="shared" si="9"/>
        <v>0</v>
      </c>
      <c r="W116" s="56">
        <f t="shared" si="10"/>
        <v>142991765.5472998</v>
      </c>
      <c r="X116" s="57">
        <f t="shared" si="11"/>
        <v>85487180995.379227</v>
      </c>
      <c r="Y116" s="58">
        <f t="shared" si="12"/>
        <v>85630172760.926529</v>
      </c>
      <c r="Z116" s="96">
        <f t="shared" si="13"/>
        <v>189320091.3267751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29653856.335927464</v>
      </c>
      <c r="AK116" s="52">
        <f>'Temp Relocation Housing Costs'!AC116+'Temp Relocation Living Costs'!AC116</f>
        <v>33389875.056393307</v>
      </c>
      <c r="AL116" s="52">
        <f>'Temp Relocation Housing Costs'!AD116+'Temp Relocation Living Costs'!AD116</f>
        <v>22758734.699106067</v>
      </c>
      <c r="AM116" s="52">
        <f>'Temp Relocation Housing Costs'!AE116+'Temp Relocation Living Costs'!AE116</f>
        <v>22664656.120201133</v>
      </c>
      <c r="AN116" s="52">
        <f>'Temp Relocation Housing Costs'!AF116+'Temp Relocation Living Costs'!AF116</f>
        <v>18334136.810702644</v>
      </c>
      <c r="AO116" s="52">
        <f>'Temp Relocation Housing Costs'!AG116+'Temp Relocation Living Costs'!AG116</f>
        <v>7270541.7173399292</v>
      </c>
      <c r="AP116" s="53">
        <f>'Temp Relocation Housing Costs'!AH116+'Temp Relocation Living Costs'!AH116</f>
        <v>13907984703.197292</v>
      </c>
      <c r="AQ116" s="53">
        <f>'Temp Relocation Housing Costs'!AI116+'Temp Relocation Living Costs'!AI116</f>
        <v>26254372636.208523</v>
      </c>
      <c r="AR116" s="53">
        <f>'Temp Relocation Housing Costs'!AJ116+'Temp Relocation Living Costs'!AJ116</f>
        <v>20752755946.533295</v>
      </c>
      <c r="AS116" s="53">
        <f>'Temp Relocation Housing Costs'!AK116+'Temp Relocation Living Costs'!AK116</f>
        <v>9361960566.4133167</v>
      </c>
      <c r="AT116" s="53">
        <f>'Temp Relocation Housing Costs'!AL116+'Temp Relocation Living Costs'!AL116</f>
        <v>5907078521.1106634</v>
      </c>
      <c r="AU116" s="53">
        <f>'Temp Relocation Housing Costs'!AM116+'Temp Relocation Living Costs'!AM116</f>
        <v>3123329357.9633231</v>
      </c>
      <c r="AW116" s="68">
        <v>2135</v>
      </c>
      <c r="AX116" s="55">
        <f t="shared" si="14"/>
        <v>0</v>
      </c>
      <c r="AY116" s="56">
        <f t="shared" si="15"/>
        <v>134071800.73967054</v>
      </c>
      <c r="AZ116" s="57">
        <f t="shared" si="16"/>
        <v>79307481731.426407</v>
      </c>
      <c r="BA116" s="58">
        <f t="shared" si="17"/>
        <v>79441553532.166077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32044627.329286564</v>
      </c>
      <c r="I117" s="52">
        <f>'Temp Relocation Housing Costs'!I117+'Temp Relocation Living Costs'!I117</f>
        <v>36784519.343255475</v>
      </c>
      <c r="J117" s="52">
        <f>'Temp Relocation Housing Costs'!J117+'Temp Relocation Living Costs'!J117</f>
        <v>25338647.663894948</v>
      </c>
      <c r="K117" s="52">
        <f>'Temp Relocation Housing Costs'!K117+'Temp Relocation Living Costs'!K117</f>
        <v>22860223.461515289</v>
      </c>
      <c r="L117" s="52">
        <f>'Temp Relocation Housing Costs'!L117+'Temp Relocation Living Costs'!L117</f>
        <v>18829380.495141692</v>
      </c>
      <c r="M117" s="52">
        <f>'Temp Relocation Housing Costs'!M117+'Temp Relocation Living Costs'!M117</f>
        <v>7997086.6747064367</v>
      </c>
      <c r="N117" s="53">
        <f>'Temp Relocation Housing Costs'!N117+'Temp Relocation Living Costs'!N117</f>
        <v>15146681921.405861</v>
      </c>
      <c r="O117" s="53">
        <f>'Temp Relocation Housing Costs'!O117+'Temp Relocation Living Costs'!O117</f>
        <v>29149505499.134689</v>
      </c>
      <c r="P117" s="53">
        <f>'Temp Relocation Housing Costs'!P117+'Temp Relocation Living Costs'!P117</f>
        <v>23285756580.004227</v>
      </c>
      <c r="Q117" s="53">
        <f>'Temp Relocation Housing Costs'!Q117+'Temp Relocation Living Costs'!Q117</f>
        <v>9516503239.3342934</v>
      </c>
      <c r="R117" s="53">
        <f>'Temp Relocation Housing Costs'!R117+'Temp Relocation Living Costs'!R117</f>
        <v>6114029961.5663147</v>
      </c>
      <c r="S117" s="53">
        <f>'Temp Relocation Housing Costs'!S117+'Temp Relocation Living Costs'!S117</f>
        <v>3462279072.9989576</v>
      </c>
      <c r="U117" s="68">
        <v>2136</v>
      </c>
      <c r="V117" s="55">
        <f t="shared" si="9"/>
        <v>0</v>
      </c>
      <c r="W117" s="56">
        <f t="shared" si="10"/>
        <v>143854484.96780041</v>
      </c>
      <c r="X117" s="57">
        <f t="shared" si="11"/>
        <v>86674756274.444351</v>
      </c>
      <c r="Y117" s="58">
        <f t="shared" si="12"/>
        <v>86818610759.412155</v>
      </c>
      <c r="Z117" s="96">
        <f t="shared" si="13"/>
        <v>181837451.35400015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29832768.440801624</v>
      </c>
      <c r="AK117" s="52">
        <f>'Temp Relocation Housing Costs'!AC117+'Temp Relocation Living Costs'!AC117</f>
        <v>33591327.871168926</v>
      </c>
      <c r="AL117" s="52">
        <f>'Temp Relocation Housing Costs'!AD117+'Temp Relocation Living Costs'!AD117</f>
        <v>22896046.11935316</v>
      </c>
      <c r="AM117" s="52">
        <f>'Temp Relocation Housing Costs'!AE117+'Temp Relocation Living Costs'!AE117</f>
        <v>22801399.931420095</v>
      </c>
      <c r="AN117" s="52">
        <f>'Temp Relocation Housing Costs'!AF117+'Temp Relocation Living Costs'!AF117</f>
        <v>18444753.08167579</v>
      </c>
      <c r="AO117" s="52">
        <f>'Temp Relocation Housing Costs'!AG117+'Temp Relocation Living Costs'!AG117</f>
        <v>7314407.4428458763</v>
      </c>
      <c r="AP117" s="53">
        <f>'Temp Relocation Housing Costs'!AH117+'Temp Relocation Living Costs'!AH117</f>
        <v>14101192370.391577</v>
      </c>
      <c r="AQ117" s="53">
        <f>'Temp Relocation Housing Costs'!AI117+'Temp Relocation Living Costs'!AI117</f>
        <v>26619094499.148544</v>
      </c>
      <c r="AR117" s="53">
        <f>'Temp Relocation Housing Costs'!AJ117+'Temp Relocation Living Costs'!AJ117</f>
        <v>21041050163.837139</v>
      </c>
      <c r="AS117" s="53">
        <f>'Temp Relocation Housing Costs'!AK117+'Temp Relocation Living Costs'!AK117</f>
        <v>9492015538.4313526</v>
      </c>
      <c r="AT117" s="53">
        <f>'Temp Relocation Housing Costs'!AL117+'Temp Relocation Living Costs'!AL117</f>
        <v>5989138782.5614042</v>
      </c>
      <c r="AU117" s="53">
        <f>'Temp Relocation Housing Costs'!AM117+'Temp Relocation Living Costs'!AM117</f>
        <v>3166718187.6183338</v>
      </c>
      <c r="AW117" s="68">
        <v>2136</v>
      </c>
      <c r="AX117" s="55">
        <f t="shared" si="14"/>
        <v>0</v>
      </c>
      <c r="AY117" s="56">
        <f t="shared" si="15"/>
        <v>134880702.88726547</v>
      </c>
      <c r="AZ117" s="57">
        <f t="shared" si="16"/>
        <v>80409209541.988342</v>
      </c>
      <c r="BA117" s="58">
        <f t="shared" si="17"/>
        <v>80544090244.87561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32237963.793200191</v>
      </c>
      <c r="I118" s="52">
        <f>'Temp Relocation Housing Costs'!I118+'Temp Relocation Living Costs'!I118</f>
        <v>37006453.236369818</v>
      </c>
      <c r="J118" s="52">
        <f>'Temp Relocation Housing Costs'!J118+'Temp Relocation Living Costs'!J118</f>
        <v>25491524.602963395</v>
      </c>
      <c r="K118" s="52">
        <f>'Temp Relocation Housing Costs'!K118+'Temp Relocation Living Costs'!K118</f>
        <v>22998147.199023858</v>
      </c>
      <c r="L118" s="52">
        <f>'Temp Relocation Housing Costs'!L118+'Temp Relocation Living Costs'!L118</f>
        <v>18942984.744777877</v>
      </c>
      <c r="M118" s="52">
        <f>'Temp Relocation Housing Costs'!M118+'Temp Relocation Living Costs'!M118</f>
        <v>8045335.9004942942</v>
      </c>
      <c r="N118" s="53">
        <f>'Temp Relocation Housing Costs'!N118+'Temp Relocation Living Costs'!N118</f>
        <v>15357097387.213493</v>
      </c>
      <c r="O118" s="53">
        <f>'Temp Relocation Housing Costs'!O118+'Temp Relocation Living Costs'!O118</f>
        <v>29554446119.759628</v>
      </c>
      <c r="P118" s="53">
        <f>'Temp Relocation Housing Costs'!P118+'Temp Relocation Living Costs'!P118</f>
        <v>23609238867.602825</v>
      </c>
      <c r="Q118" s="53">
        <f>'Temp Relocation Housing Costs'!Q118+'Temp Relocation Living Costs'!Q118</f>
        <v>9648705095.3153362</v>
      </c>
      <c r="R118" s="53">
        <f>'Temp Relocation Housing Costs'!R118+'Temp Relocation Living Costs'!R118</f>
        <v>6198965161.8299894</v>
      </c>
      <c r="S118" s="53">
        <f>'Temp Relocation Housing Costs'!S118+'Temp Relocation Living Costs'!S118</f>
        <v>3510376541.9813576</v>
      </c>
      <c r="U118" s="68">
        <v>2137</v>
      </c>
      <c r="V118" s="55">
        <f t="shared" si="9"/>
        <v>0</v>
      </c>
      <c r="W118" s="56">
        <f t="shared" si="10"/>
        <v>144722409.47682944</v>
      </c>
      <c r="X118" s="57">
        <f t="shared" si="11"/>
        <v>87878829173.702621</v>
      </c>
      <c r="Y118" s="58">
        <f t="shared" si="12"/>
        <v>88023551583.179443</v>
      </c>
      <c r="Z118" s="96">
        <f t="shared" si="13"/>
        <v>174650570.8652246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30012759.985088587</v>
      </c>
      <c r="AK118" s="52">
        <f>'Temp Relocation Housing Costs'!AC118+'Temp Relocation Living Costs'!AC118</f>
        <v>33793996.121357597</v>
      </c>
      <c r="AL118" s="52">
        <f>'Temp Relocation Housing Costs'!AD118+'Temp Relocation Living Costs'!AD118</f>
        <v>23034185.987507384</v>
      </c>
      <c r="AM118" s="52">
        <f>'Temp Relocation Housing Costs'!AE118+'Temp Relocation Living Costs'!AE118</f>
        <v>22938968.765962042</v>
      </c>
      <c r="AN118" s="52">
        <f>'Temp Relocation Housing Costs'!AF118+'Temp Relocation Living Costs'!AF118</f>
        <v>18556036.739367507</v>
      </c>
      <c r="AO118" s="52">
        <f>'Temp Relocation Housing Costs'!AG118+'Temp Relocation Living Costs'!AG118</f>
        <v>7358537.8256427087</v>
      </c>
      <c r="AP118" s="53">
        <f>'Temp Relocation Housing Costs'!AH118+'Temp Relocation Living Costs'!AH118</f>
        <v>14297084049.932678</v>
      </c>
      <c r="AQ118" s="53">
        <f>'Temp Relocation Housing Costs'!AI118+'Temp Relocation Living Costs'!AI118</f>
        <v>26988883024.284206</v>
      </c>
      <c r="AR118" s="53">
        <f>'Temp Relocation Housing Costs'!AJ118+'Temp Relocation Living Costs'!AJ118</f>
        <v>21333349321.783314</v>
      </c>
      <c r="AS118" s="53">
        <f>'Temp Relocation Housing Costs'!AK118+'Temp Relocation Living Costs'!AK118</f>
        <v>9623877214.8919716</v>
      </c>
      <c r="AT118" s="53">
        <f>'Temp Relocation Housing Costs'!AL118+'Temp Relocation Living Costs'!AL118</f>
        <v>6072339013.0315666</v>
      </c>
      <c r="AU118" s="53">
        <f>'Temp Relocation Housing Costs'!AM118+'Temp Relocation Living Costs'!AM118</f>
        <v>3210709768.4798512</v>
      </c>
      <c r="AW118" s="68">
        <v>2137</v>
      </c>
      <c r="AX118" s="55">
        <f t="shared" si="14"/>
        <v>0</v>
      </c>
      <c r="AY118" s="56">
        <f t="shared" si="15"/>
        <v>135694485.42492583</v>
      </c>
      <c r="AZ118" s="57">
        <f t="shared" si="16"/>
        <v>81526242392.403595</v>
      </c>
      <c r="BA118" s="58">
        <f t="shared" si="17"/>
        <v>81661936877.828522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32432466.723738439</v>
      </c>
      <c r="I119" s="52">
        <f>'Temp Relocation Housing Costs'!I119+'Temp Relocation Living Costs'!I119</f>
        <v>37229726.134418644</v>
      </c>
      <c r="J119" s="52">
        <f>'Temp Relocation Housing Costs'!J119+'Temp Relocation Living Costs'!J119</f>
        <v>25645323.902167592</v>
      </c>
      <c r="K119" s="52">
        <f>'Temp Relocation Housing Costs'!K119+'Temp Relocation Living Costs'!K119</f>
        <v>23136903.078764122</v>
      </c>
      <c r="L119" s="52">
        <f>'Temp Relocation Housing Costs'!L119+'Temp Relocation Living Costs'!L119</f>
        <v>19057274.408654787</v>
      </c>
      <c r="M119" s="52">
        <f>'Temp Relocation Housing Costs'!M119+'Temp Relocation Living Costs'!M119</f>
        <v>8093876.2307660487</v>
      </c>
      <c r="N119" s="53">
        <f>'Temp Relocation Housing Costs'!N119+'Temp Relocation Living Costs'!N119</f>
        <v>15570435913.56209</v>
      </c>
      <c r="O119" s="53">
        <f>'Temp Relocation Housing Costs'!O119+'Temp Relocation Living Costs'!O119</f>
        <v>29965012115.615604</v>
      </c>
      <c r="P119" s="53">
        <f>'Temp Relocation Housing Costs'!P119+'Temp Relocation Living Costs'!P119</f>
        <v>23937214923.313728</v>
      </c>
      <c r="Q119" s="53">
        <f>'Temp Relocation Housing Costs'!Q119+'Temp Relocation Living Costs'!Q119</f>
        <v>9782743479.9335575</v>
      </c>
      <c r="R119" s="53">
        <f>'Temp Relocation Housing Costs'!R119+'Temp Relocation Living Costs'!R119</f>
        <v>6285080269.3380146</v>
      </c>
      <c r="S119" s="53">
        <f>'Temp Relocation Housing Costs'!S119+'Temp Relocation Living Costs'!S119</f>
        <v>3559142173.8916259</v>
      </c>
      <c r="U119" s="68">
        <v>2138</v>
      </c>
      <c r="V119" s="55">
        <f t="shared" si="9"/>
        <v>0</v>
      </c>
      <c r="W119" s="56">
        <f t="shared" si="10"/>
        <v>145595570.47850963</v>
      </c>
      <c r="X119" s="57">
        <f t="shared" si="11"/>
        <v>89099628875.654633</v>
      </c>
      <c r="Y119" s="58">
        <f t="shared" si="12"/>
        <v>89245224446.133148</v>
      </c>
      <c r="Z119" s="96">
        <f t="shared" si="13"/>
        <v>167747758.82405019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30193837.481424514</v>
      </c>
      <c r="AK119" s="52">
        <f>'Temp Relocation Housing Costs'!AC119+'Temp Relocation Living Costs'!AC119</f>
        <v>33997887.140107028</v>
      </c>
      <c r="AL119" s="52">
        <f>'Temp Relocation Housing Costs'!AD119+'Temp Relocation Living Costs'!AD119</f>
        <v>23173159.301885214</v>
      </c>
      <c r="AM119" s="52">
        <f>'Temp Relocation Housing Costs'!AE119+'Temp Relocation Living Costs'!AE119</f>
        <v>23077367.601481743</v>
      </c>
      <c r="AN119" s="52">
        <f>'Temp Relocation Housing Costs'!AF119+'Temp Relocation Living Costs'!AF119</f>
        <v>18667991.810355697</v>
      </c>
      <c r="AO119" s="52">
        <f>'Temp Relocation Housing Costs'!AG119+'Temp Relocation Living Costs'!AG119</f>
        <v>7402934.4625005871</v>
      </c>
      <c r="AP119" s="53">
        <f>'Temp Relocation Housing Costs'!AH119+'Temp Relocation Living Costs'!AH119</f>
        <v>14495697027.723278</v>
      </c>
      <c r="AQ119" s="53">
        <f>'Temp Relocation Housing Costs'!AI119+'Temp Relocation Living Costs'!AI119</f>
        <v>27363808596.937634</v>
      </c>
      <c r="AR119" s="53">
        <f>'Temp Relocation Housing Costs'!AJ119+'Temp Relocation Living Costs'!AJ119</f>
        <v>21629709056.4151</v>
      </c>
      <c r="AS119" s="53">
        <f>'Temp Relocation Housing Costs'!AK119+'Temp Relocation Living Costs'!AK119</f>
        <v>9757570694.2661667</v>
      </c>
      <c r="AT119" s="53">
        <f>'Temp Relocation Housing Costs'!AL119+'Temp Relocation Living Costs'!AL119</f>
        <v>6156695048.8022232</v>
      </c>
      <c r="AU119" s="53">
        <f>'Temp Relocation Housing Costs'!AM119+'Temp Relocation Living Costs'!AM119</f>
        <v>3255312473.8785195</v>
      </c>
      <c r="AW119" s="68">
        <v>2138</v>
      </c>
      <c r="AX119" s="55">
        <f t="shared" si="14"/>
        <v>0</v>
      </c>
      <c r="AY119" s="56">
        <f t="shared" si="15"/>
        <v>136513177.79775476</v>
      </c>
      <c r="AZ119" s="57">
        <f t="shared" si="16"/>
        <v>82658792898.022934</v>
      </c>
      <c r="BA119" s="58">
        <f t="shared" si="17"/>
        <v>82795306075.820694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32628143.158603158</v>
      </c>
      <c r="I120" s="52">
        <f>'Temp Relocation Housing Costs'!I120+'Temp Relocation Living Costs'!I120</f>
        <v>37454346.116087846</v>
      </c>
      <c r="J120" s="52">
        <f>'Temp Relocation Housing Costs'!J120+'Temp Relocation Living Costs'!J120</f>
        <v>25800051.126429398</v>
      </c>
      <c r="K120" s="52">
        <f>'Temp Relocation Housing Costs'!K120+'Temp Relocation Living Costs'!K120</f>
        <v>23276496.121341713</v>
      </c>
      <c r="L120" s="52">
        <f>'Temp Relocation Housing Costs'!L120+'Temp Relocation Living Costs'!L120</f>
        <v>19172253.622116677</v>
      </c>
      <c r="M120" s="52">
        <f>'Temp Relocation Housing Costs'!M120+'Temp Relocation Living Costs'!M120</f>
        <v>8142709.4218570432</v>
      </c>
      <c r="N120" s="53">
        <f>'Temp Relocation Housing Costs'!N120+'Temp Relocation Living Costs'!N120</f>
        <v>15786738107.176514</v>
      </c>
      <c r="O120" s="53">
        <f>'Temp Relocation Housing Costs'!O120+'Temp Relocation Living Costs'!O120</f>
        <v>30381281633.583626</v>
      </c>
      <c r="P120" s="53">
        <f>'Temp Relocation Housing Costs'!P120+'Temp Relocation Living Costs'!P120</f>
        <v>24269747173.899143</v>
      </c>
      <c r="Q120" s="53">
        <f>'Temp Relocation Housing Costs'!Q120+'Temp Relocation Living Costs'!Q120</f>
        <v>9918643905.9732513</v>
      </c>
      <c r="R120" s="53">
        <f>'Temp Relocation Housing Costs'!R120+'Temp Relocation Living Costs'!R120</f>
        <v>6372391675.1873789</v>
      </c>
      <c r="S120" s="53">
        <f>'Temp Relocation Housing Costs'!S120+'Temp Relocation Living Costs'!S120</f>
        <v>3608585250.7503676</v>
      </c>
      <c r="U120" s="68">
        <v>2139</v>
      </c>
      <c r="V120" s="55">
        <f t="shared" si="9"/>
        <v>0</v>
      </c>
      <c r="W120" s="56">
        <f t="shared" si="10"/>
        <v>146473999.56643581</v>
      </c>
      <c r="X120" s="57">
        <f t="shared" si="11"/>
        <v>90337387746.570282</v>
      </c>
      <c r="Y120" s="58">
        <f t="shared" si="12"/>
        <v>90483861746.136719</v>
      </c>
      <c r="Z120" s="96">
        <f t="shared" si="13"/>
        <v>161117786.36600602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30376007.481738605</v>
      </c>
      <c r="AK120" s="52">
        <f>'Temp Relocation Housing Costs'!AC120+'Temp Relocation Living Costs'!AC120</f>
        <v>34203008.304808326</v>
      </c>
      <c r="AL120" s="52">
        <f>'Temp Relocation Housing Costs'!AD120+'Temp Relocation Living Costs'!AD120</f>
        <v>23312971.09095972</v>
      </c>
      <c r="AM120" s="52">
        <f>'Temp Relocation Housing Costs'!AE120+'Temp Relocation Living Costs'!AE120</f>
        <v>23216601.445665892</v>
      </c>
      <c r="AN120" s="52">
        <f>'Temp Relocation Housing Costs'!AF120+'Temp Relocation Living Costs'!AF120</f>
        <v>18780622.345512021</v>
      </c>
      <c r="AO120" s="52">
        <f>'Temp Relocation Housing Costs'!AG120+'Temp Relocation Living Costs'!AG120</f>
        <v>7447598.9598235451</v>
      </c>
      <c r="AP120" s="53">
        <f>'Temp Relocation Housing Costs'!AH120+'Temp Relocation Living Costs'!AH120</f>
        <v>14697069107.636316</v>
      </c>
      <c r="AQ120" s="53">
        <f>'Temp Relocation Housing Costs'!AI120+'Temp Relocation Living Costs'!AI120</f>
        <v>27743942580.213432</v>
      </c>
      <c r="AR120" s="53">
        <f>'Temp Relocation Housing Costs'!AJ120+'Temp Relocation Living Costs'!AJ120</f>
        <v>21930185776.663464</v>
      </c>
      <c r="AS120" s="53">
        <f>'Temp Relocation Housing Costs'!AK120+'Temp Relocation Living Costs'!AK120</f>
        <v>9893121423.6891785</v>
      </c>
      <c r="AT120" s="53">
        <f>'Temp Relocation Housing Costs'!AL120+'Temp Relocation Living Costs'!AL120</f>
        <v>6242222946.149725</v>
      </c>
      <c r="AU120" s="53">
        <f>'Temp Relocation Housing Costs'!AM120+'Temp Relocation Living Costs'!AM120</f>
        <v>3300534793.4660535</v>
      </c>
      <c r="AW120" s="68">
        <v>2139</v>
      </c>
      <c r="AX120" s="55">
        <f t="shared" si="14"/>
        <v>0</v>
      </c>
      <c r="AY120" s="56">
        <f t="shared" si="15"/>
        <v>137336809.62850809</v>
      </c>
      <c r="AZ120" s="57">
        <f t="shared" si="16"/>
        <v>83807076627.818161</v>
      </c>
      <c r="BA120" s="58">
        <f t="shared" si="17"/>
        <v>83944413437.446671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38674492.408521816</v>
      </c>
      <c r="I121" s="52">
        <f>'Temp Relocation Housing Costs'!I121+'Temp Relocation Living Costs'!I121</f>
        <v>44395043.183781378</v>
      </c>
      <c r="J121" s="52">
        <f>'Temp Relocation Housing Costs'!J121+'Temp Relocation Living Costs'!J121</f>
        <v>30581080.773683991</v>
      </c>
      <c r="K121" s="52">
        <f>'Temp Relocation Housing Costs'!K121+'Temp Relocation Living Costs'!K121</f>
        <v>27589883.621816132</v>
      </c>
      <c r="L121" s="52">
        <f>'Temp Relocation Housing Costs'!L121+'Temp Relocation Living Costs'!L121</f>
        <v>22725080.41780179</v>
      </c>
      <c r="M121" s="52">
        <f>'Temp Relocation Housing Costs'!M121+'Temp Relocation Living Costs'!M121</f>
        <v>9651641.9028085135</v>
      </c>
      <c r="N121" s="53">
        <f>'Temp Relocation Housing Costs'!N121+'Temp Relocation Living Costs'!N121</f>
        <v>18858360026.146431</v>
      </c>
      <c r="O121" s="53">
        <f>'Temp Relocation Housing Costs'!O121+'Temp Relocation Living Costs'!O121</f>
        <v>36292560452.460808</v>
      </c>
      <c r="P121" s="53">
        <f>'Temp Relocation Housing Costs'!P121+'Temp Relocation Living Costs'!P121</f>
        <v>28991906170.970119</v>
      </c>
      <c r="Q121" s="53">
        <f>'Temp Relocation Housing Costs'!Q121+'Temp Relocation Living Costs'!Q121</f>
        <v>11848512116.949345</v>
      </c>
      <c r="R121" s="53">
        <f>'Temp Relocation Housing Costs'!R121+'Temp Relocation Living Costs'!R121</f>
        <v>7612266424.035532</v>
      </c>
      <c r="S121" s="53">
        <f>'Temp Relocation Housing Costs'!S121+'Temp Relocation Living Costs'!S121</f>
        <v>4310706833.9061441</v>
      </c>
      <c r="U121" s="68">
        <v>2140</v>
      </c>
      <c r="V121" s="55">
        <f t="shared" si="9"/>
        <v>0</v>
      </c>
      <c r="W121" s="56">
        <f t="shared" si="10"/>
        <v>173617222.30841362</v>
      </c>
      <c r="X121" s="57">
        <f t="shared" si="11"/>
        <v>107914312024.46838</v>
      </c>
      <c r="Y121" s="58">
        <f t="shared" si="12"/>
        <v>108087929246.77679</v>
      </c>
      <c r="Z121" s="96">
        <f t="shared" si="13"/>
        <v>182326659.04297015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36005011.533852622</v>
      </c>
      <c r="AK121" s="52">
        <f>'Temp Relocation Housing Costs'!AC121+'Temp Relocation Living Costs'!AC121</f>
        <v>40541197.168436967</v>
      </c>
      <c r="AL121" s="52">
        <f>'Temp Relocation Housing Costs'!AD121+'Temp Relocation Living Costs'!AD121</f>
        <v>27633117.799401272</v>
      </c>
      <c r="AM121" s="52">
        <f>'Temp Relocation Housing Costs'!AE121+'Temp Relocation Living Costs'!AE121</f>
        <v>27518889.812316287</v>
      </c>
      <c r="AN121" s="52">
        <f>'Temp Relocation Housing Costs'!AF121+'Temp Relocation Living Costs'!AF121</f>
        <v>22260875.612754747</v>
      </c>
      <c r="AO121" s="52">
        <f>'Temp Relocation Housing Costs'!AG121+'Temp Relocation Living Costs'!AG121</f>
        <v>8827719.9236654751</v>
      </c>
      <c r="AP121" s="53">
        <f>'Temp Relocation Housing Costs'!AH121+'Temp Relocation Living Costs'!AH121</f>
        <v>17556674385.75956</v>
      </c>
      <c r="AQ121" s="53">
        <f>'Temp Relocation Housing Costs'!AI121+'Temp Relocation Living Costs'!AI121</f>
        <v>33142074960.029552</v>
      </c>
      <c r="AR121" s="53">
        <f>'Temp Relocation Housing Costs'!AJ121+'Temp Relocation Living Costs'!AJ121</f>
        <v>26197136863.161816</v>
      </c>
      <c r="AS121" s="53">
        <f>'Temp Relocation Housing Costs'!AK121+'Temp Relocation Living Costs'!AK121</f>
        <v>11818023731.292574</v>
      </c>
      <c r="AT121" s="53">
        <f>'Temp Relocation Housing Costs'!AL121+'Temp Relocation Living Costs'!AL121</f>
        <v>7456770796.0170956</v>
      </c>
      <c r="AU121" s="53">
        <f>'Temp Relocation Housing Costs'!AM121+'Temp Relocation Living Costs'!AM121</f>
        <v>3942719071.6308088</v>
      </c>
      <c r="AW121" s="68">
        <v>2140</v>
      </c>
      <c r="AX121" s="55">
        <f t="shared" si="14"/>
        <v>0</v>
      </c>
      <c r="AY121" s="56">
        <f t="shared" si="15"/>
        <v>162786811.85042733</v>
      </c>
      <c r="AZ121" s="57">
        <f t="shared" si="16"/>
        <v>100113399807.8914</v>
      </c>
      <c r="BA121" s="58">
        <f t="shared" si="17"/>
        <v>100276186619.74184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38907829.171314612</v>
      </c>
      <c r="I122" s="52">
        <f>'Temp Relocation Housing Costs'!I122+'Temp Relocation Living Costs'!I122</f>
        <v>44662894.03366784</v>
      </c>
      <c r="J122" s="52">
        <f>'Temp Relocation Housing Costs'!J122+'Temp Relocation Living Costs'!J122</f>
        <v>30765587.14845581</v>
      </c>
      <c r="K122" s="52">
        <f>'Temp Relocation Housing Costs'!K122+'Temp Relocation Living Costs'!K122</f>
        <v>27756343.056167398</v>
      </c>
      <c r="L122" s="52">
        <f>'Temp Relocation Housing Costs'!L122+'Temp Relocation Living Costs'!L122</f>
        <v>22862188.789978582</v>
      </c>
      <c r="M122" s="52">
        <f>'Temp Relocation Housing Costs'!M122+'Temp Relocation Living Costs'!M122</f>
        <v>9709873.6399816275</v>
      </c>
      <c r="N122" s="53">
        <f>'Temp Relocation Housing Costs'!N122+'Temp Relocation Living Costs'!N122</f>
        <v>19120337575.411648</v>
      </c>
      <c r="O122" s="53">
        <f>'Temp Relocation Housing Costs'!O122+'Temp Relocation Living Costs'!O122</f>
        <v>36796731336.393082</v>
      </c>
      <c r="P122" s="53">
        <f>'Temp Relocation Housing Costs'!P122+'Temp Relocation Living Costs'!P122</f>
        <v>29394657445.029324</v>
      </c>
      <c r="Q122" s="53">
        <f>'Temp Relocation Housing Costs'!Q122+'Temp Relocation Living Costs'!Q122</f>
        <v>12013109895.46953</v>
      </c>
      <c r="R122" s="53">
        <f>'Temp Relocation Housing Costs'!R122+'Temp Relocation Living Costs'!R122</f>
        <v>7718014903.7208118</v>
      </c>
      <c r="S122" s="53">
        <f>'Temp Relocation Housing Costs'!S122+'Temp Relocation Living Costs'!S122</f>
        <v>4370590535.9025946</v>
      </c>
      <c r="U122" s="68">
        <v>2141</v>
      </c>
      <c r="V122" s="55">
        <f t="shared" si="9"/>
        <v>0</v>
      </c>
      <c r="W122" s="56">
        <f t="shared" si="10"/>
        <v>174664715.8395659</v>
      </c>
      <c r="X122" s="57">
        <f t="shared" si="11"/>
        <v>109413441691.92699</v>
      </c>
      <c r="Y122" s="58">
        <f t="shared" si="12"/>
        <v>109588106407.76656</v>
      </c>
      <c r="Z122" s="96">
        <f t="shared" si="13"/>
        <v>175120512.08994478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36222242.383242533</v>
      </c>
      <c r="AK122" s="52">
        <f>'Temp Relocation Housing Costs'!AC122+'Temp Relocation Living Costs'!AC122</f>
        <v>40785796.415069684</v>
      </c>
      <c r="AL122" s="52">
        <f>'Temp Relocation Housing Costs'!AD122+'Temp Relocation Living Costs'!AD122</f>
        <v>27799838.080693539</v>
      </c>
      <c r="AM122" s="52">
        <f>'Temp Relocation Housing Costs'!AE122+'Temp Relocation Living Costs'!AE122</f>
        <v>27684920.916141275</v>
      </c>
      <c r="AN122" s="52">
        <f>'Temp Relocation Housing Costs'!AF122+'Temp Relocation Living Costs'!AF122</f>
        <v>22395183.274702728</v>
      </c>
      <c r="AO122" s="52">
        <f>'Temp Relocation Housing Costs'!AG122+'Temp Relocation Living Costs'!AG122</f>
        <v>8880980.6508670505</v>
      </c>
      <c r="AP122" s="53">
        <f>'Temp Relocation Housing Costs'!AH122+'Temp Relocation Living Costs'!AH122</f>
        <v>17800569110.563396</v>
      </c>
      <c r="AQ122" s="53">
        <f>'Temp Relocation Housing Costs'!AI122+'Temp Relocation Living Costs'!AI122</f>
        <v>33602479765.301826</v>
      </c>
      <c r="AR122" s="53">
        <f>'Temp Relocation Housing Costs'!AJ122+'Temp Relocation Living Costs'!AJ122</f>
        <v>26561063615.205002</v>
      </c>
      <c r="AS122" s="53">
        <f>'Temp Relocation Housing Costs'!AK122+'Temp Relocation Living Costs'!AK122</f>
        <v>11982197969.666941</v>
      </c>
      <c r="AT122" s="53">
        <f>'Temp Relocation Housing Costs'!AL122+'Temp Relocation Living Costs'!AL122</f>
        <v>7560359153.42805</v>
      </c>
      <c r="AU122" s="53">
        <f>'Temp Relocation Housing Costs'!AM122+'Temp Relocation Living Costs'!AM122</f>
        <v>3997490742.0409064</v>
      </c>
      <c r="AW122" s="68">
        <v>2141</v>
      </c>
      <c r="AX122" s="55">
        <f t="shared" si="14"/>
        <v>0</v>
      </c>
      <c r="AY122" s="56">
        <f t="shared" si="15"/>
        <v>163768961.7207168</v>
      </c>
      <c r="AZ122" s="57">
        <f t="shared" si="16"/>
        <v>101504160356.20613</v>
      </c>
      <c r="BA122" s="58">
        <f t="shared" si="17"/>
        <v>101667929317.92685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39142573.73654981</v>
      </c>
      <c r="I123" s="52">
        <f>'Temp Relocation Housing Costs'!I123+'Temp Relocation Living Costs'!I123</f>
        <v>44932360.921576574</v>
      </c>
      <c r="J123" s="52">
        <f>'Temp Relocation Housing Costs'!J123+'Temp Relocation Living Costs'!J123</f>
        <v>30951206.714830749</v>
      </c>
      <c r="K123" s="52">
        <f>'Temp Relocation Housing Costs'!K123+'Temp Relocation Living Costs'!K123</f>
        <v>27923806.798607253</v>
      </c>
      <c r="L123" s="52">
        <f>'Temp Relocation Housing Costs'!L123+'Temp Relocation Living Costs'!L123</f>
        <v>23000124.385002345</v>
      </c>
      <c r="M123" s="52">
        <f>'Temp Relocation Housing Costs'!M123+'Temp Relocation Living Costs'!M123</f>
        <v>9768456.7096273284</v>
      </c>
      <c r="N123" s="53">
        <f>'Temp Relocation Housing Costs'!N123+'Temp Relocation Living Costs'!N123</f>
        <v>19385954478.057735</v>
      </c>
      <c r="O123" s="53">
        <f>'Temp Relocation Housing Costs'!O123+'Temp Relocation Living Costs'!O123</f>
        <v>37307906087.703011</v>
      </c>
      <c r="P123" s="53">
        <f>'Temp Relocation Housing Costs'!P123+'Temp Relocation Living Costs'!P123</f>
        <v>29803003680.240791</v>
      </c>
      <c r="Q123" s="53">
        <f>'Temp Relocation Housing Costs'!Q123+'Temp Relocation Living Costs'!Q123</f>
        <v>12179994241.993053</v>
      </c>
      <c r="R123" s="53">
        <f>'Temp Relocation Housing Costs'!R123+'Temp Relocation Living Costs'!R123</f>
        <v>7825232425.650918</v>
      </c>
      <c r="S123" s="53">
        <f>'Temp Relocation Housing Costs'!S123+'Temp Relocation Living Costs'!S123</f>
        <v>4431306133.4333448</v>
      </c>
      <c r="U123" s="68">
        <v>2142</v>
      </c>
      <c r="V123" s="55">
        <f t="shared" si="9"/>
        <v>0</v>
      </c>
      <c r="W123" s="56">
        <f t="shared" si="10"/>
        <v>175718529.26619408</v>
      </c>
      <c r="X123" s="57">
        <f t="shared" si="11"/>
        <v>110933397047.07886</v>
      </c>
      <c r="Y123" s="58">
        <f t="shared" si="12"/>
        <v>111109115576.34505</v>
      </c>
      <c r="Z123" s="96">
        <f t="shared" si="13"/>
        <v>168199191.88019559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36440783.862456359</v>
      </c>
      <c r="AK123" s="52">
        <f>'Temp Relocation Housing Costs'!AC123+'Temp Relocation Living Costs'!AC123</f>
        <v>41031871.414655775</v>
      </c>
      <c r="AL123" s="52">
        <f>'Temp Relocation Housing Costs'!AD123+'Temp Relocation Living Costs'!AD123</f>
        <v>27967564.243855383</v>
      </c>
      <c r="AM123" s="52">
        <f>'Temp Relocation Housing Costs'!AE123+'Temp Relocation Living Costs'!AE123</f>
        <v>27851953.743786711</v>
      </c>
      <c r="AN123" s="52">
        <f>'Temp Relocation Housing Costs'!AF123+'Temp Relocation Living Costs'!AF123</f>
        <v>22530301.261831611</v>
      </c>
      <c r="AO123" s="52">
        <f>'Temp Relocation Housing Costs'!AG123+'Temp Relocation Living Costs'!AG123</f>
        <v>8934562.7186963949</v>
      </c>
      <c r="AP123" s="53">
        <f>'Temp Relocation Housing Costs'!AH123+'Temp Relocation Living Costs'!AH123</f>
        <v>18047851984.824249</v>
      </c>
      <c r="AQ123" s="53">
        <f>'Temp Relocation Housing Costs'!AI123+'Temp Relocation Living Costs'!AI123</f>
        <v>34069280446.057861</v>
      </c>
      <c r="AR123" s="53">
        <f>'Temp Relocation Housing Costs'!AJ123+'Temp Relocation Living Costs'!AJ123</f>
        <v>26930045983.880821</v>
      </c>
      <c r="AS123" s="53">
        <f>'Temp Relocation Housing Costs'!AK123+'Temp Relocation Living Costs'!AK123</f>
        <v>12148652892.287558</v>
      </c>
      <c r="AT123" s="53">
        <f>'Temp Relocation Housing Costs'!AL123+'Temp Relocation Living Costs'!AL123</f>
        <v>7665386544.9845715</v>
      </c>
      <c r="AU123" s="53">
        <f>'Temp Relocation Housing Costs'!AM123+'Temp Relocation Living Costs'!AM123</f>
        <v>4053023292.3983231</v>
      </c>
      <c r="AW123" s="68">
        <v>2142</v>
      </c>
      <c r="AX123" s="55">
        <f t="shared" si="14"/>
        <v>0</v>
      </c>
      <c r="AY123" s="56">
        <f t="shared" si="15"/>
        <v>164757037.2452822</v>
      </c>
      <c r="AZ123" s="57">
        <f t="shared" si="16"/>
        <v>102914241144.43338</v>
      </c>
      <c r="BA123" s="58">
        <f t="shared" si="17"/>
        <v>103078998181.67867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39378734.597992755</v>
      </c>
      <c r="I124" s="52">
        <f>'Temp Relocation Housing Costs'!I124+'Temp Relocation Living Costs'!I124</f>
        <v>45203453.597631156</v>
      </c>
      <c r="J124" s="52">
        <f>'Temp Relocation Housing Costs'!J124+'Temp Relocation Living Costs'!J124</f>
        <v>31137946.189083762</v>
      </c>
      <c r="K124" s="52">
        <f>'Temp Relocation Housing Costs'!K124+'Temp Relocation Living Costs'!K124</f>
        <v>28092280.908478264</v>
      </c>
      <c r="L124" s="52">
        <f>'Temp Relocation Housing Costs'!L124+'Temp Relocation Living Costs'!L124</f>
        <v>23138892.193798348</v>
      </c>
      <c r="M124" s="52">
        <f>'Temp Relocation Housing Costs'!M124+'Temp Relocation Living Costs'!M124</f>
        <v>9827393.2314575128</v>
      </c>
      <c r="N124" s="53">
        <f>'Temp Relocation Housing Costs'!N124+'Temp Relocation Living Costs'!N124</f>
        <v>19655261291.443802</v>
      </c>
      <c r="O124" s="53">
        <f>'Temp Relocation Housing Costs'!O124+'Temp Relocation Living Costs'!O124</f>
        <v>37826182003.080711</v>
      </c>
      <c r="P124" s="53">
        <f>'Temp Relocation Housing Costs'!P124+'Temp Relocation Living Costs'!P124</f>
        <v>30217022600.977615</v>
      </c>
      <c r="Q124" s="53">
        <f>'Temp Relocation Housing Costs'!Q124+'Temp Relocation Living Costs'!Q124</f>
        <v>12349196921.184547</v>
      </c>
      <c r="R124" s="53">
        <f>'Temp Relocation Housing Costs'!R124+'Temp Relocation Living Costs'!R124</f>
        <v>7933939397.5435114</v>
      </c>
      <c r="S124" s="53">
        <f>'Temp Relocation Housing Costs'!S124+'Temp Relocation Living Costs'!S124</f>
        <v>4492865183.068162</v>
      </c>
      <c r="U124" s="68">
        <v>2143</v>
      </c>
      <c r="V124" s="55">
        <f t="shared" si="9"/>
        <v>0</v>
      </c>
      <c r="W124" s="56">
        <f t="shared" si="10"/>
        <v>176778700.71844175</v>
      </c>
      <c r="X124" s="57">
        <f t="shared" si="11"/>
        <v>112474467397.29836</v>
      </c>
      <c r="Y124" s="58">
        <f t="shared" si="12"/>
        <v>112651246098.0168</v>
      </c>
      <c r="Z124" s="96">
        <f t="shared" si="13"/>
        <v>161551439.72640336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36660643.878983006</v>
      </c>
      <c r="AK124" s="52">
        <f>'Temp Relocation Housing Costs'!AC124+'Temp Relocation Living Costs'!AC124</f>
        <v>41279431.070929803</v>
      </c>
      <c r="AL124" s="52">
        <f>'Temp Relocation Housing Costs'!AD124+'Temp Relocation Living Costs'!AD124</f>
        <v>28136302.357724544</v>
      </c>
      <c r="AM124" s="52">
        <f>'Temp Relocation Housing Costs'!AE124+'Temp Relocation Living Costs'!AE124</f>
        <v>28019994.339003369</v>
      </c>
      <c r="AN124" s="52">
        <f>'Temp Relocation Housing Costs'!AF124+'Temp Relocation Living Costs'!AF124</f>
        <v>22666234.463117123</v>
      </c>
      <c r="AO124" s="52">
        <f>'Temp Relocation Housing Costs'!AG124+'Temp Relocation Living Costs'!AG124</f>
        <v>8988468.0659141038</v>
      </c>
      <c r="AP124" s="53">
        <f>'Temp Relocation Housing Costs'!AH124+'Temp Relocation Living Costs'!AH124</f>
        <v>18298570076.213432</v>
      </c>
      <c r="AQ124" s="53">
        <f>'Temp Relocation Housing Costs'!AI124+'Temp Relocation Living Costs'!AI124</f>
        <v>34542565852.854263</v>
      </c>
      <c r="AR124" s="53">
        <f>'Temp Relocation Housing Costs'!AJ124+'Temp Relocation Living Costs'!AJ124</f>
        <v>27304154201.068054</v>
      </c>
      <c r="AS124" s="53">
        <f>'Temp Relocation Housing Costs'!AK124+'Temp Relocation Living Costs'!AK124</f>
        <v>12317420182.082777</v>
      </c>
      <c r="AT124" s="53">
        <f>'Temp Relocation Housing Costs'!AL124+'Temp Relocation Living Costs'!AL124</f>
        <v>7771872961.5362425</v>
      </c>
      <c r="AU124" s="53">
        <f>'Temp Relocation Housing Costs'!AM124+'Temp Relocation Living Costs'!AM124</f>
        <v>4109327292.7347879</v>
      </c>
      <c r="AW124" s="68">
        <v>2143</v>
      </c>
      <c r="AX124" s="55">
        <f t="shared" si="14"/>
        <v>0</v>
      </c>
      <c r="AY124" s="56">
        <f t="shared" si="15"/>
        <v>165751074.17567194</v>
      </c>
      <c r="AZ124" s="57">
        <f t="shared" si="16"/>
        <v>104343910566.48955</v>
      </c>
      <c r="BA124" s="58">
        <f t="shared" si="17"/>
        <v>104509661640.66522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39616320.300654702</v>
      </c>
      <c r="I125" s="52">
        <f>'Temp Relocation Housing Costs'!I125+'Temp Relocation Living Costs'!I125</f>
        <v>45476181.870781064</v>
      </c>
      <c r="J125" s="52">
        <f>'Temp Relocation Housing Costs'!J125+'Temp Relocation Living Costs'!J125</f>
        <v>31325812.328011464</v>
      </c>
      <c r="K125" s="52">
        <f>'Temp Relocation Housing Costs'!K125+'Temp Relocation Living Costs'!K125</f>
        <v>28261771.481681127</v>
      </c>
      <c r="L125" s="52">
        <f>'Temp Relocation Housing Costs'!L125+'Temp Relocation Living Costs'!L125</f>
        <v>23278497.237403862</v>
      </c>
      <c r="M125" s="52">
        <f>'Temp Relocation Housing Costs'!M125+'Temp Relocation Living Costs'!M125</f>
        <v>9886685.3379730452</v>
      </c>
      <c r="N125" s="53">
        <f>'Temp Relocation Housing Costs'!N125+'Temp Relocation Living Costs'!N125</f>
        <v>19928309275.264271</v>
      </c>
      <c r="O125" s="53">
        <f>'Temp Relocation Housing Costs'!O125+'Temp Relocation Living Costs'!O125</f>
        <v>38351657730.847481</v>
      </c>
      <c r="P125" s="53">
        <f>'Temp Relocation Housing Costs'!P125+'Temp Relocation Living Costs'!P125</f>
        <v>30636793011.348408</v>
      </c>
      <c r="Q125" s="53">
        <f>'Temp Relocation Housing Costs'!Q125+'Temp Relocation Living Costs'!Q125</f>
        <v>12520750138.978668</v>
      </c>
      <c r="R125" s="53">
        <f>'Temp Relocation Housing Costs'!R125+'Temp Relocation Living Costs'!R125</f>
        <v>8044156510.6172562</v>
      </c>
      <c r="S125" s="53">
        <f>'Temp Relocation Housing Costs'!S125+'Temp Relocation Living Costs'!S125</f>
        <v>4555279401.9189672</v>
      </c>
      <c r="U125" s="68">
        <v>2144</v>
      </c>
      <c r="V125" s="55">
        <f t="shared" si="9"/>
        <v>0</v>
      </c>
      <c r="W125" s="56">
        <f t="shared" si="10"/>
        <v>177845268.55650529</v>
      </c>
      <c r="X125" s="57">
        <f t="shared" si="11"/>
        <v>114036946068.97505</v>
      </c>
      <c r="Y125" s="58">
        <f t="shared" si="12"/>
        <v>114214791337.53156</v>
      </c>
      <c r="Z125" s="96">
        <f t="shared" si="13"/>
        <v>155166442.01255283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36881830.388020091</v>
      </c>
      <c r="AK125" s="52">
        <f>'Temp Relocation Housing Costs'!AC125+'Temp Relocation Living Costs'!AC125</f>
        <v>41528484.341345765</v>
      </c>
      <c r="AL125" s="52">
        <f>'Temp Relocation Housing Costs'!AD125+'Temp Relocation Living Costs'!AD125</f>
        <v>28306058.527754191</v>
      </c>
      <c r="AM125" s="52">
        <f>'Temp Relocation Housing Costs'!AE125+'Temp Relocation Living Costs'!AE125</f>
        <v>28189048.782006089</v>
      </c>
      <c r="AN125" s="52">
        <f>'Temp Relocation Housing Costs'!AF125+'Temp Relocation Living Costs'!AF125</f>
        <v>22802987.797031879</v>
      </c>
      <c r="AO125" s="52">
        <f>'Temp Relocation Housing Costs'!AG125+'Temp Relocation Living Costs'!AG125</f>
        <v>9042698.6429779865</v>
      </c>
      <c r="AP125" s="53">
        <f>'Temp Relocation Housing Costs'!AH125+'Temp Relocation Living Costs'!AH125</f>
        <v>18552771106.259396</v>
      </c>
      <c r="AQ125" s="53">
        <f>'Temp Relocation Housing Costs'!AI125+'Temp Relocation Living Costs'!AI125</f>
        <v>35022426070.546379</v>
      </c>
      <c r="AR125" s="53">
        <f>'Temp Relocation Housing Costs'!AJ125+'Temp Relocation Living Costs'!AJ125</f>
        <v>27683459474.29636</v>
      </c>
      <c r="AS125" s="53">
        <f>'Temp Relocation Housing Costs'!AK125+'Temp Relocation Living Costs'!AK125</f>
        <v>12488531962.115501</v>
      </c>
      <c r="AT125" s="53">
        <f>'Temp Relocation Housing Costs'!AL125+'Temp Relocation Living Costs'!AL125</f>
        <v>7879838671.6425781</v>
      </c>
      <c r="AU125" s="53">
        <f>'Temp Relocation Housing Costs'!AM125+'Temp Relocation Living Costs'!AM125</f>
        <v>4166413459.9193544</v>
      </c>
      <c r="AW125" s="68">
        <v>2144</v>
      </c>
      <c r="AX125" s="55">
        <f t="shared" si="14"/>
        <v>0</v>
      </c>
      <c r="AY125" s="56">
        <f t="shared" si="15"/>
        <v>166751108.47913599</v>
      </c>
      <c r="AZ125" s="57">
        <f t="shared" si="16"/>
        <v>105793440744.77956</v>
      </c>
      <c r="BA125" s="58">
        <f t="shared" si="17"/>
        <v>105960191853.2587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39855339.441101924</v>
      </c>
      <c r="I126" s="52">
        <f>'Temp Relocation Housing Costs'!I126+'Temp Relocation Living Costs'!I126</f>
        <v>45750555.609156683</v>
      </c>
      <c r="J126" s="52">
        <f>'Temp Relocation Housing Costs'!J126+'Temp Relocation Living Costs'!J126</f>
        <v>31514811.929176554</v>
      </c>
      <c r="K126" s="52">
        <f>'Temp Relocation Housing Costs'!K126+'Temp Relocation Living Costs'!K126</f>
        <v>28432284.650895279</v>
      </c>
      <c r="L126" s="52">
        <f>'Temp Relocation Housing Costs'!L126+'Temp Relocation Living Costs'!L126</f>
        <v>23418944.567149825</v>
      </c>
      <c r="M126" s="52">
        <f>'Temp Relocation Housing Costs'!M126+'Temp Relocation Living Costs'!M126</f>
        <v>9946335.1745409165</v>
      </c>
      <c r="N126" s="53">
        <f>'Temp Relocation Housing Costs'!N126+'Temp Relocation Living Costs'!N126</f>
        <v>20205150401.305691</v>
      </c>
      <c r="O126" s="53">
        <f>'Temp Relocation Housing Costs'!O126+'Temp Relocation Living Costs'!O126</f>
        <v>38884433289.732536</v>
      </c>
      <c r="P126" s="53">
        <f>'Temp Relocation Housing Costs'!P126+'Temp Relocation Living Costs'!P126</f>
        <v>31062394810.196808</v>
      </c>
      <c r="Q126" s="53">
        <f>'Temp Relocation Housing Costs'!Q126+'Temp Relocation Living Costs'!Q126</f>
        <v>12694686548.710152</v>
      </c>
      <c r="R126" s="53">
        <f>'Temp Relocation Housing Costs'!R126+'Temp Relocation Living Costs'!R126</f>
        <v>8155904743.5301676</v>
      </c>
      <c r="S126" s="53">
        <f>'Temp Relocation Housing Costs'!S126+'Temp Relocation Living Costs'!S126</f>
        <v>4618560669.8700762</v>
      </c>
      <c r="U126" s="68">
        <v>2145</v>
      </c>
      <c r="V126" s="55">
        <f t="shared" si="9"/>
        <v>0</v>
      </c>
      <c r="W126" s="56">
        <f t="shared" si="10"/>
        <v>178918271.37202117</v>
      </c>
      <c r="X126" s="57">
        <f t="shared" si="11"/>
        <v>115621130463.34543</v>
      </c>
      <c r="Y126" s="58">
        <f t="shared" si="12"/>
        <v>115800048734.71745</v>
      </c>
      <c r="Z126" s="96">
        <f t="shared" si="13"/>
        <v>149033812.5979805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37104351.39276164</v>
      </c>
      <c r="AK126" s="52">
        <f>'Temp Relocation Housing Costs'!AC126+'Temp Relocation Living Costs'!AC126</f>
        <v>41779040.237401083</v>
      </c>
      <c r="AL126" s="52">
        <f>'Temp Relocation Housing Costs'!AD126+'Temp Relocation Living Costs'!AD126</f>
        <v>28476838.896233801</v>
      </c>
      <c r="AM126" s="52">
        <f>'Temp Relocation Housing Costs'!AE126+'Temp Relocation Living Costs'!AE126</f>
        <v>28359123.189693797</v>
      </c>
      <c r="AN126" s="52">
        <f>'Temp Relocation Housing Costs'!AF126+'Temp Relocation Living Costs'!AF126</f>
        <v>22940566.211723391</v>
      </c>
      <c r="AO126" s="52">
        <f>'Temp Relocation Housing Costs'!AG126+'Temp Relocation Living Costs'!AG126</f>
        <v>9097256.4121136591</v>
      </c>
      <c r="AP126" s="53">
        <f>'Temp Relocation Housing Costs'!AH126+'Temp Relocation Living Costs'!AH126</f>
        <v>18810503459.431015</v>
      </c>
      <c r="AQ126" s="53">
        <f>'Temp Relocation Housing Costs'!AI126+'Temp Relocation Living Costs'!AI126</f>
        <v>35508952435.435104</v>
      </c>
      <c r="AR126" s="53">
        <f>'Temp Relocation Housing Costs'!AJ126+'Temp Relocation Living Costs'!AJ126</f>
        <v>28068034000.299877</v>
      </c>
      <c r="AS126" s="53">
        <f>'Temp Relocation Housing Costs'!AK126+'Temp Relocation Living Costs'!AK126</f>
        <v>12662020801.697479</v>
      </c>
      <c r="AT126" s="53">
        <f>'Temp Relocation Housing Costs'!AL126+'Temp Relocation Living Costs'!AL126</f>
        <v>7989304225.4309263</v>
      </c>
      <c r="AU126" s="53">
        <f>'Temp Relocation Housing Costs'!AM126+'Temp Relocation Living Costs'!AM126</f>
        <v>4224292659.6982288</v>
      </c>
      <c r="AW126" s="68">
        <v>2145</v>
      </c>
      <c r="AX126" s="55">
        <f t="shared" si="14"/>
        <v>0</v>
      </c>
      <c r="AY126" s="56">
        <f t="shared" si="15"/>
        <v>167757176.33992738</v>
      </c>
      <c r="AZ126" s="57">
        <f t="shared" si="16"/>
        <v>107263107581.99263</v>
      </c>
      <c r="BA126" s="58">
        <f t="shared" si="17"/>
        <v>107430864758.33255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40095800.667766817</v>
      </c>
      <c r="I127" s="52">
        <f>'Temp Relocation Housing Costs'!I127+'Temp Relocation Living Costs'!I127</f>
        <v>46026584.740426168</v>
      </c>
      <c r="J127" s="52">
        <f>'Temp Relocation Housing Costs'!J127+'Temp Relocation Living Costs'!J127</f>
        <v>31704951.831153851</v>
      </c>
      <c r="K127" s="52">
        <f>'Temp Relocation Housing Costs'!K127+'Temp Relocation Living Costs'!K127</f>
        <v>28603826.585800711</v>
      </c>
      <c r="L127" s="52">
        <f>'Temp Relocation Housing Costs'!L127+'Temp Relocation Living Costs'!L127</f>
        <v>23560239.264843617</v>
      </c>
      <c r="M127" s="52">
        <f>'Temp Relocation Housing Costs'!M127+'Temp Relocation Living Costs'!M127</f>
        <v>10006344.89947187</v>
      </c>
      <c r="N127" s="53">
        <f>'Temp Relocation Housing Costs'!N127+'Temp Relocation Living Costs'!N127</f>
        <v>20485837363.338982</v>
      </c>
      <c r="O127" s="53">
        <f>'Temp Relocation Housing Costs'!O127+'Temp Relocation Living Costs'!O127</f>
        <v>39424610087.910484</v>
      </c>
      <c r="P127" s="53">
        <f>'Temp Relocation Housing Costs'!P127+'Temp Relocation Living Costs'!P127</f>
        <v>31493909006.309364</v>
      </c>
      <c r="Q127" s="53">
        <f>'Temp Relocation Housing Costs'!Q127+'Temp Relocation Living Costs'!Q127</f>
        <v>12871039257.329046</v>
      </c>
      <c r="R127" s="53">
        <f>'Temp Relocation Housing Costs'!R127+'Temp Relocation Living Costs'!R127</f>
        <v>8269205366.372673</v>
      </c>
      <c r="S127" s="53">
        <f>'Temp Relocation Housing Costs'!S127+'Temp Relocation Living Costs'!S127</f>
        <v>4682721031.8393936</v>
      </c>
      <c r="U127" s="68">
        <v>2146</v>
      </c>
      <c r="V127" s="55">
        <f t="shared" si="9"/>
        <v>0</v>
      </c>
      <c r="W127" s="56">
        <f t="shared" si="10"/>
        <v>179997747.98946306</v>
      </c>
      <c r="X127" s="57">
        <f t="shared" si="11"/>
        <v>117227322113.09995</v>
      </c>
      <c r="Y127" s="58">
        <f t="shared" si="12"/>
        <v>117407319861.0894</v>
      </c>
      <c r="Z127" s="96">
        <f t="shared" si="13"/>
        <v>143143575.91715792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37328214.944687814</v>
      </c>
      <c r="AK127" s="52">
        <f>'Temp Relocation Housing Costs'!AC127+'Temp Relocation Living Costs'!AC127</f>
        <v>42031107.824962676</v>
      </c>
      <c r="AL127" s="52">
        <f>'Temp Relocation Housing Costs'!AD127+'Temp Relocation Living Costs'!AD127</f>
        <v>28648649.642511506</v>
      </c>
      <c r="AM127" s="52">
        <f>'Temp Relocation Housing Costs'!AE127+'Temp Relocation Living Costs'!AE127</f>
        <v>28530223.715870768</v>
      </c>
      <c r="AN127" s="52">
        <f>'Temp Relocation Housing Costs'!AF127+'Temp Relocation Living Costs'!AF127</f>
        <v>23078974.685193058</v>
      </c>
      <c r="AO127" s="52">
        <f>'Temp Relocation Housing Costs'!AG127+'Temp Relocation Living Costs'!AG127</f>
        <v>9152143.347385522</v>
      </c>
      <c r="AP127" s="53">
        <f>'Temp Relocation Housing Costs'!AH127+'Temp Relocation Living Costs'!AH127</f>
        <v>19071816192.347038</v>
      </c>
      <c r="AQ127" s="53">
        <f>'Temp Relocation Housing Costs'!AI127+'Temp Relocation Living Costs'!AI127</f>
        <v>36002237552.651703</v>
      </c>
      <c r="AR127" s="53">
        <f>'Temp Relocation Housing Costs'!AJ127+'Temp Relocation Living Costs'!AJ127</f>
        <v>28457950978.759094</v>
      </c>
      <c r="AS127" s="53">
        <f>'Temp Relocation Housing Costs'!AK127+'Temp Relocation Living Costs'!AK127</f>
        <v>12837919722.58852</v>
      </c>
      <c r="AT127" s="53">
        <f>'Temp Relocation Housing Costs'!AL127+'Temp Relocation Living Costs'!AL127</f>
        <v>8100290458.507966</v>
      </c>
      <c r="AU127" s="53">
        <f>'Temp Relocation Housing Costs'!AM127+'Temp Relocation Living Costs'!AM127</f>
        <v>4282975908.7629623</v>
      </c>
      <c r="AW127" s="68">
        <v>2146</v>
      </c>
      <c r="AX127" s="55">
        <f t="shared" si="14"/>
        <v>0</v>
      </c>
      <c r="AY127" s="56">
        <f t="shared" si="15"/>
        <v>168769314.16061133</v>
      </c>
      <c r="AZ127" s="57">
        <f t="shared" si="16"/>
        <v>108753190813.61728</v>
      </c>
      <c r="BA127" s="58">
        <f t="shared" si="17"/>
        <v>108921960127.77789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40337712.681260765</v>
      </c>
      <c r="I128" s="52">
        <f>'Temp Relocation Housing Costs'!I128+'Temp Relocation Living Costs'!I128</f>
        <v>46304279.252154879</v>
      </c>
      <c r="J128" s="52">
        <f>'Temp Relocation Housing Costs'!J128+'Temp Relocation Living Costs'!J128</f>
        <v>31896238.913777679</v>
      </c>
      <c r="K128" s="52">
        <f>'Temp Relocation Housing Costs'!K128+'Temp Relocation Living Costs'!K128</f>
        <v>28776403.493301298</v>
      </c>
      <c r="L128" s="52">
        <f>'Temp Relocation Housing Costs'!L128+'Temp Relocation Living Costs'!L128</f>
        <v>23702386.442952961</v>
      </c>
      <c r="M128" s="52">
        <f>'Temp Relocation Housing Costs'!M128+'Temp Relocation Living Costs'!M128</f>
        <v>10066716.684098491</v>
      </c>
      <c r="N128" s="53">
        <f>'Temp Relocation Housing Costs'!N128+'Temp Relocation Living Costs'!N128</f>
        <v>20770423587.149124</v>
      </c>
      <c r="O128" s="53">
        <f>'Temp Relocation Housing Costs'!O128+'Temp Relocation Living Costs'!O128</f>
        <v>39972290942.303307</v>
      </c>
      <c r="P128" s="53">
        <f>'Temp Relocation Housing Costs'!P128+'Temp Relocation Living Costs'!P128</f>
        <v>31931417733.834732</v>
      </c>
      <c r="Q128" s="53">
        <f>'Temp Relocation Housing Costs'!Q128+'Temp Relocation Living Costs'!Q128</f>
        <v>13049841831.702232</v>
      </c>
      <c r="R128" s="53">
        <f>'Temp Relocation Housing Costs'!R128+'Temp Relocation Living Costs'!R128</f>
        <v>8384079944.7161503</v>
      </c>
      <c r="S128" s="53">
        <f>'Temp Relocation Housing Costs'!S128+'Temp Relocation Living Costs'!S128</f>
        <v>4747772700.0710478</v>
      </c>
      <c r="U128" s="68">
        <v>2147</v>
      </c>
      <c r="V128" s="55">
        <f t="shared" si="9"/>
        <v>0</v>
      </c>
      <c r="W128" s="56">
        <f t="shared" si="10"/>
        <v>181083737.46754608</v>
      </c>
      <c r="X128" s="57">
        <f t="shared" si="11"/>
        <v>118855826739.77661</v>
      </c>
      <c r="Y128" s="58">
        <f t="shared" si="12"/>
        <v>119036910477.24416</v>
      </c>
      <c r="Z128" s="96">
        <f t="shared" si="13"/>
        <v>137486150.74769992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37553429.14385616</v>
      </c>
      <c r="AK128" s="52">
        <f>'Temp Relocation Housing Costs'!AC128+'Temp Relocation Living Costs'!AC128</f>
        <v>42284696.22459507</v>
      </c>
      <c r="AL128" s="52">
        <f>'Temp Relocation Housing Costs'!AD128+'Temp Relocation Living Costs'!AD128</f>
        <v>28821496.983217552</v>
      </c>
      <c r="AM128" s="52">
        <f>'Temp Relocation Housing Costs'!AE128+'Temp Relocation Living Costs'!AE128</f>
        <v>28702356.551469382</v>
      </c>
      <c r="AN128" s="52">
        <f>'Temp Relocation Housing Costs'!AF128+'Temp Relocation Living Costs'!AF128</f>
        <v>23218218.225476298</v>
      </c>
      <c r="AO128" s="52">
        <f>'Temp Relocation Housing Costs'!AG128+'Temp Relocation Living Costs'!AG128</f>
        <v>9207361.4347682055</v>
      </c>
      <c r="AP128" s="53">
        <f>'Temp Relocation Housing Costs'!AH128+'Temp Relocation Living Costs'!AH128</f>
        <v>19336759043.113503</v>
      </c>
      <c r="AQ128" s="53">
        <f>'Temp Relocation Housing Costs'!AI128+'Temp Relocation Living Costs'!AI128</f>
        <v>36502375313.78421</v>
      </c>
      <c r="AR128" s="53">
        <f>'Temp Relocation Housing Costs'!AJ128+'Temp Relocation Living Costs'!AJ128</f>
        <v>28853284626.233654</v>
      </c>
      <c r="AS128" s="53">
        <f>'Temp Relocation Housing Costs'!AK128+'Temp Relocation Living Costs'!AK128</f>
        <v>13016262205.281832</v>
      </c>
      <c r="AT128" s="53">
        <f>'Temp Relocation Housing Costs'!AL128+'Temp Relocation Living Costs'!AL128</f>
        <v>8212818495.925539</v>
      </c>
      <c r="AU128" s="53">
        <f>'Temp Relocation Housing Costs'!AM128+'Temp Relocation Living Costs'!AM128</f>
        <v>4342474376.8473558</v>
      </c>
      <c r="AW128" s="68">
        <v>2147</v>
      </c>
      <c r="AX128" s="55">
        <f t="shared" si="14"/>
        <v>0</v>
      </c>
      <c r="AY128" s="56">
        <f t="shared" si="15"/>
        <v>169787558.56338266</v>
      </c>
      <c r="AZ128" s="57">
        <f t="shared" si="16"/>
        <v>110263974061.18608</v>
      </c>
      <c r="BA128" s="58">
        <f t="shared" si="17"/>
        <v>110433761619.74947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40581084.234689042</v>
      </c>
      <c r="I129" s="52">
        <f>'Temp Relocation Housing Costs'!I129+'Temp Relocation Living Costs'!I129</f>
        <v>46583649.192166582</v>
      </c>
      <c r="J129" s="52">
        <f>'Temp Relocation Housing Costs'!J129+'Temp Relocation Living Costs'!J129</f>
        <v>32088680.098390784</v>
      </c>
      <c r="K129" s="52">
        <f>'Temp Relocation Housing Costs'!K129+'Temp Relocation Living Costs'!K129</f>
        <v>28950021.617749311</v>
      </c>
      <c r="L129" s="52">
        <f>'Temp Relocation Housing Costs'!L129+'Temp Relocation Living Costs'!L129</f>
        <v>23845391.244790882</v>
      </c>
      <c r="M129" s="52">
        <f>'Temp Relocation Housing Costs'!M129+'Temp Relocation Living Costs'!M129</f>
        <v>10127452.712853771</v>
      </c>
      <c r="N129" s="53">
        <f>'Temp Relocation Housing Costs'!N129+'Temp Relocation Living Costs'!N129</f>
        <v>21058963240.704235</v>
      </c>
      <c r="O129" s="53">
        <f>'Temp Relocation Housing Costs'!O129+'Temp Relocation Living Costs'!O129</f>
        <v>40527580098.150475</v>
      </c>
      <c r="P129" s="53">
        <f>'Temp Relocation Housing Costs'!P129+'Temp Relocation Living Costs'!P129</f>
        <v>32375004267.917004</v>
      </c>
      <c r="Q129" s="53">
        <f>'Temp Relocation Housing Costs'!Q129+'Temp Relocation Living Costs'!Q129</f>
        <v>13231128305.002565</v>
      </c>
      <c r="R129" s="53">
        <f>'Temp Relocation Housing Costs'!R129+'Temp Relocation Living Costs'!R129</f>
        <v>8500550343.7177124</v>
      </c>
      <c r="S129" s="53">
        <f>'Temp Relocation Housing Costs'!S129+'Temp Relocation Living Costs'!S129</f>
        <v>4813728056.4598541</v>
      </c>
      <c r="U129" s="68">
        <v>2148</v>
      </c>
      <c r="V129" s="55">
        <f t="shared" si="9"/>
        <v>0</v>
      </c>
      <c r="W129" s="56">
        <f t="shared" si="10"/>
        <v>182176279.10064036</v>
      </c>
      <c r="X129" s="57">
        <f t="shared" si="11"/>
        <v>120506954311.95184</v>
      </c>
      <c r="Y129" s="58">
        <f t="shared" si="12"/>
        <v>120689130591.05249</v>
      </c>
      <c r="Z129" s="96">
        <f t="shared" si="13"/>
        <v>132052334.62017201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37780002.13919469</v>
      </c>
      <c r="AK129" s="52">
        <f>'Temp Relocation Housing Costs'!AC129+'Temp Relocation Living Costs'!AC129</f>
        <v>42539814.611890309</v>
      </c>
      <c r="AL129" s="52">
        <f>'Temp Relocation Housing Costs'!AD129+'Temp Relocation Living Costs'!AD129</f>
        <v>28995387.172489293</v>
      </c>
      <c r="AM129" s="52">
        <f>'Temp Relocation Housing Costs'!AE129+'Temp Relocation Living Costs'!AE129</f>
        <v>28875527.924774047</v>
      </c>
      <c r="AN129" s="52">
        <f>'Temp Relocation Housing Costs'!AF129+'Temp Relocation Living Costs'!AF129</f>
        <v>23358301.870823789</v>
      </c>
      <c r="AO129" s="52">
        <f>'Temp Relocation Housing Costs'!AG129+'Temp Relocation Living Costs'!AG129</f>
        <v>9262912.6722184122</v>
      </c>
      <c r="AP129" s="53">
        <f>'Temp Relocation Housing Costs'!AH129+'Temp Relocation Living Costs'!AH129</f>
        <v>19605382440.790894</v>
      </c>
      <c r="AQ129" s="53">
        <f>'Temp Relocation Housing Costs'!AI129+'Temp Relocation Living Costs'!AI129</f>
        <v>37009460914.748749</v>
      </c>
      <c r="AR129" s="53">
        <f>'Temp Relocation Housing Costs'!AJ129+'Temp Relocation Living Costs'!AJ129</f>
        <v>29254110190.288658</v>
      </c>
      <c r="AS129" s="53">
        <f>'Temp Relocation Housing Costs'!AK129+'Temp Relocation Living Costs'!AK129</f>
        <v>13197082195.376698</v>
      </c>
      <c r="AT129" s="53">
        <f>'Temp Relocation Housing Costs'!AL129+'Temp Relocation Living Costs'!AL129</f>
        <v>8326909756.2015934</v>
      </c>
      <c r="AU129" s="53">
        <f>'Temp Relocation Housing Costs'!AM129+'Temp Relocation Living Costs'!AM129</f>
        <v>4402799388.8534994</v>
      </c>
      <c r="AW129" s="68">
        <v>2148</v>
      </c>
      <c r="AX129" s="55">
        <f t="shared" si="14"/>
        <v>0</v>
      </c>
      <c r="AY129" s="56">
        <f t="shared" si="15"/>
        <v>170811946.39139056</v>
      </c>
      <c r="AZ129" s="57">
        <f t="shared" si="16"/>
        <v>111795744886.2601</v>
      </c>
      <c r="BA129" s="58">
        <f t="shared" si="17"/>
        <v>111966556832.65149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40825924.133967407</v>
      </c>
      <c r="I130" s="52">
        <f>'Temp Relocation Housing Costs'!I130+'Temp Relocation Living Costs'!I130</f>
        <v>46864704.668907128</v>
      </c>
      <c r="J130" s="52">
        <f>'Temp Relocation Housing Costs'!J130+'Temp Relocation Living Costs'!J130</f>
        <v>32282282.348094851</v>
      </c>
      <c r="K130" s="52">
        <f>'Temp Relocation Housing Costs'!K130+'Temp Relocation Living Costs'!K130</f>
        <v>29124687.241171405</v>
      </c>
      <c r="L130" s="52">
        <f>'Temp Relocation Housing Costs'!L130+'Temp Relocation Living Costs'!L130</f>
        <v>23989258.844701804</v>
      </c>
      <c r="M130" s="52">
        <f>'Temp Relocation Housing Costs'!M130+'Temp Relocation Living Costs'!M130</f>
        <v>10188555.183350161</v>
      </c>
      <c r="N130" s="53">
        <f>'Temp Relocation Housing Costs'!N130+'Temp Relocation Living Costs'!N130</f>
        <v>21351511244.46579</v>
      </c>
      <c r="O130" s="53">
        <f>'Temp Relocation Housing Costs'!O130+'Temp Relocation Living Costs'!O130</f>
        <v>41090583248.850891</v>
      </c>
      <c r="P130" s="53">
        <f>'Temp Relocation Housing Costs'!P130+'Temp Relocation Living Costs'!P130</f>
        <v>32824753040.546234</v>
      </c>
      <c r="Q130" s="53">
        <f>'Temp Relocation Housing Costs'!Q130+'Temp Relocation Living Costs'!Q130</f>
        <v>13414933183.186687</v>
      </c>
      <c r="R130" s="53">
        <f>'Temp Relocation Housing Costs'!R130+'Temp Relocation Living Costs'!R130</f>
        <v>8618638732.2819958</v>
      </c>
      <c r="S130" s="53">
        <f>'Temp Relocation Housing Costs'!S130+'Temp Relocation Living Costs'!S130</f>
        <v>4880599654.9080811</v>
      </c>
      <c r="U130" s="68">
        <v>2149</v>
      </c>
      <c r="V130" s="55">
        <f t="shared" si="9"/>
        <v>0</v>
      </c>
      <c r="W130" s="56">
        <f t="shared" si="10"/>
        <v>183275412.42019278</v>
      </c>
      <c r="X130" s="57">
        <f t="shared" si="11"/>
        <v>122181019104.23969</v>
      </c>
      <c r="Y130" s="58">
        <f t="shared" si="12"/>
        <v>122364294516.65988</v>
      </c>
      <c r="Z130" s="96">
        <f t="shared" si="13"/>
        <v>126833288.84431757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38007942.128796801</v>
      </c>
      <c r="AK130" s="52">
        <f>'Temp Relocation Housing Costs'!AC130+'Temp Relocation Living Costs'!AC130</f>
        <v>42796472.217800029</v>
      </c>
      <c r="AL130" s="52">
        <f>'Temp Relocation Housing Costs'!AD130+'Temp Relocation Living Costs'!AD130</f>
        <v>29170326.502197523</v>
      </c>
      <c r="AM130" s="52">
        <f>'Temp Relocation Housing Costs'!AE130+'Temp Relocation Living Costs'!AE130</f>
        <v>29049744.101646625</v>
      </c>
      <c r="AN130" s="52">
        <f>'Temp Relocation Housing Costs'!AF130+'Temp Relocation Living Costs'!AF130</f>
        <v>23499230.689883716</v>
      </c>
      <c r="AO130" s="52">
        <f>'Temp Relocation Housing Costs'!AG130+'Temp Relocation Living Costs'!AG130</f>
        <v>9318799.0697472319</v>
      </c>
      <c r="AP130" s="53">
        <f>'Temp Relocation Housing Costs'!AH130+'Temp Relocation Living Costs'!AH130</f>
        <v>19877737514.992702</v>
      </c>
      <c r="AQ130" s="53">
        <f>'Temp Relocation Housing Costs'!AI130+'Temp Relocation Living Costs'!AI130</f>
        <v>37523590873.909042</v>
      </c>
      <c r="AR130" s="53">
        <f>'Temp Relocation Housing Costs'!AJ130+'Temp Relocation Living Costs'!AJ130</f>
        <v>29660503963.817238</v>
      </c>
      <c r="AS130" s="53">
        <f>'Temp Relocation Housing Costs'!AK130+'Temp Relocation Living Costs'!AK130</f>
        <v>13380414110.039629</v>
      </c>
      <c r="AT130" s="53">
        <f>'Temp Relocation Housing Costs'!AL130+'Temp Relocation Living Costs'!AL130</f>
        <v>8442585955.3969507</v>
      </c>
      <c r="AU130" s="53">
        <f>'Temp Relocation Housing Costs'!AM130+'Temp Relocation Living Costs'!AM130</f>
        <v>4463962427.0073481</v>
      </c>
      <c r="AW130" s="68">
        <v>2149</v>
      </c>
      <c r="AX130" s="55">
        <f t="shared" si="14"/>
        <v>0</v>
      </c>
      <c r="AY130" s="56">
        <f t="shared" si="15"/>
        <v>171842514.71007192</v>
      </c>
      <c r="AZ130" s="57">
        <f t="shared" si="16"/>
        <v>113348794845.16293</v>
      </c>
      <c r="BA130" s="58">
        <f t="shared" si="17"/>
        <v>113520637359.873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47793471.036548339</v>
      </c>
      <c r="I131" s="52">
        <f>'Temp Relocation Housing Costs'!I131+'Temp Relocation Living Costs'!I131</f>
        <v>54862858.655200787</v>
      </c>
      <c r="J131" s="52">
        <f>'Temp Relocation Housing Costs'!J131+'Temp Relocation Living Costs'!J131</f>
        <v>37791730.600744925</v>
      </c>
      <c r="K131" s="52">
        <f>'Temp Relocation Housing Costs'!K131+'Temp Relocation Living Costs'!K131</f>
        <v>34095245.254995406</v>
      </c>
      <c r="L131" s="52">
        <f>'Temp Relocation Housing Costs'!L131+'Temp Relocation Living Costs'!L131</f>
        <v>28083380.158652604</v>
      </c>
      <c r="M131" s="52">
        <f>'Temp Relocation Housing Costs'!M131+'Temp Relocation Living Costs'!M131</f>
        <v>11927382.597925765</v>
      </c>
      <c r="N131" s="53">
        <f>'Temp Relocation Housing Costs'!N131+'Temp Relocation Living Costs'!N131</f>
        <v>25190710851.823685</v>
      </c>
      <c r="O131" s="53">
        <f>'Temp Relocation Housing Costs'!O131+'Temp Relocation Living Costs'!O131</f>
        <v>48479050944.128632</v>
      </c>
      <c r="P131" s="53">
        <f>'Temp Relocation Housing Costs'!P131+'Temp Relocation Living Costs'!P131</f>
        <v>38726947856.735115</v>
      </c>
      <c r="Q131" s="53">
        <f>'Temp Relocation Housing Costs'!Q131+'Temp Relocation Living Costs'!Q131</f>
        <v>15827062498.996683</v>
      </c>
      <c r="R131" s="53">
        <f>'Temp Relocation Housing Costs'!R131+'Temp Relocation Living Costs'!R131</f>
        <v>10168349853.808018</v>
      </c>
      <c r="S131" s="53">
        <f>'Temp Relocation Housing Costs'!S131+'Temp Relocation Living Costs'!S131</f>
        <v>5758176706.2116899</v>
      </c>
      <c r="U131" s="69">
        <v>2150</v>
      </c>
      <c r="V131" s="59">
        <f t="shared" si="9"/>
        <v>0</v>
      </c>
      <c r="W131" s="60">
        <f t="shared" si="10"/>
        <v>214554068.30406782</v>
      </c>
      <c r="X131" s="61">
        <f t="shared" si="11"/>
        <v>144150298711.70386</v>
      </c>
      <c r="Y131" s="62">
        <f t="shared" si="12"/>
        <v>144364852780.00793</v>
      </c>
      <c r="Z131" s="96">
        <f t="shared" si="13"/>
        <v>141755733.70293665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44494558.784037173</v>
      </c>
      <c r="AK131" s="52">
        <f>'Temp Relocation Housing Costs'!AC131+'Temp Relocation Living Costs'!AC131</f>
        <v>50100322.253479458</v>
      </c>
      <c r="AL131" s="52">
        <f>'Temp Relocation Housing Costs'!AD131+'Temp Relocation Living Costs'!AD131</f>
        <v>34148673.529951863</v>
      </c>
      <c r="AM131" s="52">
        <f>'Temp Relocation Housing Costs'!AE131+'Temp Relocation Living Costs'!AE131</f>
        <v>34007511.961891927</v>
      </c>
      <c r="AN131" s="52">
        <f>'Temp Relocation Housing Costs'!AF131+'Temp Relocation Living Costs'!AF131</f>
        <v>27509721.462096468</v>
      </c>
      <c r="AO131" s="52">
        <f>'Temp Relocation Housing Costs'!AG131+'Temp Relocation Living Costs'!AG131</f>
        <v>10909189.758299213</v>
      </c>
      <c r="AP131" s="53">
        <f>'Temp Relocation Housing Costs'!AH131+'Temp Relocation Living Costs'!AH131</f>
        <v>23451938946.870441</v>
      </c>
      <c r="AQ131" s="53">
        <f>'Temp Relocation Housing Costs'!AI131+'Temp Relocation Living Costs'!AI131</f>
        <v>44270680281.320869</v>
      </c>
      <c r="AR131" s="53">
        <f>'Temp Relocation Housing Costs'!AJ131+'Temp Relocation Living Costs'!AJ131</f>
        <v>34993737469.779938</v>
      </c>
      <c r="AS131" s="53">
        <f>'Temp Relocation Housing Costs'!AK131+'Temp Relocation Living Costs'!AK131</f>
        <v>15786336576.575344</v>
      </c>
      <c r="AT131" s="53">
        <f>'Temp Relocation Housing Costs'!AL131+'Temp Relocation Living Costs'!AL131</f>
        <v>9960641155.9835835</v>
      </c>
      <c r="AU131" s="53">
        <f>'Temp Relocation Housing Costs'!AM131+'Temp Relocation Living Costs'!AM131</f>
        <v>5266624243.3445444</v>
      </c>
      <c r="AW131" s="69">
        <v>2150</v>
      </c>
      <c r="AX131" s="59">
        <f t="shared" si="14"/>
        <v>0</v>
      </c>
      <c r="AY131" s="60">
        <f t="shared" si="15"/>
        <v>201169977.74975607</v>
      </c>
      <c r="AZ131" s="61">
        <f t="shared" si="16"/>
        <v>133729958673.87473</v>
      </c>
      <c r="BA131" s="62">
        <f t="shared" si="17"/>
        <v>133931128651.62448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9594794.612605745</v>
      </c>
      <c r="C3" s="28">
        <f>'Number of displacements'!C3*Assumptions!D$21</f>
        <v>26949578.86510611</v>
      </c>
      <c r="D3" s="28">
        <f>'Number of displacements'!D3*Assumptions!E$21</f>
        <v>20139467.557947047</v>
      </c>
      <c r="E3" s="28">
        <f>'Number of displacements'!E3*Assumptions!F$21</f>
        <v>12799061.205946755</v>
      </c>
      <c r="F3" s="28">
        <f>'Number of displacements'!F3*Assumptions!G$21</f>
        <v>7617548.1076353565</v>
      </c>
      <c r="G3" s="28">
        <f>'Number of displacements'!G3*Assumptions!H$21</f>
        <v>2819225.403548494</v>
      </c>
      <c r="I3" s="28">
        <f>SUM(B3:G3)</f>
        <v>79919675.752789512</v>
      </c>
    </row>
    <row r="4" spans="1:9" x14ac:dyDescent="0.35">
      <c r="A4">
        <v>2024</v>
      </c>
      <c r="B4" s="28">
        <f>'Number of displacements'!B4*Assumptions!C$21</f>
        <v>9872515.9501573779</v>
      </c>
      <c r="C4" s="28">
        <f>'Number of displacements'!C4*Assumptions!D$21</f>
        <v>27729634.446393628</v>
      </c>
      <c r="D4" s="28">
        <f>'Number of displacements'!D4*Assumptions!E$21</f>
        <v>20722404.462132826</v>
      </c>
      <c r="E4" s="28">
        <f>'Number of displacements'!E4*Assumptions!F$21</f>
        <v>13169530.042543914</v>
      </c>
      <c r="F4" s="28">
        <f>'Number of displacements'!F4*Assumptions!G$21</f>
        <v>7838038.043557168</v>
      </c>
      <c r="G4" s="28">
        <f>'Number of displacements'!G4*Assumptions!H$21</f>
        <v>2900827.8850549101</v>
      </c>
      <c r="I4" s="28">
        <f t="shared" ref="I4:I67" si="0">SUM(B4:G4)</f>
        <v>82232950.829839826</v>
      </c>
    </row>
    <row r="5" spans="1:9" x14ac:dyDescent="0.35">
      <c r="A5">
        <v>2025</v>
      </c>
      <c r="B5" s="28">
        <f>'Number of displacements'!B5*Assumptions!C$21</f>
        <v>10158275.932041232</v>
      </c>
      <c r="C5" s="28">
        <f>'Number of displacements'!C5*Assumptions!D$21</f>
        <v>28532268.73709042</v>
      </c>
      <c r="D5" s="28">
        <f>'Number of displacements'!D5*Assumptions!E$21</f>
        <v>21322214.475465301</v>
      </c>
      <c r="E5" s="28">
        <f>'Number of displacements'!E5*Assumptions!F$21</f>
        <v>13550722.099905565</v>
      </c>
      <c r="F5" s="28">
        <f>'Number of displacements'!F5*Assumptions!G$21</f>
        <v>8064910.0608463529</v>
      </c>
      <c r="G5" s="28">
        <f>'Number of displacements'!G5*Assumptions!H$21</f>
        <v>2984792.3504522303</v>
      </c>
      <c r="I5" s="28">
        <f t="shared" si="0"/>
        <v>84613183.655801103</v>
      </c>
    </row>
    <row r="6" spans="1:9" x14ac:dyDescent="0.35">
      <c r="A6">
        <v>2026</v>
      </c>
      <c r="B6" s="28">
        <f>'Number of displacements'!B6*Assumptions!C$21</f>
        <v>10452307.23682378</v>
      </c>
      <c r="C6" s="28">
        <f>'Number of displacements'!C6*Assumptions!D$21</f>
        <v>29358135.277957972</v>
      </c>
      <c r="D6" s="28">
        <f>'Number of displacements'!D6*Assumptions!E$21</f>
        <v>21939385.990101904</v>
      </c>
      <c r="E6" s="28">
        <f>'Number of displacements'!E6*Assumptions!F$21</f>
        <v>13942947.761665111</v>
      </c>
      <c r="F6" s="28">
        <f>'Number of displacements'!F6*Assumptions!G$21</f>
        <v>8298348.8888530731</v>
      </c>
      <c r="G6" s="28">
        <f>'Number of displacements'!G6*Assumptions!H$21</f>
        <v>3071187.1673660176</v>
      </c>
      <c r="I6" s="28">
        <f t="shared" si="0"/>
        <v>87062312.322767854</v>
      </c>
    </row>
    <row r="7" spans="1:9" x14ac:dyDescent="0.35">
      <c r="A7">
        <v>2027</v>
      </c>
      <c r="B7" s="28">
        <f>'Number of displacements'!B7*Assumptions!C$21</f>
        <v>10754849.277952783</v>
      </c>
      <c r="C7" s="28">
        <f>'Number of displacements'!C7*Assumptions!D$21</f>
        <v>30207906.526495613</v>
      </c>
      <c r="D7" s="28">
        <f>'Number of displacements'!D7*Assumptions!E$21</f>
        <v>22574421.534711428</v>
      </c>
      <c r="E7" s="28">
        <f>'Number of displacements'!E7*Assumptions!F$21</f>
        <v>14346526.395510463</v>
      </c>
      <c r="F7" s="28">
        <f>'Number of displacements'!F7*Assumptions!G$21</f>
        <v>8538544.6039186679</v>
      </c>
      <c r="G7" s="28">
        <f>'Number of displacements'!G7*Assumptions!H$21</f>
        <v>3160082.6823228151</v>
      </c>
      <c r="I7" s="28">
        <f t="shared" si="0"/>
        <v>89582331.020911768</v>
      </c>
    </row>
    <row r="8" spans="1:9" x14ac:dyDescent="0.35">
      <c r="A8">
        <v>2028</v>
      </c>
      <c r="B8" s="28">
        <f>'Number of displacements'!B8*Assumptions!C$21</f>
        <v>11066148.398698434</v>
      </c>
      <c r="C8" s="28">
        <f>'Number of displacements'!C8*Assumptions!D$21</f>
        <v>31082274.404485516</v>
      </c>
      <c r="D8" s="28">
        <f>'Number of displacements'!D8*Assumptions!E$21</f>
        <v>23227838.183655389</v>
      </c>
      <c r="E8" s="28">
        <f>'Number of displacements'!E8*Assumptions!F$21</f>
        <v>14761786.6132275</v>
      </c>
      <c r="F8" s="28">
        <f>'Number of displacements'!F8*Assumptions!G$21</f>
        <v>8785692.7841443364</v>
      </c>
      <c r="G8" s="28">
        <f>'Number of displacements'!G8*Assumptions!H$21</f>
        <v>3251551.2780294288</v>
      </c>
      <c r="I8" s="28">
        <f t="shared" si="0"/>
        <v>92175291.66224061</v>
      </c>
    </row>
    <row r="9" spans="1:9" x14ac:dyDescent="0.35">
      <c r="A9">
        <v>2029</v>
      </c>
      <c r="B9" s="28">
        <f>'Number of displacements'!B9*Assumptions!C$21</f>
        <v>11386458.072737064</v>
      </c>
      <c r="C9" s="28">
        <f>'Number of displacements'!C9*Assumptions!D$21</f>
        <v>31981950.861386374</v>
      </c>
      <c r="D9" s="28">
        <f>'Number of displacements'!D9*Assumptions!E$21</f>
        <v>23900167.978013091</v>
      </c>
      <c r="E9" s="28">
        <f>'Number of displacements'!E9*Assumptions!F$21</f>
        <v>15189066.538270514</v>
      </c>
      <c r="F9" s="28">
        <f>'Number of displacements'!F9*Assumptions!G$21</f>
        <v>9039994.6686395612</v>
      </c>
      <c r="G9" s="28">
        <f>'Number of displacements'!G9*Assumptions!H$21</f>
        <v>3345667.4323101724</v>
      </c>
      <c r="I9" s="28">
        <f t="shared" si="0"/>
        <v>94843305.551356778</v>
      </c>
    </row>
    <row r="10" spans="1:9" x14ac:dyDescent="0.35">
      <c r="A10">
        <v>2030</v>
      </c>
      <c r="B10" s="28">
        <f>'Number of displacements'!B10*Assumptions!C$21</f>
        <v>13795689.422036432</v>
      </c>
      <c r="C10" s="28">
        <f>'Number of displacements'!C10*Assumptions!D$21</f>
        <v>38748929.50696639</v>
      </c>
      <c r="D10" s="28">
        <f>'Number of displacements'!D10*Assumptions!E$21</f>
        <v>28957142.989761304</v>
      </c>
      <c r="E10" s="28">
        <f>'Number of displacements'!E10*Assumptions!F$21</f>
        <v>18402882.023018442</v>
      </c>
      <c r="F10" s="28">
        <f>'Number of displacements'!F10*Assumptions!G$21</f>
        <v>10952743.867210163</v>
      </c>
      <c r="G10" s="28">
        <f>'Number of displacements'!G10*Assumptions!H$21</f>
        <v>4053568.5909286779</v>
      </c>
      <c r="I10" s="28">
        <f t="shared" si="0"/>
        <v>114910956.3999214</v>
      </c>
    </row>
    <row r="11" spans="1:9" x14ac:dyDescent="0.35">
      <c r="A11">
        <v>2031</v>
      </c>
      <c r="B11" s="28">
        <f>'Number of displacements'!B11*Assumptions!C$21</f>
        <v>14195005.663126282</v>
      </c>
      <c r="C11" s="28">
        <f>'Number of displacements'!C11*Assumptions!D$21</f>
        <v>39870517.301793203</v>
      </c>
      <c r="D11" s="28">
        <f>'Number of displacements'!D11*Assumptions!E$21</f>
        <v>29795307.516204078</v>
      </c>
      <c r="E11" s="28">
        <f>'Number of displacements'!E11*Assumptions!F$21</f>
        <v>18935553.457540117</v>
      </c>
      <c r="F11" s="28">
        <f>'Number of displacements'!F11*Assumptions!G$21</f>
        <v>11269771.046996346</v>
      </c>
      <c r="G11" s="28">
        <f>'Number of displacements'!G11*Assumptions!H$21</f>
        <v>4170899.1369573493</v>
      </c>
      <c r="I11" s="28">
        <f t="shared" si="0"/>
        <v>118237054.12261738</v>
      </c>
    </row>
    <row r="12" spans="1:9" x14ac:dyDescent="0.35">
      <c r="A12">
        <v>2032</v>
      </c>
      <c r="B12" s="28">
        <f>'Number of displacements'!B12*Assumptions!C$21</f>
        <v>14605880.113126183</v>
      </c>
      <c r="C12" s="28">
        <f>'Number of displacements'!C12*Assumptions!D$21</f>
        <v>41024569.45621679</v>
      </c>
      <c r="D12" s="28">
        <f>'Number of displacements'!D12*Assumptions!E$21</f>
        <v>30657732.715519007</v>
      </c>
      <c r="E12" s="28">
        <f>'Number of displacements'!E12*Assumptions!F$21</f>
        <v>19483643.067149829</v>
      </c>
      <c r="F12" s="28">
        <f>'Number of displacements'!F12*Assumptions!G$21</f>
        <v>11595974.57874891</v>
      </c>
      <c r="G12" s="28">
        <f>'Number of displacements'!G12*Assumptions!H$21</f>
        <v>4291625.8157324102</v>
      </c>
      <c r="I12" s="28">
        <f t="shared" si="0"/>
        <v>121659425.74649313</v>
      </c>
    </row>
    <row r="13" spans="1:9" x14ac:dyDescent="0.35">
      <c r="A13">
        <v>2033</v>
      </c>
      <c r="B13" s="28">
        <f>'Number of displacements'!B13*Assumptions!C$21</f>
        <v>15028647.324402066</v>
      </c>
      <c r="C13" s="28">
        <f>'Number of displacements'!C13*Assumptions!D$21</f>
        <v>42212025.651151039</v>
      </c>
      <c r="D13" s="28">
        <f>'Number of displacements'!D13*Assumptions!E$21</f>
        <v>31545120.812901326</v>
      </c>
      <c r="E13" s="28">
        <f>'Number of displacements'!E13*Assumptions!F$21</f>
        <v>20047597.130937539</v>
      </c>
      <c r="F13" s="28">
        <f>'Number of displacements'!F13*Assumptions!G$21</f>
        <v>11931620.071982689</v>
      </c>
      <c r="G13" s="28">
        <f>'Number of displacements'!G13*Assumptions!H$21</f>
        <v>4415846.9283188563</v>
      </c>
      <c r="I13" s="28">
        <f t="shared" si="0"/>
        <v>125180857.9196935</v>
      </c>
    </row>
    <row r="14" spans="1:9" x14ac:dyDescent="0.35">
      <c r="A14">
        <v>2034</v>
      </c>
      <c r="B14" s="28">
        <f>'Number of displacements'!B14*Assumptions!C$21</f>
        <v>15463651.532938346</v>
      </c>
      <c r="C14" s="28">
        <f>'Number of displacements'!C14*Assumptions!D$21</f>
        <v>43433852.766574584</v>
      </c>
      <c r="D14" s="28">
        <f>'Number of displacements'!D14*Assumptions!E$21</f>
        <v>32458194.359455086</v>
      </c>
      <c r="E14" s="28">
        <f>'Number of displacements'!E14*Assumptions!F$21</f>
        <v>20627874.84554182</v>
      </c>
      <c r="F14" s="28">
        <f>'Number of displacements'!F14*Assumptions!G$21</f>
        <v>12276980.824280128</v>
      </c>
      <c r="G14" s="28">
        <f>'Number of displacements'!G14*Assumptions!H$21</f>
        <v>4543663.6211060835</v>
      </c>
      <c r="I14" s="28">
        <f t="shared" si="0"/>
        <v>128804217.94989605</v>
      </c>
    </row>
    <row r="15" spans="1:9" x14ac:dyDescent="0.35">
      <c r="A15">
        <v>2035</v>
      </c>
      <c r="B15" s="28">
        <f>'Number of displacements'!B15*Assumptions!C$21</f>
        <v>15911246.938630272</v>
      </c>
      <c r="C15" s="28">
        <f>'Number of displacements'!C15*Assumptions!D$21</f>
        <v>44691045.668807819</v>
      </c>
      <c r="D15" s="28">
        <f>'Number of displacements'!D15*Assumptions!E$21</f>
        <v>33397696.820526581</v>
      </c>
      <c r="E15" s="28">
        <f>'Number of displacements'!E15*Assumptions!F$21</f>
        <v>21224948.699048273</v>
      </c>
      <c r="F15" s="28">
        <f>'Number of displacements'!F15*Assumptions!G$21</f>
        <v>12632338.043822408</v>
      </c>
      <c r="G15" s="28">
        <f>'Number of displacements'!G15*Assumptions!H$21</f>
        <v>4675179.9681658112</v>
      </c>
      <c r="I15" s="28">
        <f t="shared" si="0"/>
        <v>132532456.13900116</v>
      </c>
    </row>
    <row r="16" spans="1:9" x14ac:dyDescent="0.35">
      <c r="A16">
        <v>2036</v>
      </c>
      <c r="B16" s="28">
        <f>'Number of displacements'!B16*Assumptions!C$21</f>
        <v>16371797.993689349</v>
      </c>
      <c r="C16" s="28">
        <f>'Number of displacements'!C16*Assumptions!D$21</f>
        <v>45984628.02057758</v>
      </c>
      <c r="D16" s="28">
        <f>'Number of displacements'!D16*Assumptions!E$21</f>
        <v>34364393.181067184</v>
      </c>
      <c r="E16" s="28">
        <f>'Number of displacements'!E16*Assumptions!F$21</f>
        <v>21839304.855710555</v>
      </c>
      <c r="F16" s="28">
        <f>'Number of displacements'!F16*Assumptions!G$21</f>
        <v>12997981.078361733</v>
      </c>
      <c r="G16" s="28">
        <f>'Number of displacements'!G16*Assumptions!H$21</f>
        <v>4810503.0559938475</v>
      </c>
      <c r="I16" s="28">
        <f t="shared" si="0"/>
        <v>136368608.18540025</v>
      </c>
    </row>
    <row r="17" spans="1:9" x14ac:dyDescent="0.35">
      <c r="A17">
        <v>2037</v>
      </c>
      <c r="B17" s="28">
        <f>'Number of displacements'!B17*Assumptions!C$21</f>
        <v>16845679.699396618</v>
      </c>
      <c r="C17" s="28">
        <f>'Number of displacements'!C17*Assumptions!D$21</f>
        <v>47315653.114529096</v>
      </c>
      <c r="D17" s="28">
        <f>'Number of displacements'!D17*Assumptions!E$21</f>
        <v>35359070.568518236</v>
      </c>
      <c r="E17" s="28">
        <f>'Number of displacements'!E17*Assumptions!F$21</f>
        <v>22471443.551806994</v>
      </c>
      <c r="F17" s="28">
        <f>'Number of displacements'!F17*Assumptions!G$21</f>
        <v>13374207.65082122</v>
      </c>
      <c r="G17" s="28">
        <f>'Number of displacements'!G17*Assumptions!H$21</f>
        <v>4949743.0707046986</v>
      </c>
      <c r="I17" s="28">
        <f t="shared" si="0"/>
        <v>140315797.65577686</v>
      </c>
    </row>
    <row r="18" spans="1:9" x14ac:dyDescent="0.35">
      <c r="A18">
        <v>2038</v>
      </c>
      <c r="B18" s="28">
        <f>'Number of displacements'!B18*Assumptions!C$21</f>
        <v>17333277.911445498</v>
      </c>
      <c r="C18" s="28">
        <f>'Number of displacements'!C18*Assumptions!D$21</f>
        <v>48685204.730864055</v>
      </c>
      <c r="D18" s="28">
        <f>'Number of displacements'!D18*Assumptions!E$21</f>
        <v>36382538.893725507</v>
      </c>
      <c r="E18" s="28">
        <f>'Number of displacements'!E18*Assumptions!F$21</f>
        <v>23121879.502955403</v>
      </c>
      <c r="F18" s="28">
        <f>'Number of displacements'!F18*Assumptions!G$21</f>
        <v>13761324.101714233</v>
      </c>
      <c r="G18" s="28">
        <f>'Number of displacements'!G18*Assumptions!H$21</f>
        <v>5093013.3877500482</v>
      </c>
      <c r="I18" s="28">
        <f t="shared" si="0"/>
        <v>144377238.52845475</v>
      </c>
    </row>
    <row r="19" spans="1:9" x14ac:dyDescent="0.35">
      <c r="A19">
        <v>2039</v>
      </c>
      <c r="B19" s="28">
        <f>'Number of displacements'!B19*Assumptions!C$21</f>
        <v>17834989.654122751</v>
      </c>
      <c r="C19" s="28">
        <f>'Number of displacements'!C19*Assumptions!D$21</f>
        <v>50094398.019802891</v>
      </c>
      <c r="D19" s="28">
        <f>'Number of displacements'!D19*Assumptions!E$21</f>
        <v>37435631.51040484</v>
      </c>
      <c r="E19" s="28">
        <f>'Number of displacements'!E19*Assumptions!F$21</f>
        <v>23791142.323217541</v>
      </c>
      <c r="F19" s="28">
        <f>'Number of displacements'!F19*Assumptions!G$21</f>
        <v>14159645.638580529</v>
      </c>
      <c r="G19" s="28">
        <f>'Number of displacements'!G19*Assumptions!H$21</f>
        <v>5240430.664234112</v>
      </c>
      <c r="I19" s="28">
        <f t="shared" si="0"/>
        <v>148556237.81036264</v>
      </c>
    </row>
    <row r="20" spans="1:9" x14ac:dyDescent="0.35">
      <c r="A20">
        <v>2040</v>
      </c>
      <c r="B20" s="28">
        <f>'Number of displacements'!B20*Assumptions!C$21</f>
        <v>22350830.774073992</v>
      </c>
      <c r="C20" s="28">
        <f>'Number of displacements'!C20*Assumptions!D$21</f>
        <v>62778360.659766465</v>
      </c>
      <c r="D20" s="28">
        <f>'Number of displacements'!D20*Assumptions!E$21</f>
        <v>46914379.040092915</v>
      </c>
      <c r="E20" s="28">
        <f>'Number of displacements'!E20*Assumptions!F$21</f>
        <v>29815088.559091166</v>
      </c>
      <c r="F20" s="28">
        <f>'Number of displacements'!F20*Assumptions!G$21</f>
        <v>17744885.173825175</v>
      </c>
      <c r="G20" s="28">
        <f>'Number of displacements'!G20*Assumptions!H$21</f>
        <v>6567314.0961138373</v>
      </c>
      <c r="I20" s="28">
        <f t="shared" si="0"/>
        <v>186170858.30296355</v>
      </c>
    </row>
    <row r="21" spans="1:9" x14ac:dyDescent="0.35">
      <c r="A21">
        <v>2041</v>
      </c>
      <c r="B21" s="28">
        <f>'Number of displacements'!B21*Assumptions!C$21</f>
        <v>22997775.588276766</v>
      </c>
      <c r="C21" s="28">
        <f>'Number of displacements'!C21*Assumptions!D$21</f>
        <v>64595480.3580686</v>
      </c>
      <c r="D21" s="28">
        <f>'Number of displacements'!D21*Assumptions!E$21</f>
        <v>48272315.778030068</v>
      </c>
      <c r="E21" s="28">
        <f>'Number of displacements'!E21*Assumptions!F$21</f>
        <v>30678086.320707917</v>
      </c>
      <c r="F21" s="28">
        <f>'Number of displacements'!F21*Assumptions!G$21</f>
        <v>18258510.889033321</v>
      </c>
      <c r="G21" s="28">
        <f>'Number of displacements'!G21*Assumptions!H$21</f>
        <v>6757405.0077523394</v>
      </c>
      <c r="I21" s="28">
        <f t="shared" si="0"/>
        <v>191559573.94186899</v>
      </c>
    </row>
    <row r="22" spans="1:9" x14ac:dyDescent="0.35">
      <c r="A22">
        <v>2042</v>
      </c>
      <c r="B22" s="28">
        <f>'Number of displacements'!B22*Assumptions!C$21</f>
        <v>23663446.220631648</v>
      </c>
      <c r="C22" s="28">
        <f>'Number of displacements'!C22*Assumptions!D$21</f>
        <v>66465196.587456524</v>
      </c>
      <c r="D22" s="28">
        <f>'Number of displacements'!D22*Assumptions!E$21</f>
        <v>49669557.99590683</v>
      </c>
      <c r="E22" s="28">
        <f>'Number of displacements'!E22*Assumptions!F$21</f>
        <v>31566063.553208318</v>
      </c>
      <c r="F22" s="28">
        <f>'Number of displacements'!F22*Assumptions!G$21</f>
        <v>18787003.500969097</v>
      </c>
      <c r="G22" s="28">
        <f>'Number of displacements'!G22*Assumptions!H$21</f>
        <v>6952998.100976604</v>
      </c>
      <c r="I22" s="28">
        <f t="shared" si="0"/>
        <v>197104265.95914903</v>
      </c>
    </row>
    <row r="23" spans="1:9" x14ac:dyDescent="0.35">
      <c r="A23">
        <v>2043</v>
      </c>
      <c r="B23" s="28">
        <f>'Number of displacements'!B23*Assumptions!C$21</f>
        <v>24348384.689959668</v>
      </c>
      <c r="C23" s="28">
        <f>'Number of displacements'!C23*Assumptions!D$21</f>
        <v>68389031.754563615</v>
      </c>
      <c r="D23" s="28">
        <f>'Number of displacements'!D23*Assumptions!E$21</f>
        <v>51107243.390870742</v>
      </c>
      <c r="E23" s="28">
        <f>'Number of displacements'!E23*Assumptions!F$21</f>
        <v>32479743.287396606</v>
      </c>
      <c r="F23" s="28">
        <f>'Number of displacements'!F23*Assumptions!G$21</f>
        <v>19330793.331969902</v>
      </c>
      <c r="G23" s="28">
        <f>'Number of displacements'!G23*Assumptions!H$21</f>
        <v>7154252.6364369271</v>
      </c>
      <c r="I23" s="28">
        <f t="shared" si="0"/>
        <v>202809449.09119749</v>
      </c>
    </row>
    <row r="24" spans="1:9" x14ac:dyDescent="0.35">
      <c r="A24">
        <v>2044</v>
      </c>
      <c r="B24" s="28">
        <f>'Number of displacements'!B24*Assumptions!C$21</f>
        <v>25053148.703817047</v>
      </c>
      <c r="C24" s="28">
        <f>'Number of displacements'!C24*Assumptions!D$21</f>
        <v>70368552.332084358</v>
      </c>
      <c r="D24" s="28">
        <f>'Number of displacements'!D24*Assumptions!E$21</f>
        <v>52586542.590714127</v>
      </c>
      <c r="E24" s="28">
        <f>'Number of displacements'!E24*Assumptions!F$21</f>
        <v>33419869.482204199</v>
      </c>
      <c r="F24" s="28">
        <f>'Number of displacements'!F24*Assumptions!G$21</f>
        <v>19890323.16005351</v>
      </c>
      <c r="G24" s="28">
        <f>'Number of displacements'!G24*Assumptions!H$21</f>
        <v>7361332.4845832493</v>
      </c>
      <c r="I24" s="28">
        <f t="shared" si="0"/>
        <v>208679768.7534565</v>
      </c>
    </row>
    <row r="25" spans="1:9" x14ac:dyDescent="0.35">
      <c r="A25">
        <v>2045</v>
      </c>
      <c r="B25" s="28">
        <f>'Number of displacements'!B25*Assumptions!C$21</f>
        <v>25778312.112605691</v>
      </c>
      <c r="C25" s="28">
        <f>'Number of displacements'!C25*Assumptions!D$21</f>
        <v>72405370.134266689</v>
      </c>
      <c r="D25" s="28">
        <f>'Number of displacements'!D25*Assumptions!E$21</f>
        <v>54108660.107051723</v>
      </c>
      <c r="E25" s="28">
        <f>'Number of displacements'!E25*Assumptions!F$21</f>
        <v>34387207.630454361</v>
      </c>
      <c r="F25" s="28">
        <f>'Number of displacements'!F25*Assumptions!G$21</f>
        <v>20466048.579447772</v>
      </c>
      <c r="G25" s="28">
        <f>'Number of displacements'!G25*Assumptions!H$21</f>
        <v>7574406.259095815</v>
      </c>
      <c r="I25" s="28">
        <f t="shared" si="0"/>
        <v>214720004.82292205</v>
      </c>
    </row>
    <row r="26" spans="1:9" x14ac:dyDescent="0.35">
      <c r="A26">
        <v>2046</v>
      </c>
      <c r="B26" s="28">
        <f>'Number of displacements'!B26*Assumptions!C$21</f>
        <v>26524465.376827776</v>
      </c>
      <c r="C26" s="28">
        <f>'Number of displacements'!C26*Assumptions!D$21</f>
        <v>74501143.629323125</v>
      </c>
      <c r="D26" s="28">
        <f>'Number of displacements'!D26*Assumptions!E$21</f>
        <v>55674835.316087924</v>
      </c>
      <c r="E26" s="28">
        <f>'Number of displacements'!E26*Assumptions!F$21</f>
        <v>35382545.382160738</v>
      </c>
      <c r="F26" s="28">
        <f>'Number of displacements'!F26*Assumptions!G$21</f>
        <v>21058438.371555824</v>
      </c>
      <c r="G26" s="28">
        <f>'Number of displacements'!G26*Assumptions!H$21</f>
        <v>7793647.4541779738</v>
      </c>
      <c r="I26" s="28">
        <f t="shared" si="0"/>
        <v>220935075.5301334</v>
      </c>
    </row>
    <row r="27" spans="1:9" x14ac:dyDescent="0.35">
      <c r="A27">
        <v>2047</v>
      </c>
      <c r="B27" s="28">
        <f>'Number of displacements'!B27*Assumptions!C$21</f>
        <v>27292216.047865223</v>
      </c>
      <c r="C27" s="28">
        <f>'Number of displacements'!C27*Assumptions!D$21</f>
        <v>76657579.289829969</v>
      </c>
      <c r="D27" s="28">
        <f>'Number of displacements'!D27*Assumptions!E$21</f>
        <v>57286343.467772216</v>
      </c>
      <c r="E27" s="28">
        <f>'Number of displacements'!E27*Assumptions!F$21</f>
        <v>36406693.185867228</v>
      </c>
      <c r="F27" s="28">
        <f>'Number of displacements'!F27*Assumptions!G$21</f>
        <v>21667974.886658859</v>
      </c>
      <c r="G27" s="28">
        <f>'Number of displacements'!G27*Assumptions!H$21</f>
        <v>8019234.585822925</v>
      </c>
      <c r="I27" s="28">
        <f t="shared" si="0"/>
        <v>227330041.4638164</v>
      </c>
    </row>
    <row r="28" spans="1:9" x14ac:dyDescent="0.35">
      <c r="A28">
        <v>2048</v>
      </c>
      <c r="B28" s="28">
        <f>'Number of displacements'!B28*Assumptions!C$21</f>
        <v>28082189.262675162</v>
      </c>
      <c r="C28" s="28">
        <f>'Number of displacements'!C28*Assumptions!D$21</f>
        <v>78876432.982213467</v>
      </c>
      <c r="D28" s="28">
        <f>'Number of displacements'!D28*Assumptions!E$21</f>
        <v>58944496.72416497</v>
      </c>
      <c r="E28" s="28">
        <f>'Number of displacements'!E28*Assumptions!F$21</f>
        <v>37460484.948551461</v>
      </c>
      <c r="F28" s="28">
        <f>'Number of displacements'!F28*Assumptions!G$21</f>
        <v>22295154.43666736</v>
      </c>
      <c r="G28" s="28">
        <f>'Number of displacements'!G28*Assumptions!H$21</f>
        <v>8251351.3371694358</v>
      </c>
      <c r="I28" s="28">
        <f t="shared" si="0"/>
        <v>233910109.69144183</v>
      </c>
    </row>
    <row r="29" spans="1:9" x14ac:dyDescent="0.35">
      <c r="A29">
        <v>2049</v>
      </c>
      <c r="B29" s="28">
        <f>'Number of displacements'!B29*Assumptions!C$21</f>
        <v>28895028.252804428</v>
      </c>
      <c r="C29" s="28">
        <f>'Number of displacements'!C29*Assumptions!D$21</f>
        <v>81159511.396455109</v>
      </c>
      <c r="D29" s="28">
        <f>'Number of displacements'!D29*Assumptions!E$21</f>
        <v>60650645.227858387</v>
      </c>
      <c r="E29" s="28">
        <f>'Number of displacements'!E29*Assumptions!F$21</f>
        <v>38544778.714629181</v>
      </c>
      <c r="F29" s="28">
        <f>'Number of displacements'!F29*Assumptions!G$21</f>
        <v>22940487.699240439</v>
      </c>
      <c r="G29" s="28">
        <f>'Number of displacements'!G29*Assumptions!H$21</f>
        <v>8490186.7080648635</v>
      </c>
      <c r="I29" s="28">
        <f t="shared" si="0"/>
        <v>240680637.99905241</v>
      </c>
    </row>
    <row r="30" spans="1:9" x14ac:dyDescent="0.35">
      <c r="A30">
        <v>2050</v>
      </c>
      <c r="B30" s="28">
        <f>'Number of displacements'!B30*Assumptions!C$21</f>
        <v>37301512.847892635</v>
      </c>
      <c r="C30" s="28">
        <f>'Number of displacements'!C30*Assumptions!D$21</f>
        <v>104771399.79227172</v>
      </c>
      <c r="D30" s="28">
        <f>'Number of displacements'!D30*Assumptions!E$21</f>
        <v>78295850.843487695</v>
      </c>
      <c r="E30" s="28">
        <f>'Number of displacements'!E30*Assumptions!F$21</f>
        <v>49758683.253869951</v>
      </c>
      <c r="F30" s="28">
        <f>'Number of displacements'!F30*Assumptions!G$21</f>
        <v>29614606.677779872</v>
      </c>
      <c r="G30" s="28">
        <f>'Number of displacements'!G30*Assumptions!H$21</f>
        <v>10960252.601281039</v>
      </c>
      <c r="I30" s="28">
        <f t="shared" si="0"/>
        <v>310702306.01658291</v>
      </c>
    </row>
    <row r="31" spans="1:9" x14ac:dyDescent="0.35">
      <c r="A31">
        <v>2051</v>
      </c>
      <c r="B31" s="28">
        <f>'Number of displacements'!B31*Assumptions!C$21</f>
        <v>38381205.166392684</v>
      </c>
      <c r="C31" s="28">
        <f>'Number of displacements'!C31*Assumptions!D$21</f>
        <v>107804008.04104425</v>
      </c>
      <c r="D31" s="28">
        <f>'Number of displacements'!D31*Assumptions!E$21</f>
        <v>80562124.307270691</v>
      </c>
      <c r="E31" s="28">
        <f>'Number of displacements'!E31*Assumptions!F$21</f>
        <v>51198948.379495166</v>
      </c>
      <c r="F31" s="28">
        <f>'Number of displacements'!F31*Assumptions!G$21</f>
        <v>30471801.491185565</v>
      </c>
      <c r="G31" s="28">
        <f>'Number of displacements'!G31*Assumptions!H$21</f>
        <v>11277497.121380763</v>
      </c>
      <c r="I31" s="28">
        <f t="shared" si="0"/>
        <v>319695584.50676906</v>
      </c>
    </row>
    <row r="32" spans="1:9" x14ac:dyDescent="0.35">
      <c r="A32">
        <v>2052</v>
      </c>
      <c r="B32" s="28">
        <f>'Number of displacements'!B32*Assumptions!C$21</f>
        <v>39492149.179894537</v>
      </c>
      <c r="C32" s="28">
        <f>'Number of displacements'!C32*Assumptions!D$21</f>
        <v>110924395.13794479</v>
      </c>
      <c r="D32" s="28">
        <f>'Number of displacements'!D32*Assumptions!E$21</f>
        <v>82893995.058231965</v>
      </c>
      <c r="E32" s="28">
        <f>'Number of displacements'!E32*Assumptions!F$21</f>
        <v>52680901.980305888</v>
      </c>
      <c r="F32" s="28">
        <f>'Number of displacements'!F32*Assumptions!G$21</f>
        <v>31353807.80913442</v>
      </c>
      <c r="G32" s="28">
        <f>'Number of displacements'!G32*Assumptions!H$21</f>
        <v>11603924.284362413</v>
      </c>
      <c r="I32" s="28">
        <f t="shared" si="0"/>
        <v>328949173.44987404</v>
      </c>
    </row>
    <row r="33" spans="1:9" x14ac:dyDescent="0.35">
      <c r="A33">
        <v>2053</v>
      </c>
      <c r="B33" s="28">
        <f>'Number of displacements'!B33*Assumptions!C$21</f>
        <v>40635249.468734413</v>
      </c>
      <c r="C33" s="28">
        <f>'Number of displacements'!C33*Assumptions!D$21</f>
        <v>114135101.8418009</v>
      </c>
      <c r="D33" s="28">
        <f>'Number of displacements'!D33*Assumptions!E$21</f>
        <v>85293361.80990006</v>
      </c>
      <c r="E33" s="28">
        <f>'Number of displacements'!E33*Assumptions!F$21</f>
        <v>54205750.729248889</v>
      </c>
      <c r="F33" s="28">
        <f>'Number of displacements'!F33*Assumptions!G$21</f>
        <v>32261343.800644796</v>
      </c>
      <c r="G33" s="28">
        <f>'Number of displacements'!G33*Assumptions!H$21</f>
        <v>11939799.881831385</v>
      </c>
      <c r="I33" s="28">
        <f t="shared" si="0"/>
        <v>338470607.53216046</v>
      </c>
    </row>
    <row r="34" spans="1:9" x14ac:dyDescent="0.35">
      <c r="A34">
        <v>2054</v>
      </c>
      <c r="B34" s="28">
        <f>'Number of displacements'!B34*Assumptions!C$21</f>
        <v>41811436.796327069</v>
      </c>
      <c r="C34" s="28">
        <f>'Number of displacements'!C34*Assumptions!D$21</f>
        <v>117438742.45370643</v>
      </c>
      <c r="D34" s="28">
        <f>'Number of displacements'!D34*Assumptions!E$21</f>
        <v>87762178.23406817</v>
      </c>
      <c r="E34" s="28">
        <f>'Number of displacements'!E34*Assumptions!F$21</f>
        <v>55774736.226420365</v>
      </c>
      <c r="F34" s="28">
        <f>'Number of displacements'!F34*Assumptions!G$21</f>
        <v>33195148.422137875</v>
      </c>
      <c r="G34" s="28">
        <f>'Number of displacements'!G34*Assumptions!H$21</f>
        <v>12285397.398731275</v>
      </c>
      <c r="I34" s="28">
        <f t="shared" si="0"/>
        <v>348267639.53139114</v>
      </c>
    </row>
    <row r="35" spans="1:9" x14ac:dyDescent="0.35">
      <c r="A35">
        <v>2055</v>
      </c>
      <c r="B35" s="28">
        <f>'Number of displacements'!B35*Assumptions!C$21</f>
        <v>43021668.867035031</v>
      </c>
      <c r="C35" s="28">
        <f>'Number of displacements'!C35*Assumptions!D$21</f>
        <v>120838006.9457024</v>
      </c>
      <c r="D35" s="28">
        <f>'Number of displacements'!D35*Assumptions!E$21</f>
        <v>90302454.551560983</v>
      </c>
      <c r="E35" s="28">
        <f>'Number of displacements'!E35*Assumptions!F$21</f>
        <v>57389136.010032207</v>
      </c>
      <c r="F35" s="28">
        <f>'Number of displacements'!F35*Assumptions!G$21</f>
        <v>34155982.019129008</v>
      </c>
      <c r="G35" s="28">
        <f>'Number of displacements'!G35*Assumptions!H$21</f>
        <v>12640998.236027615</v>
      </c>
      <c r="I35" s="28">
        <f t="shared" si="0"/>
        <v>358348246.62948728</v>
      </c>
    </row>
    <row r="36" spans="1:9" x14ac:dyDescent="0.35">
      <c r="A36">
        <v>2056</v>
      </c>
      <c r="B36" s="28">
        <f>'Number of displacements'!B36*Assumptions!C$21</f>
        <v>44266931.105974346</v>
      </c>
      <c r="C36" s="28">
        <f>'Number of displacements'!C36*Assumptions!D$21</f>
        <v>124335663.15107268</v>
      </c>
      <c r="D36" s="28">
        <f>'Number of displacements'!D36*Assumptions!E$21</f>
        <v>92916259.169046581</v>
      </c>
      <c r="E36" s="28">
        <f>'Number of displacements'!E36*Assumptions!F$21</f>
        <v>59050264.596640915</v>
      </c>
      <c r="F36" s="28">
        <f>'Number of displacements'!F36*Assumptions!G$21</f>
        <v>35144626.945335068</v>
      </c>
      <c r="G36" s="28">
        <f>'Number of displacements'!G36*Assumptions!H$21</f>
        <v>13006891.939837078</v>
      </c>
      <c r="I36" s="28">
        <f t="shared" si="0"/>
        <v>368720636.90790671</v>
      </c>
    </row>
    <row r="37" spans="1:9" x14ac:dyDescent="0.35">
      <c r="A37">
        <v>2057</v>
      </c>
      <c r="B37" s="28">
        <f>'Number of displacements'!B37*Assumptions!C$21</f>
        <v>45548237.461391814</v>
      </c>
      <c r="C37" s="28">
        <f>'Number of displacements'!C37*Assumptions!D$21</f>
        <v>127934559.01803768</v>
      </c>
      <c r="D37" s="28">
        <f>'Number of displacements'!D37*Assumptions!E$21</f>
        <v>95605720.363225654</v>
      </c>
      <c r="E37" s="28">
        <f>'Number of displacements'!E37*Assumptions!F$21</f>
        <v>60759474.551485702</v>
      </c>
      <c r="F37" s="28">
        <f>'Number of displacements'!F37*Assumptions!G$21</f>
        <v>36161888.19970192</v>
      </c>
      <c r="G37" s="28">
        <f>'Number of displacements'!G37*Assumptions!H$21</f>
        <v>13383376.437188925</v>
      </c>
      <c r="I37" s="28">
        <f t="shared" si="0"/>
        <v>379393256.03103167</v>
      </c>
    </row>
    <row r="38" spans="1:9" x14ac:dyDescent="0.35">
      <c r="A38">
        <v>2058</v>
      </c>
      <c r="B38" s="28">
        <f>'Number of displacements'!B38*Assumptions!C$21</f>
        <v>46866631.230267063</v>
      </c>
      <c r="C38" s="28">
        <f>'Number of displacements'!C38*Assumptions!D$21</f>
        <v>131637624.9286813</v>
      </c>
      <c r="D38" s="28">
        <f>'Number of displacements'!D38*Assumptions!E$21</f>
        <v>98373028.013769642</v>
      </c>
      <c r="E38" s="28">
        <f>'Number of displacements'!E38*Assumptions!F$21</f>
        <v>62518157.589807682</v>
      </c>
      <c r="F38" s="28">
        <f>'Number of displacements'!F38*Assumptions!G$21</f>
        <v>37208594.081870481</v>
      </c>
      <c r="G38" s="28">
        <f>'Number of displacements'!G38*Assumptions!H$21</f>
        <v>13770758.278610509</v>
      </c>
      <c r="I38" s="28">
        <f t="shared" si="0"/>
        <v>390374794.1230067</v>
      </c>
    </row>
    <row r="39" spans="1:9" x14ac:dyDescent="0.35">
      <c r="A39">
        <v>2059</v>
      </c>
      <c r="B39" s="28">
        <f>'Number of displacements'!B39*Assumptions!C$21</f>
        <v>48223185.90781153</v>
      </c>
      <c r="C39" s="28">
        <f>'Number of displacements'!C39*Assumptions!D$21</f>
        <v>135447876.08499917</v>
      </c>
      <c r="D39" s="28">
        <f>'Number of displacements'!D39*Assumptions!E$21</f>
        <v>101220435.38641885</v>
      </c>
      <c r="E39" s="28">
        <f>'Number of displacements'!E39*Assumptions!F$21</f>
        <v>64327745.710046738</v>
      </c>
      <c r="F39" s="28">
        <f>'Number of displacements'!F39*Assumptions!G$21</f>
        <v>38285596.866615497</v>
      </c>
      <c r="G39" s="28">
        <f>'Number of displacements'!G39*Assumptions!H$21</f>
        <v>14169352.887734432</v>
      </c>
      <c r="I39" s="28">
        <f t="shared" si="0"/>
        <v>401674192.8436262</v>
      </c>
    </row>
    <row r="40" spans="1:9" x14ac:dyDescent="0.35">
      <c r="A40">
        <v>2060</v>
      </c>
      <c r="B40" s="28">
        <f>'Number of displacements'!B40*Assumptions!C$21</f>
        <v>64029535.512327336</v>
      </c>
      <c r="C40" s="28">
        <f>'Number of displacements'!C40*Assumptions!D$21</f>
        <v>179844289.18556598</v>
      </c>
      <c r="D40" s="28">
        <f>'Number of displacements'!D40*Assumptions!E$21</f>
        <v>134397952.7718862</v>
      </c>
      <c r="E40" s="28">
        <f>'Number of displacements'!E40*Assumptions!F$21</f>
        <v>85412765.681709081</v>
      </c>
      <c r="F40" s="28">
        <f>'Number of displacements'!F40*Assumptions!G$21</f>
        <v>50834654.285761498</v>
      </c>
      <c r="G40" s="28">
        <f>'Number of displacements'!G40*Assumptions!H$21</f>
        <v>18813711.015408583</v>
      </c>
      <c r="I40" s="28">
        <f t="shared" si="0"/>
        <v>533332908.45265859</v>
      </c>
    </row>
    <row r="41" spans="1:9" x14ac:dyDescent="0.35">
      <c r="A41">
        <v>2061</v>
      </c>
      <c r="B41" s="28">
        <f>'Number of displacements'!B41*Assumptions!C$21</f>
        <v>65882870.46771352</v>
      </c>
      <c r="C41" s="28">
        <f>'Number of displacements'!C41*Assumptions!D$21</f>
        <v>185049882.2764298</v>
      </c>
      <c r="D41" s="28">
        <f>'Number of displacements'!D41*Assumptions!E$21</f>
        <v>138288101.61978033</v>
      </c>
      <c r="E41" s="28">
        <f>'Number of displacements'!E41*Assumptions!F$21</f>
        <v>87885038.251039907</v>
      </c>
      <c r="F41" s="28">
        <f>'Number of displacements'!F41*Assumptions!G$21</f>
        <v>52306063.3937447</v>
      </c>
      <c r="G41" s="28">
        <f>'Number of displacements'!G41*Assumptions!H$21</f>
        <v>19358273.895435687</v>
      </c>
      <c r="I41" s="28">
        <f t="shared" si="0"/>
        <v>548770229.90414393</v>
      </c>
    </row>
    <row r="42" spans="1:9" x14ac:dyDescent="0.35">
      <c r="A42">
        <v>2062</v>
      </c>
      <c r="B42" s="28">
        <f>'Number of displacements'!B42*Assumptions!C$21</f>
        <v>67789850.204830065</v>
      </c>
      <c r="C42" s="28">
        <f>'Number of displacements'!C42*Assumptions!D$21</f>
        <v>190406151.26337224</v>
      </c>
      <c r="D42" s="28">
        <f>'Number of displacements'!D42*Assumptions!E$21</f>
        <v>142290850.82911336</v>
      </c>
      <c r="E42" s="28">
        <f>'Number of displacements'!E42*Assumptions!F$21</f>
        <v>90428870.751819864</v>
      </c>
      <c r="F42" s="28">
        <f>'Number of displacements'!F42*Assumptions!G$21</f>
        <v>53820062.439507104</v>
      </c>
      <c r="G42" s="28">
        <f>'Number of displacements'!G42*Assumptions!H$21</f>
        <v>19918599.148450267</v>
      </c>
      <c r="I42" s="28">
        <f t="shared" si="0"/>
        <v>564654384.63709283</v>
      </c>
    </row>
    <row r="43" spans="1:9" x14ac:dyDescent="0.35">
      <c r="A43">
        <v>2063</v>
      </c>
      <c r="B43" s="28">
        <f>'Number of displacements'!B43*Assumptions!C$21</f>
        <v>69752027.471926048</v>
      </c>
      <c r="C43" s="28">
        <f>'Number of displacements'!C43*Assumptions!D$21</f>
        <v>195917457.46032274</v>
      </c>
      <c r="D43" s="28">
        <f>'Number of displacements'!D43*Assumptions!E$21</f>
        <v>146409459.61743522</v>
      </c>
      <c r="E43" s="28">
        <f>'Number of displacements'!E43*Assumptions!F$21</f>
        <v>93046334.48632063</v>
      </c>
      <c r="F43" s="28">
        <f>'Number of displacements'!F43*Assumptions!G$21</f>
        <v>55377884.188830905</v>
      </c>
      <c r="G43" s="28">
        <f>'Number of displacements'!G43*Assumptions!H$21</f>
        <v>20495143.016350754</v>
      </c>
      <c r="I43" s="28">
        <f t="shared" si="0"/>
        <v>580998306.24118626</v>
      </c>
    </row>
    <row r="44" spans="1:9" x14ac:dyDescent="0.35">
      <c r="A44">
        <v>2064</v>
      </c>
      <c r="B44" s="28">
        <f>'Number of displacements'!B44*Assumptions!C$21</f>
        <v>71770999.961549848</v>
      </c>
      <c r="C44" s="28">
        <f>'Number of displacements'!C44*Assumptions!D$21</f>
        <v>201588288.41944623</v>
      </c>
      <c r="D44" s="28">
        <f>'Number of displacements'!D44*Assumptions!E$21</f>
        <v>150647281.54035002</v>
      </c>
      <c r="E44" s="28">
        <f>'Number of displacements'!E44*Assumptions!F$21</f>
        <v>95739560.710659757</v>
      </c>
      <c r="F44" s="28">
        <f>'Number of displacements'!F44*Assumptions!G$21</f>
        <v>56980797.089904942</v>
      </c>
      <c r="G44" s="28">
        <f>'Number of displacements'!G44*Assumptions!H$21</f>
        <v>21088374.946957659</v>
      </c>
      <c r="I44" s="28">
        <f t="shared" si="0"/>
        <v>597815302.66886854</v>
      </c>
    </row>
    <row r="45" spans="1:9" x14ac:dyDescent="0.35">
      <c r="A45">
        <v>2065</v>
      </c>
      <c r="B45" s="28">
        <f>'Number of displacements'!B45*Assumptions!C$21</f>
        <v>73848411.611461818</v>
      </c>
      <c r="C45" s="28">
        <f>'Number of displacements'!C45*Assumptions!D$21</f>
        <v>207423261.58510819</v>
      </c>
      <c r="D45" s="28">
        <f>'Number of displacements'!D45*Assumptions!E$21</f>
        <v>155007767.22213173</v>
      </c>
      <c r="E45" s="28">
        <f>'Number of displacements'!E45*Assumptions!F$21</f>
        <v>98510742.370164722</v>
      </c>
      <c r="F45" s="28">
        <f>'Number of displacements'!F45*Assumptions!G$21</f>
        <v>58630106.306151815</v>
      </c>
      <c r="G45" s="28">
        <f>'Number of displacements'!G45*Assumptions!H$21</f>
        <v>21698777.976259071</v>
      </c>
      <c r="I45" s="28">
        <f t="shared" si="0"/>
        <v>615119067.0712775</v>
      </c>
    </row>
    <row r="46" spans="1:9" x14ac:dyDescent="0.35">
      <c r="A46">
        <v>2066</v>
      </c>
      <c r="B46" s="28">
        <f>'Number of displacements'!B46*Assumptions!C$21</f>
        <v>75985953.943202123</v>
      </c>
      <c r="C46" s="28">
        <f>'Number of displacements'!C46*Assumptions!D$21</f>
        <v>213427128.05360511</v>
      </c>
      <c r="D46" s="28">
        <f>'Number of displacements'!D46*Assumptions!E$21</f>
        <v>159494467.16537642</v>
      </c>
      <c r="E46" s="28">
        <f>'Number of displacements'!E46*Assumptions!F$21</f>
        <v>101362135.88496727</v>
      </c>
      <c r="F46" s="28">
        <f>'Number of displacements'!F46*Assumptions!G$21</f>
        <v>60327154.77895043</v>
      </c>
      <c r="G46" s="28">
        <f>'Number of displacements'!G46*Assumptions!H$21</f>
        <v>22326849.121720094</v>
      </c>
      <c r="I46" s="28">
        <f t="shared" si="0"/>
        <v>632923688.94782138</v>
      </c>
    </row>
    <row r="47" spans="1:9" x14ac:dyDescent="0.35">
      <c r="A47">
        <v>2067</v>
      </c>
      <c r="B47" s="28">
        <f>'Number of displacements'!B47*Assumptions!C$21</f>
        <v>78185367.439403236</v>
      </c>
      <c r="C47" s="28">
        <f>'Number of displacements'!C47*Assumptions!D$21</f>
        <v>219604776.44171929</v>
      </c>
      <c r="D47" s="28">
        <f>'Number of displacements'!D47*Assumptions!E$21</f>
        <v>164111034.64198062</v>
      </c>
      <c r="E47" s="28">
        <f>'Number of displacements'!E47*Assumptions!F$21</f>
        <v>104296062.98728158</v>
      </c>
      <c r="F47" s="28">
        <f>'Number of displacements'!F47*Assumptions!G$21</f>
        <v>62073324.321118906</v>
      </c>
      <c r="G47" s="28">
        <f>'Number of displacements'!G47*Assumptions!H$21</f>
        <v>22973099.786976762</v>
      </c>
      <c r="I47" s="28">
        <f t="shared" si="0"/>
        <v>651243665.61848044</v>
      </c>
    </row>
    <row r="48" spans="1:9" x14ac:dyDescent="0.35">
      <c r="A48">
        <v>2068</v>
      </c>
      <c r="B48" s="28">
        <f>'Number of displacements'!B48*Assumptions!C$21</f>
        <v>80448442.960968748</v>
      </c>
      <c r="C48" s="28">
        <f>'Number of displacements'!C48*Assumptions!D$21</f>
        <v>225961236.86724976</v>
      </c>
      <c r="D48" s="28">
        <f>'Number of displacements'!D48*Assumptions!E$21</f>
        <v>168861228.66779888</v>
      </c>
      <c r="E48" s="28">
        <f>'Number of displacements'!E48*Assumptions!F$21</f>
        <v>107314912.6118626</v>
      </c>
      <c r="F48" s="28">
        <f>'Number of displacements'!F48*Assumptions!G$21</f>
        <v>63870036.742048517</v>
      </c>
      <c r="G48" s="28">
        <f>'Number of displacements'!G48*Assumptions!H$21</f>
        <v>23638056.178243749</v>
      </c>
      <c r="I48" s="28">
        <f t="shared" si="0"/>
        <v>670093914.02817225</v>
      </c>
    </row>
    <row r="49" spans="1:9" x14ac:dyDescent="0.35">
      <c r="A49">
        <v>2069</v>
      </c>
      <c r="B49" s="28">
        <f>'Number of displacements'!B49*Assumptions!C$21</f>
        <v>82777023.205272555</v>
      </c>
      <c r="C49" s="28">
        <f>'Number of displacements'!C49*Assumptions!D$21</f>
        <v>232501685.04475909</v>
      </c>
      <c r="D49" s="28">
        <f>'Number of displacements'!D49*Assumptions!E$21</f>
        <v>173748917.0634025</v>
      </c>
      <c r="E49" s="28">
        <f>'Number of displacements'!E49*Assumptions!F$21</f>
        <v>110421142.84118368</v>
      </c>
      <c r="F49" s="28">
        <f>'Number of displacements'!F49*Assumptions!G$21</f>
        <v>65718755.005404487</v>
      </c>
      <c r="G49" s="28">
        <f>'Number of displacements'!G49*Assumptions!H$21</f>
        <v>24322259.732775036</v>
      </c>
      <c r="I49" s="28">
        <f t="shared" si="0"/>
        <v>689489782.89279735</v>
      </c>
    </row>
    <row r="50" spans="1:9" x14ac:dyDescent="0.35">
      <c r="A50">
        <v>2070</v>
      </c>
      <c r="B50" s="28">
        <f>'Number of displacements'!B50*Assumptions!C$21</f>
        <v>112293856.00494359</v>
      </c>
      <c r="C50" s="28">
        <f>'Number of displacements'!C50*Assumptions!D$21</f>
        <v>315407702.89091432</v>
      </c>
      <c r="D50" s="28">
        <f>'Number of displacements'!D50*Assumptions!E$21</f>
        <v>235704729.62465551</v>
      </c>
      <c r="E50" s="28">
        <f>'Number of displacements'!E50*Assumptions!F$21</f>
        <v>149795383.23527658</v>
      </c>
      <c r="F50" s="28">
        <f>'Number of displacements'!F50*Assumptions!G$21</f>
        <v>89152908.931025609</v>
      </c>
      <c r="G50" s="28">
        <f>'Number of displacements'!G50*Assumptions!H$21</f>
        <v>32995150.422045</v>
      </c>
      <c r="I50" s="28">
        <f t="shared" si="0"/>
        <v>935349731.10886061</v>
      </c>
    </row>
    <row r="51" spans="1:9" x14ac:dyDescent="0.35">
      <c r="A51">
        <v>2071</v>
      </c>
      <c r="B51" s="28">
        <f>'Number of displacements'!B51*Assumptions!C$21</f>
        <v>115544201.754664</v>
      </c>
      <c r="C51" s="28">
        <f>'Number of displacements'!C51*Assumptions!D$21</f>
        <v>324537179.09730113</v>
      </c>
      <c r="D51" s="28">
        <f>'Number of displacements'!D51*Assumptions!E$21</f>
        <v>242527203.20763376</v>
      </c>
      <c r="E51" s="28">
        <f>'Number of displacements'!E51*Assumptions!F$21</f>
        <v>154131210.71995291</v>
      </c>
      <c r="F51" s="28">
        <f>'Number of displacements'!F51*Assumptions!G$21</f>
        <v>91733439.949627474</v>
      </c>
      <c r="G51" s="28">
        <f>'Number of displacements'!G51*Assumptions!H$21</f>
        <v>33950195.076767325</v>
      </c>
      <c r="I51" s="28">
        <f t="shared" si="0"/>
        <v>962423429.80594671</v>
      </c>
    </row>
    <row r="52" spans="1:9" x14ac:dyDescent="0.35">
      <c r="A52">
        <v>2072</v>
      </c>
      <c r="B52" s="28">
        <f>'Number of displacements'!B52*Assumptions!C$21</f>
        <v>118888628.76464729</v>
      </c>
      <c r="C52" s="28">
        <f>'Number of displacements'!C52*Assumptions!D$21</f>
        <v>333930907.99960828</v>
      </c>
      <c r="D52" s="28">
        <f>'Number of displacements'!D52*Assumptions!E$21</f>
        <v>249547153.29379711</v>
      </c>
      <c r="E52" s="28">
        <f>'Number of displacements'!E52*Assumptions!F$21</f>
        <v>158592538.73455775</v>
      </c>
      <c r="F52" s="28">
        <f>'Number of displacements'!F52*Assumptions!G$21</f>
        <v>94388664.440577164</v>
      </c>
      <c r="G52" s="28">
        <f>'Number of displacements'!G52*Assumptions!H$21</f>
        <v>34932883.499766089</v>
      </c>
      <c r="I52" s="28">
        <f t="shared" si="0"/>
        <v>990280776.73295367</v>
      </c>
    </row>
    <row r="53" spans="1:9" x14ac:dyDescent="0.35">
      <c r="A53">
        <v>2073</v>
      </c>
      <c r="B53" s="28">
        <f>'Number of displacements'!B53*Assumptions!C$21</f>
        <v>122329860.21704525</v>
      </c>
      <c r="C53" s="28">
        <f>'Number of displacements'!C53*Assumptions!D$21</f>
        <v>343596538.39232564</v>
      </c>
      <c r="D53" s="28">
        <f>'Number of displacements'!D53*Assumptions!E$21</f>
        <v>256770295.84068412</v>
      </c>
      <c r="E53" s="28">
        <f>'Number of displacements'!E53*Assumptions!F$21</f>
        <v>163182999.89202788</v>
      </c>
      <c r="F53" s="28">
        <f>'Number of displacements'!F53*Assumptions!G$21</f>
        <v>97120744.406490088</v>
      </c>
      <c r="G53" s="28">
        <f>'Number of displacements'!G53*Assumptions!H$21</f>
        <v>35944015.83993566</v>
      </c>
      <c r="I53" s="28">
        <f t="shared" si="0"/>
        <v>1018944454.5885086</v>
      </c>
    </row>
    <row r="54" spans="1:9" x14ac:dyDescent="0.35">
      <c r="A54">
        <v>2074</v>
      </c>
      <c r="B54" s="28">
        <f>'Number of displacements'!B54*Assumptions!C$21</f>
        <v>125870698.11651908</v>
      </c>
      <c r="C54" s="28">
        <f>'Number of displacements'!C54*Assumptions!D$21</f>
        <v>353541940.46430516</v>
      </c>
      <c r="D54" s="28">
        <f>'Number of displacements'!D54*Assumptions!E$21</f>
        <v>264202512.25422925</v>
      </c>
      <c r="E54" s="28">
        <f>'Number of displacements'!E54*Assumptions!F$21</f>
        <v>167906331.95128429</v>
      </c>
      <c r="F54" s="28">
        <f>'Number of displacements'!F54*Assumptions!G$21</f>
        <v>99931904.429148987</v>
      </c>
      <c r="G54" s="28">
        <f>'Number of displacements'!G54*Assumptions!H$21</f>
        <v>36984415.406480722</v>
      </c>
      <c r="I54" s="28">
        <f t="shared" si="0"/>
        <v>1048437802.6219674</v>
      </c>
    </row>
    <row r="55" spans="1:9" x14ac:dyDescent="0.35">
      <c r="A55">
        <v>2075</v>
      </c>
      <c r="B55" s="28">
        <f>'Number of displacements'!B55*Assumptions!C$21</f>
        <v>129514025.5717572</v>
      </c>
      <c r="C55" s="28">
        <f>'Number of displacements'!C55*Assumptions!D$21</f>
        <v>363775212.20702159</v>
      </c>
      <c r="D55" s="28">
        <f>'Number of displacements'!D55*Assumptions!E$21</f>
        <v>271849854.17766613</v>
      </c>
      <c r="E55" s="28">
        <f>'Number of displacements'!E55*Assumptions!F$21</f>
        <v>172766380.86068299</v>
      </c>
      <c r="F55" s="28">
        <f>'Number of displacements'!F55*Assumptions!G$21</f>
        <v>102824433.48085819</v>
      </c>
      <c r="G55" s="28">
        <f>'Number of displacements'!G55*Assumptions!H$21</f>
        <v>38054929.339291587</v>
      </c>
      <c r="I55" s="28">
        <f t="shared" si="0"/>
        <v>1078784835.6372778</v>
      </c>
    </row>
    <row r="56" spans="1:9" x14ac:dyDescent="0.35">
      <c r="A56">
        <v>2076</v>
      </c>
      <c r="B56" s="28">
        <f>'Number of displacements'!B56*Assumptions!C$21</f>
        <v>133262809.14303118</v>
      </c>
      <c r="C56" s="28">
        <f>'Number of displacements'!C56*Assumptions!D$21</f>
        <v>374304686.00831908</v>
      </c>
      <c r="D56" s="28">
        <f>'Number of displacements'!D56*Assumptions!E$21</f>
        <v>279718548.4190464</v>
      </c>
      <c r="E56" s="28">
        <f>'Number of displacements'!E56*Assumptions!F$21</f>
        <v>177767103.88955805</v>
      </c>
      <c r="F56" s="28">
        <f>'Number of displacements'!F56*Assumptions!G$21</f>
        <v>105800686.78822702</v>
      </c>
      <c r="G56" s="28">
        <f>'Number of displacements'!G56*Assumptions!H$21</f>
        <v>39156429.29872331</v>
      </c>
      <c r="I56" s="28">
        <f t="shared" si="0"/>
        <v>1110010263.546905</v>
      </c>
    </row>
    <row r="57" spans="1:9" x14ac:dyDescent="0.35">
      <c r="A57">
        <v>2077</v>
      </c>
      <c r="B57" s="28">
        <f>'Number of displacements'!B57*Assumptions!C$21</f>
        <v>137120101.25770202</v>
      </c>
      <c r="C57" s="28">
        <f>'Number of displacements'!C57*Assumptions!D$21</f>
        <v>385138935.43701452</v>
      </c>
      <c r="D57" s="28">
        <f>'Number of displacements'!D57*Assumptions!E$21</f>
        <v>287815002.02138585</v>
      </c>
      <c r="E57" s="28">
        <f>'Number of displacements'!E57*Assumptions!F$21</f>
        <v>182912572.85040742</v>
      </c>
      <c r="F57" s="28">
        <f>'Number of displacements'!F57*Assumptions!G$21</f>
        <v>108863087.74990095</v>
      </c>
      <c r="G57" s="28">
        <f>'Number of displacements'!G57*Assumptions!H$21</f>
        <v>40289812.175340615</v>
      </c>
      <c r="I57" s="28">
        <f t="shared" si="0"/>
        <v>1142139511.4917514</v>
      </c>
    </row>
    <row r="58" spans="1:9" x14ac:dyDescent="0.35">
      <c r="A58">
        <v>2078</v>
      </c>
      <c r="B58" s="28">
        <f>'Number of displacements'!B58*Assumptions!C$21</f>
        <v>141089042.69564307</v>
      </c>
      <c r="C58" s="28">
        <f>'Number of displacements'!C58*Assumptions!D$21</f>
        <v>396286782.22388089</v>
      </c>
      <c r="D58" s="28">
        <f>'Number of displacements'!D58*Assumptions!E$21</f>
        <v>296145807.47956508</v>
      </c>
      <c r="E58" s="28">
        <f>'Number of displacements'!E58*Assumptions!F$21</f>
        <v>188206977.41434518</v>
      </c>
      <c r="F58" s="28">
        <f>'Number of displacements'!F58*Assumptions!G$21</f>
        <v>112014129.90980108</v>
      </c>
      <c r="G58" s="28">
        <f>'Number of displacements'!G58*Assumptions!H$21</f>
        <v>41456000.820206329</v>
      </c>
      <c r="I58" s="28">
        <f t="shared" si="0"/>
        <v>1175198740.5434418</v>
      </c>
    </row>
    <row r="59" spans="1:9" x14ac:dyDescent="0.35">
      <c r="A59">
        <v>2079</v>
      </c>
      <c r="B59" s="28">
        <f>'Number of displacements'!B59*Assumptions!C$21</f>
        <v>145172865.14660347</v>
      </c>
      <c r="C59" s="28">
        <f>'Number of displacements'!C59*Assumptions!D$21</f>
        <v>407757303.44469512</v>
      </c>
      <c r="D59" s="28">
        <f>'Number of displacements'!D59*Assumptions!E$21</f>
        <v>304717748.10823435</v>
      </c>
      <c r="E59" s="28">
        <f>'Number of displacements'!E59*Assumptions!F$21</f>
        <v>193654628.52251896</v>
      </c>
      <c r="F59" s="28">
        <f>'Number of displacements'!F59*Assumptions!G$21</f>
        <v>115256378.98747924</v>
      </c>
      <c r="G59" s="28">
        <f>'Number of displacements'!G59*Assumptions!H$21</f>
        <v>42655944.796308033</v>
      </c>
      <c r="I59" s="28">
        <f t="shared" si="0"/>
        <v>1209214869.0058393</v>
      </c>
    </row>
    <row r="60" spans="1:9" x14ac:dyDescent="0.35">
      <c r="A60">
        <v>2080</v>
      </c>
      <c r="B60" s="28">
        <f>'Number of displacements'!B60*Assumptions!C$21</f>
        <v>198483805.91098443</v>
      </c>
      <c r="C60" s="28">
        <f>'Number of displacements'!C60*Assumptions!D$21</f>
        <v>557495516.76873279</v>
      </c>
      <c r="D60" s="28">
        <f>'Number of displacements'!D60*Assumptions!E$21</f>
        <v>416617377.57995945</v>
      </c>
      <c r="E60" s="28">
        <f>'Number of displacements'!E60*Assumptions!F$21</f>
        <v>264769229.85994217</v>
      </c>
      <c r="F60" s="28">
        <f>'Number of displacements'!F60*Assumptions!G$21</f>
        <v>157581272.05006063</v>
      </c>
      <c r="G60" s="28">
        <f>'Number of displacements'!G60*Assumptions!H$21</f>
        <v>58320225.748455957</v>
      </c>
      <c r="I60" s="28">
        <f t="shared" si="0"/>
        <v>1653267427.9181356</v>
      </c>
    </row>
    <row r="61" spans="1:9" x14ac:dyDescent="0.35">
      <c r="A61">
        <v>2081</v>
      </c>
      <c r="B61" s="28">
        <f>'Number of displacements'!B61*Assumptions!C$21</f>
        <v>204228919.82801557</v>
      </c>
      <c r="C61" s="28">
        <f>'Number of displacements'!C61*Assumptions!D$21</f>
        <v>573632224.9367882</v>
      </c>
      <c r="D61" s="28">
        <f>'Number of displacements'!D61*Assumptions!E$21</f>
        <v>428676367.89922547</v>
      </c>
      <c r="E61" s="28">
        <f>'Number of displacements'!E61*Assumptions!F$21</f>
        <v>272432975.42491871</v>
      </c>
      <c r="F61" s="28">
        <f>'Number of displacements'!F61*Assumptions!G$21</f>
        <v>162142462.09255859</v>
      </c>
      <c r="G61" s="28">
        <f>'Number of displacements'!G61*Assumptions!H$21</f>
        <v>60008304.728270166</v>
      </c>
      <c r="I61" s="28">
        <f t="shared" si="0"/>
        <v>1701121254.9097764</v>
      </c>
    </row>
    <row r="62" spans="1:9" x14ac:dyDescent="0.35">
      <c r="A62">
        <v>2082</v>
      </c>
      <c r="B62" s="28">
        <f>'Number of displacements'!B62*Assumptions!C$21</f>
        <v>210140326.07185993</v>
      </c>
      <c r="C62" s="28">
        <f>'Number of displacements'!C62*Assumptions!D$21</f>
        <v>590236010.13536477</v>
      </c>
      <c r="D62" s="28">
        <f>'Number of displacements'!D62*Assumptions!E$21</f>
        <v>441084405.70269608</v>
      </c>
      <c r="E62" s="28">
        <f>'Number of displacements'!E62*Assumptions!F$21</f>
        <v>280318548.11125594</v>
      </c>
      <c r="F62" s="28">
        <f>'Number of displacements'!F62*Assumptions!G$21</f>
        <v>166835675.78439716</v>
      </c>
      <c r="G62" s="28">
        <f>'Number of displacements'!G62*Assumptions!H$21</f>
        <v>61745245.155472815</v>
      </c>
      <c r="I62" s="28">
        <f t="shared" si="0"/>
        <v>1750360210.9610465</v>
      </c>
    </row>
    <row r="63" spans="1:9" x14ac:dyDescent="0.35">
      <c r="A63">
        <v>2083</v>
      </c>
      <c r="B63" s="28">
        <f>'Number of displacements'!B63*Assumptions!C$21</f>
        <v>216222837.97404677</v>
      </c>
      <c r="C63" s="28">
        <f>'Number of displacements'!C63*Assumptions!D$21</f>
        <v>607320391.90947473</v>
      </c>
      <c r="D63" s="28">
        <f>'Number of displacements'!D63*Assumptions!E$21</f>
        <v>453851594.17007387</v>
      </c>
      <c r="E63" s="28">
        <f>'Number of displacements'!E63*Assumptions!F$21</f>
        <v>288432368.70515478</v>
      </c>
      <c r="F63" s="28">
        <f>'Number of displacements'!F63*Assumptions!G$21</f>
        <v>171664734.55020952</v>
      </c>
      <c r="G63" s="28">
        <f>'Number of displacements'!G63*Assumptions!H$21</f>
        <v>63532461.324696682</v>
      </c>
      <c r="I63" s="28">
        <f t="shared" si="0"/>
        <v>1801024388.6336567</v>
      </c>
    </row>
    <row r="64" spans="1:9" x14ac:dyDescent="0.35">
      <c r="A64">
        <v>2084</v>
      </c>
      <c r="B64" s="28">
        <f>'Number of displacements'!B64*Assumptions!C$21</f>
        <v>222481408.18799049</v>
      </c>
      <c r="C64" s="28">
        <f>'Number of displacements'!C64*Assumptions!D$21</f>
        <v>624899281.1273725</v>
      </c>
      <c r="D64" s="28">
        <f>'Number of displacements'!D64*Assumptions!E$21</f>
        <v>466988328.91760629</v>
      </c>
      <c r="E64" s="28">
        <f>'Number of displacements'!E64*Assumptions!F$21</f>
        <v>296781043.84247756</v>
      </c>
      <c r="F64" s="28">
        <f>'Number of displacements'!F64*Assumptions!G$21</f>
        <v>176633570.42576793</v>
      </c>
      <c r="G64" s="28">
        <f>'Number of displacements'!G64*Assumptions!H$21</f>
        <v>65371408.46733389</v>
      </c>
      <c r="I64" s="28">
        <f t="shared" si="0"/>
        <v>1853155040.9685485</v>
      </c>
    </row>
    <row r="65" spans="1:9" x14ac:dyDescent="0.35">
      <c r="A65">
        <v>2085</v>
      </c>
      <c r="B65" s="28">
        <f>'Number of displacements'!B65*Assumptions!C$21</f>
        <v>228921132.72166225</v>
      </c>
      <c r="C65" s="28">
        <f>'Number of displacements'!C65*Assumptions!D$21</f>
        <v>642986991.30740476</v>
      </c>
      <c r="D65" s="28">
        <f>'Number of displacements'!D65*Assumptions!E$21</f>
        <v>480505306.46266031</v>
      </c>
      <c r="E65" s="28">
        <f>'Number of displacements'!E65*Assumptions!F$21</f>
        <v>305371371.38816726</v>
      </c>
      <c r="F65" s="28">
        <f>'Number of displacements'!F65*Assumptions!G$21</f>
        <v>181746229.25962308</v>
      </c>
      <c r="G65" s="28">
        <f>'Number of displacements'!G65*Assumptions!H$21</f>
        <v>67263583.936450198</v>
      </c>
      <c r="I65" s="28">
        <f t="shared" si="0"/>
        <v>1906794615.075968</v>
      </c>
    </row>
    <row r="66" spans="1:9" x14ac:dyDescent="0.35">
      <c r="A66">
        <v>2086</v>
      </c>
      <c r="B66" s="28">
        <f>'Number of displacements'!B66*Assumptions!C$21</f>
        <v>235547255.08698803</v>
      </c>
      <c r="C66" s="28">
        <f>'Number of displacements'!C66*Assumptions!D$21</f>
        <v>661598250.27271736</v>
      </c>
      <c r="D66" s="28">
        <f>'Number of displacements'!D66*Assumptions!E$21</f>
        <v>494413532.93330747</v>
      </c>
      <c r="E66" s="28">
        <f>'Number of displacements'!E66*Assumptions!F$21</f>
        <v>314210345.97137266</v>
      </c>
      <c r="F66" s="28">
        <f>'Number of displacements'!F66*Assumptions!G$21</f>
        <v>187006874.00741512</v>
      </c>
      <c r="G66" s="28">
        <f>'Number of displacements'!G66*Assumptions!H$21</f>
        <v>69210528.425997123</v>
      </c>
      <c r="I66" s="28">
        <f t="shared" si="0"/>
        <v>1961986786.6977975</v>
      </c>
    </row>
    <row r="67" spans="1:9" x14ac:dyDescent="0.35">
      <c r="A67">
        <v>2087</v>
      </c>
      <c r="B67" s="28">
        <f>'Number of displacements'!B67*Assumptions!C$21</f>
        <v>242365170.56935066</v>
      </c>
      <c r="C67" s="28">
        <f>'Number of displacements'!C67*Assumptions!D$21</f>
        <v>680748212.14330888</v>
      </c>
      <c r="D67" s="28">
        <f>'Number of displacements'!D67*Assumptions!E$21</f>
        <v>508724333.03000444</v>
      </c>
      <c r="E67" s="28">
        <f>'Number of displacements'!E67*Assumptions!F$21</f>
        <v>323305164.68078864</v>
      </c>
      <c r="F67" s="28">
        <f>'Number of displacements'!F67*Assumptions!G$21</f>
        <v>192419788.12153852</v>
      </c>
      <c r="G67" s="28">
        <f>'Number of displacements'!G67*Assumptions!H$21</f>
        <v>71213827.225313812</v>
      </c>
      <c r="I67" s="28">
        <f t="shared" si="0"/>
        <v>2018776495.7703054</v>
      </c>
    </row>
    <row r="68" spans="1:9" x14ac:dyDescent="0.35">
      <c r="A68">
        <v>2088</v>
      </c>
      <c r="B68" s="28">
        <f>'Number of displacements'!B68*Assumptions!C$21</f>
        <v>249380430.62067232</v>
      </c>
      <c r="C68" s="28">
        <f>'Number of displacements'!C68*Assumptions!D$21</f>
        <v>700452469.67519343</v>
      </c>
      <c r="D68" s="28">
        <f>'Number of displacements'!D68*Assumptions!E$21</f>
        <v>523449359.24667132</v>
      </c>
      <c r="E68" s="28">
        <f>'Number of displacements'!E68*Assumptions!F$21</f>
        <v>332663232.92484814</v>
      </c>
      <c r="F68" s="28">
        <f>'Number of displacements'!F68*Assumptions!G$21</f>
        <v>197989379.03892058</v>
      </c>
      <c r="G68" s="28">
        <f>'Number of displacements'!G68*Assumptions!H$21</f>
        <v>73275111.509940475</v>
      </c>
      <c r="I68" s="28">
        <f t="shared" ref="I68:I130" si="1">SUM(B68:G68)</f>
        <v>2077209983.0162463</v>
      </c>
    </row>
    <row r="69" spans="1:9" x14ac:dyDescent="0.35">
      <c r="A69">
        <v>2089</v>
      </c>
      <c r="B69" s="28">
        <f>'Number of displacements'!B69*Assumptions!C$21</f>
        <v>256598747.37965566</v>
      </c>
      <c r="C69" s="28">
        <f>'Number of displacements'!C69*Assumptions!D$21</f>
        <v>720727066.95671964</v>
      </c>
      <c r="D69" s="28">
        <f>'Number of displacements'!D69*Assumptions!E$21</f>
        <v>538600601.35867417</v>
      </c>
      <c r="E69" s="28">
        <f>'Number of displacements'!E69*Assumptions!F$21</f>
        <v>342292170.46153682</v>
      </c>
      <c r="F69" s="28">
        <f>'Number of displacements'!F69*Assumptions!G$21</f>
        <v>203720181.76975387</v>
      </c>
      <c r="G69" s="28">
        <f>'Number of displacements'!G69*Assumptions!H$21</f>
        <v>75396059.669794723</v>
      </c>
      <c r="I69" s="28">
        <f t="shared" si="1"/>
        <v>2137334827.5961349</v>
      </c>
    </row>
    <row r="70" spans="1:9" x14ac:dyDescent="0.35">
      <c r="A70">
        <v>2090</v>
      </c>
      <c r="B70" s="28">
        <f>'Number of displacements'!B70*Assumptions!C$21</f>
        <v>346359976.03691775</v>
      </c>
      <c r="C70" s="28">
        <f>'Number of displacements'!C70*Assumptions!D$21</f>
        <v>972845784.28179562</v>
      </c>
      <c r="D70" s="28">
        <f>'Number of displacements'!D70*Assumptions!E$21</f>
        <v>727009361.05524588</v>
      </c>
      <c r="E70" s="28">
        <f>'Number of displacements'!E70*Assumptions!F$21</f>
        <v>462029955.98910773</v>
      </c>
      <c r="F70" s="28">
        <f>'Number of displacements'!F70*Assumptions!G$21</f>
        <v>274983872.66719317</v>
      </c>
      <c r="G70" s="28">
        <f>'Number of displacements'!G70*Assumptions!H$21</f>
        <v>101770478.95666608</v>
      </c>
      <c r="I70" s="28">
        <f t="shared" si="1"/>
        <v>2884999428.9869261</v>
      </c>
    </row>
    <row r="71" spans="1:9" x14ac:dyDescent="0.35">
      <c r="A71">
        <v>2091</v>
      </c>
      <c r="B71" s="28">
        <f>'Number of displacements'!B71*Assumptions!C$21</f>
        <v>356385365.81367713</v>
      </c>
      <c r="C71" s="28">
        <f>'Number of displacements'!C71*Assumptions!D$21</f>
        <v>1001004806.2672418</v>
      </c>
      <c r="D71" s="28">
        <f>'Number of displacements'!D71*Assumptions!E$21</f>
        <v>748052647.57849824</v>
      </c>
      <c r="E71" s="28">
        <f>'Number of displacements'!E71*Assumptions!F$21</f>
        <v>475403413.42587596</v>
      </c>
      <c r="F71" s="28">
        <f>'Number of displacements'!F71*Assumptions!G$21</f>
        <v>282943281.07619929</v>
      </c>
      <c r="G71" s="28">
        <f>'Number of displacements'!G71*Assumptions!H$21</f>
        <v>104716225.54950947</v>
      </c>
      <c r="I71" s="28">
        <f t="shared" si="1"/>
        <v>2968505739.7110019</v>
      </c>
    </row>
    <row r="72" spans="1:9" x14ac:dyDescent="0.35">
      <c r="A72">
        <v>2092</v>
      </c>
      <c r="B72" s="28">
        <f>'Number of displacements'!B72*Assumptions!C$21</f>
        <v>366700940.50535071</v>
      </c>
      <c r="C72" s="28">
        <f>'Number of displacements'!C72*Assumptions!D$21</f>
        <v>1029978891.166038</v>
      </c>
      <c r="D72" s="28">
        <f>'Number of displacements'!D72*Assumptions!E$21</f>
        <v>769705032.04659259</v>
      </c>
      <c r="E72" s="28">
        <f>'Number of displacements'!E72*Assumptions!F$21</f>
        <v>489163965.59859091</v>
      </c>
      <c r="F72" s="28">
        <f>'Number of displacements'!F72*Assumptions!G$21</f>
        <v>291133074.56781727</v>
      </c>
      <c r="G72" s="28">
        <f>'Number of displacements'!G72*Assumptions!H$21</f>
        <v>107747236.77978218</v>
      </c>
      <c r="I72" s="28">
        <f t="shared" si="1"/>
        <v>3054429140.6641717</v>
      </c>
    </row>
    <row r="73" spans="1:9" x14ac:dyDescent="0.35">
      <c r="A73">
        <v>2093</v>
      </c>
      <c r="B73" s="28">
        <f>'Number of displacements'!B73*Assumptions!C$21</f>
        <v>377315099.5145272</v>
      </c>
      <c r="C73" s="28">
        <f>'Number of displacements'!C73*Assumptions!D$21</f>
        <v>1059791630.9748472</v>
      </c>
      <c r="D73" s="28">
        <f>'Number of displacements'!D73*Assumptions!E$21</f>
        <v>791984144.80001795</v>
      </c>
      <c r="E73" s="28">
        <f>'Number of displacements'!E73*Assumptions!F$21</f>
        <v>503322816.96468681</v>
      </c>
      <c r="F73" s="28">
        <f>'Number of displacements'!F73*Assumptions!G$21</f>
        <v>299559921.63844299</v>
      </c>
      <c r="G73" s="28">
        <f>'Number of displacements'!G73*Assumptions!H$21</f>
        <v>110865980.63248116</v>
      </c>
      <c r="I73" s="28">
        <f t="shared" si="1"/>
        <v>3142839594.5250034</v>
      </c>
    </row>
    <row r="74" spans="1:9" x14ac:dyDescent="0.35">
      <c r="A74">
        <v>2094</v>
      </c>
      <c r="B74" s="28">
        <f>'Number of displacements'!B74*Assumptions!C$21</f>
        <v>388236485.36450982</v>
      </c>
      <c r="C74" s="28">
        <f>'Number of displacements'!C74*Assumptions!D$21</f>
        <v>1090467300.560694</v>
      </c>
      <c r="D74" s="28">
        <f>'Number of displacements'!D74*Assumptions!E$21</f>
        <v>814908126.48948228</v>
      </c>
      <c r="E74" s="28">
        <f>'Number of displacements'!E74*Assumptions!F$21</f>
        <v>517891496.29462659</v>
      </c>
      <c r="F74" s="28">
        <f>'Number of displacements'!F74*Assumptions!G$21</f>
        <v>308230683.80410618</v>
      </c>
      <c r="G74" s="28">
        <f>'Number of displacements'!G74*Assumptions!H$21</f>
        <v>114074996.52843103</v>
      </c>
      <c r="I74" s="28">
        <f t="shared" si="1"/>
        <v>3233809089.0418501</v>
      </c>
    </row>
    <row r="75" spans="1:9" x14ac:dyDescent="0.35">
      <c r="A75">
        <v>2095</v>
      </c>
      <c r="B75" s="28">
        <f>'Number of displacements'!B75*Assumptions!C$21</f>
        <v>399473990.73644531</v>
      </c>
      <c r="C75" s="28">
        <f>'Number of displacements'!C75*Assumptions!D$21</f>
        <v>1122030877.4266491</v>
      </c>
      <c r="D75" s="28">
        <f>'Number of displacements'!D75*Assumptions!E$21</f>
        <v>838495642.84684265</v>
      </c>
      <c r="E75" s="28">
        <f>'Number of displacements'!E75*Assumptions!F$21</f>
        <v>532881866.05914402</v>
      </c>
      <c r="F75" s="28">
        <f>'Number of displacements'!F75*Assumptions!G$21</f>
        <v>317152421.18742293</v>
      </c>
      <c r="G75" s="28">
        <f>'Number of displacements'!G75*Assumptions!H$21</f>
        <v>117376897.39199412</v>
      </c>
      <c r="I75" s="28">
        <f t="shared" si="1"/>
        <v>3327411695.6484981</v>
      </c>
    </row>
    <row r="76" spans="1:9" x14ac:dyDescent="0.35">
      <c r="A76">
        <v>2096</v>
      </c>
      <c r="B76" s="28">
        <f>'Number of displacements'!B76*Assumptions!C$21</f>
        <v>411036765.71014363</v>
      </c>
      <c r="C76" s="28">
        <f>'Number of displacements'!C76*Assumptions!D$21</f>
        <v>1154508062.0496278</v>
      </c>
      <c r="D76" s="28">
        <f>'Number of displacements'!D76*Assumptions!E$21</f>
        <v>862765899.88357961</v>
      </c>
      <c r="E76" s="28">
        <f>'Number of displacements'!E76*Assumptions!F$21</f>
        <v>548306132.08819687</v>
      </c>
      <c r="F76" s="28">
        <f>'Number of displacements'!F76*Assumptions!G$21</f>
        <v>326332398.26626402</v>
      </c>
      <c r="G76" s="28">
        <f>'Number of displacements'!G76*Assumptions!H$21</f>
        <v>120774371.77863057</v>
      </c>
      <c r="I76" s="28">
        <f t="shared" si="1"/>
        <v>3423723629.7764425</v>
      </c>
    </row>
    <row r="77" spans="1:9" x14ac:dyDescent="0.35">
      <c r="A77">
        <v>2097</v>
      </c>
      <c r="B77" s="28">
        <f>'Number of displacements'!B77*Assumptions!C$21</f>
        <v>422934225.21448165</v>
      </c>
      <c r="C77" s="28">
        <f>'Number of displacements'!C77*Assumptions!D$21</f>
        <v>1187925298.8068705</v>
      </c>
      <c r="D77" s="28">
        <f>'Number of displacements'!D77*Assumptions!E$21</f>
        <v>887738659.52919054</v>
      </c>
      <c r="E77" s="28">
        <f>'Number of displacements'!E77*Assumptions!F$21</f>
        <v>564176853.50950086</v>
      </c>
      <c r="F77" s="28">
        <f>'Number of displacements'!F77*Assumptions!G$21</f>
        <v>335778089.78881818</v>
      </c>
      <c r="G77" s="28">
        <f>'Number of displacements'!G77*Assumptions!H$21</f>
        <v>124270186.06404024</v>
      </c>
      <c r="I77" s="28">
        <f t="shared" si="1"/>
        <v>3522823312.9129024</v>
      </c>
    </row>
    <row r="78" spans="1:9" x14ac:dyDescent="0.35">
      <c r="A78">
        <v>2098</v>
      </c>
      <c r="B78" s="28">
        <f>'Number of displacements'!B78*Assumptions!C$21</f>
        <v>435176056.69346017</v>
      </c>
      <c r="C78" s="28">
        <f>'Number of displacements'!C78*Assumptions!D$21</f>
        <v>1222309797.5081377</v>
      </c>
      <c r="D78" s="28">
        <f>'Number of displacements'!D78*Assumptions!E$21</f>
        <v>913434255.72223759</v>
      </c>
      <c r="E78" s="28">
        <f>'Number of displacements'!E78*Assumptions!F$21</f>
        <v>580506952.97473347</v>
      </c>
      <c r="F78" s="28">
        <f>'Number of displacements'!F78*Assumptions!G$21</f>
        <v>345497186.85986602</v>
      </c>
      <c r="G78" s="28">
        <f>'Number of displacements'!G78*Assumptions!H$21</f>
        <v>127867186.69666998</v>
      </c>
      <c r="I78" s="28">
        <f t="shared" si="1"/>
        <v>3624791436.4551053</v>
      </c>
    </row>
    <row r="79" spans="1:9" x14ac:dyDescent="0.35">
      <c r="A79">
        <v>2099</v>
      </c>
      <c r="B79" s="28">
        <f>'Number of displacements'!B79*Assumptions!C$21</f>
        <v>447772227.99415356</v>
      </c>
      <c r="C79" s="28">
        <f>'Number of displacements'!C79*Assumptions!D$21</f>
        <v>1257689555.5511534</v>
      </c>
      <c r="D79" s="28">
        <f>'Number of displacements'!D79*Assumptions!E$21</f>
        <v>939873610.96715045</v>
      </c>
      <c r="E79" s="28">
        <f>'Number of displacements'!E79*Assumptions!F$21</f>
        <v>597309727.18173456</v>
      </c>
      <c r="F79" s="28">
        <f>'Number of displacements'!F79*Assumptions!G$21</f>
        <v>355497603.20322216</v>
      </c>
      <c r="G79" s="28">
        <f>'Number of displacements'!G79*Assumptions!H$21</f>
        <v>131568302.51541905</v>
      </c>
      <c r="I79" s="28">
        <f t="shared" si="1"/>
        <v>3729711027.4128332</v>
      </c>
    </row>
    <row r="80" spans="1:9" x14ac:dyDescent="0.35">
      <c r="A80">
        <v>2100</v>
      </c>
      <c r="B80" s="28">
        <f>'Number of displacements'!B80*Assumptions!C$21</f>
        <v>588127185.82144952</v>
      </c>
      <c r="C80" s="28">
        <f>'Number of displacements'!C80*Assumptions!D$21</f>
        <v>1651914461.6378212</v>
      </c>
      <c r="D80" s="28">
        <f>'Number of displacements'!D80*Assumptions!E$21</f>
        <v>1234478574.7926545</v>
      </c>
      <c r="E80" s="28">
        <f>'Number of displacements'!E80*Assumptions!F$21</f>
        <v>784537465.5878799</v>
      </c>
      <c r="F80" s="28">
        <f>'Number of displacements'!F80*Assumptions!G$21</f>
        <v>466928924.72311002</v>
      </c>
      <c r="G80" s="28">
        <f>'Number of displacements'!G80*Assumptions!H$21</f>
        <v>172808608.18082914</v>
      </c>
      <c r="I80" s="28">
        <f t="shared" si="1"/>
        <v>4898795220.7437439</v>
      </c>
    </row>
    <row r="81" spans="1:9" x14ac:dyDescent="0.35">
      <c r="A81">
        <v>2101</v>
      </c>
      <c r="B81" s="28">
        <f>'Number of displacements'!B81*Assumptions!C$21</f>
        <v>605150527.67414737</v>
      </c>
      <c r="C81" s="28">
        <f>'Number of displacements'!C81*Assumptions!D$21</f>
        <v>1699729127.019423</v>
      </c>
      <c r="D81" s="28">
        <f>'Number of displacements'!D81*Assumptions!E$21</f>
        <v>1270210558.1036694</v>
      </c>
      <c r="E81" s="28">
        <f>'Number of displacements'!E81*Assumptions!F$21</f>
        <v>807245903.14173603</v>
      </c>
      <c r="F81" s="28">
        <f>'Number of displacements'!F81*Assumptions!G$21</f>
        <v>480444182.81370825</v>
      </c>
      <c r="G81" s="28">
        <f>'Number of displacements'!G81*Assumptions!H$21</f>
        <v>177810553.47951874</v>
      </c>
      <c r="I81" s="28">
        <f t="shared" si="1"/>
        <v>5040590852.2322025</v>
      </c>
    </row>
    <row r="82" spans="1:9" x14ac:dyDescent="0.35">
      <c r="A82">
        <v>2102</v>
      </c>
      <c r="B82" s="28">
        <f>'Number of displacements'!B82*Assumptions!C$21</f>
        <v>622666610.17005992</v>
      </c>
      <c r="C82" s="28">
        <f>'Number of displacements'!C82*Assumptions!D$21</f>
        <v>1748927787.92782</v>
      </c>
      <c r="D82" s="28">
        <f>'Number of displacements'!D82*Assumptions!E$21</f>
        <v>1306976803.6995149</v>
      </c>
      <c r="E82" s="28">
        <f>'Number of displacements'!E82*Assumptions!F$21</f>
        <v>830611636.43831491</v>
      </c>
      <c r="F82" s="28">
        <f>'Number of displacements'!F82*Assumptions!G$21</f>
        <v>494350640.06028885</v>
      </c>
      <c r="G82" s="28">
        <f>'Number of displacements'!G82*Assumptions!H$21</f>
        <v>182957280.08878347</v>
      </c>
      <c r="I82" s="28">
        <f t="shared" si="1"/>
        <v>5186490758.3847818</v>
      </c>
    </row>
    <row r="83" spans="1:9" x14ac:dyDescent="0.35">
      <c r="A83">
        <v>2103</v>
      </c>
      <c r="B83" s="28">
        <f>'Number of displacements'!B83*Assumptions!C$21</f>
        <v>640689695.68748999</v>
      </c>
      <c r="C83" s="28">
        <f>'Number of displacements'!C83*Assumptions!D$21</f>
        <v>1799550504.1146145</v>
      </c>
      <c r="D83" s="28">
        <f>'Number of displacements'!D83*Assumptions!E$21</f>
        <v>1344807248.3028319</v>
      </c>
      <c r="E83" s="28">
        <f>'Number of displacements'!E83*Assumptions!F$21</f>
        <v>854653690.90340257</v>
      </c>
      <c r="F83" s="28">
        <f>'Number of displacements'!F83*Assumptions!G$21</f>
        <v>508659619.72272718</v>
      </c>
      <c r="G83" s="28">
        <f>'Number of displacements'!G83*Assumptions!H$21</f>
        <v>188252978.70377091</v>
      </c>
      <c r="I83" s="28">
        <f t="shared" si="1"/>
        <v>5336613737.4348364</v>
      </c>
    </row>
    <row r="84" spans="1:9" x14ac:dyDescent="0.35">
      <c r="A84">
        <v>2104</v>
      </c>
      <c r="B84" s="28">
        <f>'Number of displacements'!B84*Assumptions!C$21</f>
        <v>659234459.42929077</v>
      </c>
      <c r="C84" s="28">
        <f>'Number of displacements'!C84*Assumptions!D$21</f>
        <v>1851638494.8609531</v>
      </c>
      <c r="D84" s="28">
        <f>'Number of displacements'!D84*Assumptions!E$21</f>
        <v>1383732695.1547225</v>
      </c>
      <c r="E84" s="28">
        <f>'Number of displacements'!E84*Assumptions!F$21</f>
        <v>879391642.65374982</v>
      </c>
      <c r="F84" s="28">
        <f>'Number of displacements'!F84*Assumptions!G$21</f>
        <v>523382772.81266451</v>
      </c>
      <c r="G84" s="28">
        <f>'Number of displacements'!G84*Assumptions!H$21</f>
        <v>193701961.31930304</v>
      </c>
      <c r="I84" s="28">
        <f t="shared" si="1"/>
        <v>5491082026.2306843</v>
      </c>
    </row>
    <row r="85" spans="1:9" x14ac:dyDescent="0.35">
      <c r="A85">
        <v>2105</v>
      </c>
      <c r="B85" s="28">
        <f>'Number of displacements'!B85*Assumptions!C$21</f>
        <v>678316001.37207425</v>
      </c>
      <c r="C85" s="28">
        <f>'Number of displacements'!C85*Assumptions!D$21</f>
        <v>1905234172.5401042</v>
      </c>
      <c r="D85" s="28">
        <f>'Number of displacements'!D85*Assumptions!E$21</f>
        <v>1423784839.096127</v>
      </c>
      <c r="E85" s="28">
        <f>'Number of displacements'!E85*Assumptions!F$21</f>
        <v>904845634.43682122</v>
      </c>
      <c r="F85" s="28">
        <f>'Number of displacements'!F85*Assumptions!G$21</f>
        <v>538532087.58028316</v>
      </c>
      <c r="G85" s="28">
        <f>'Number of displacements'!G85*Assumptions!H$21</f>
        <v>199308664.74089527</v>
      </c>
      <c r="I85" s="28">
        <f t="shared" si="1"/>
        <v>5650021399.766305</v>
      </c>
    </row>
    <row r="86" spans="1:9" x14ac:dyDescent="0.35">
      <c r="A86">
        <v>2106</v>
      </c>
      <c r="B86" s="28">
        <f>'Number of displacements'!B86*Assumptions!C$21</f>
        <v>697949858.56128681</v>
      </c>
      <c r="C86" s="28">
        <f>'Number of displacements'!C86*Assumptions!D$21</f>
        <v>1960381177.1515155</v>
      </c>
      <c r="D86" s="28">
        <f>'Number of displacements'!D86*Assumptions!E$21</f>
        <v>1464996292.3751798</v>
      </c>
      <c r="E86" s="28">
        <f>'Number of displacements'!E86*Assumptions!F$21</f>
        <v>931036392.03192306</v>
      </c>
      <c r="F86" s="28">
        <f>'Number of displacements'!F86*Assumptions!G$21</f>
        <v>554119899.27567577</v>
      </c>
      <c r="G86" s="28">
        <f>'Number of displacements'!G86*Assumptions!H$21</f>
        <v>205077654.19740209</v>
      </c>
      <c r="I86" s="28">
        <f t="shared" si="1"/>
        <v>5813561273.5929832</v>
      </c>
    </row>
    <row r="87" spans="1:9" x14ac:dyDescent="0.35">
      <c r="A87">
        <v>2107</v>
      </c>
      <c r="B87" s="28">
        <f>'Number of displacements'!B87*Assumptions!C$21</f>
        <v>718152017.76216757</v>
      </c>
      <c r="C87" s="28">
        <f>'Number of displacements'!C87*Assumptions!D$21</f>
        <v>2017124411.8544524</v>
      </c>
      <c r="D87" s="28">
        <f>'Number of displacements'!D87*Assumptions!E$21</f>
        <v>1507400611.201565</v>
      </c>
      <c r="E87" s="28">
        <f>'Number of displacements'!E87*Assumptions!F$21</f>
        <v>957985241.12606037</v>
      </c>
      <c r="F87" s="28">
        <f>'Number of displacements'!F87*Assumptions!G$21</f>
        <v>570158900.19275975</v>
      </c>
      <c r="G87" s="28">
        <f>'Number of displacements'!G87*Assumptions!H$21</f>
        <v>211013627.05823085</v>
      </c>
      <c r="I87" s="28">
        <f t="shared" si="1"/>
        <v>5981834809.1952353</v>
      </c>
    </row>
    <row r="88" spans="1:9" x14ac:dyDescent="0.35">
      <c r="A88">
        <v>2108</v>
      </c>
      <c r="B88" s="28">
        <f>'Number of displacements'!B88*Assumptions!C$21</f>
        <v>738938928.4768877</v>
      </c>
      <c r="C88" s="28">
        <f>'Number of displacements'!C88*Assumptions!D$21</f>
        <v>2075510079.5301597</v>
      </c>
      <c r="D88" s="28">
        <f>'Number of displacements'!D88*Assumptions!E$21</f>
        <v>1551032323.0694809</v>
      </c>
      <c r="E88" s="28">
        <f>'Number of displacements'!E88*Assumptions!F$21</f>
        <v>985714124.67826366</v>
      </c>
      <c r="F88" s="28">
        <f>'Number of displacements'!F88*Assumptions!G$21</f>
        <v>586662150.00390887</v>
      </c>
      <c r="G88" s="28">
        <f>'Number of displacements'!G88*Assumptions!H$21</f>
        <v>217121416.6581499</v>
      </c>
      <c r="I88" s="28">
        <f t="shared" si="1"/>
        <v>6154979022.416851</v>
      </c>
    </row>
    <row r="89" spans="1:9" x14ac:dyDescent="0.35">
      <c r="A89">
        <v>2109</v>
      </c>
      <c r="B89" s="28">
        <f>'Number of displacements'!B89*Assumptions!C$21</f>
        <v>760327516.33847141</v>
      </c>
      <c r="C89" s="28">
        <f>'Number of displacements'!C89*Assumptions!D$21</f>
        <v>2135585720.402317</v>
      </c>
      <c r="D89" s="28">
        <f>'Number of displacements'!D89*Assumptions!E$21</f>
        <v>1595926954.8714726</v>
      </c>
      <c r="E89" s="28">
        <f>'Number of displacements'!E89*Assumptions!F$21</f>
        <v>1014245620.7865309</v>
      </c>
      <c r="F89" s="28">
        <f>'Number of displacements'!F89*Assumptions!G$21</f>
        <v>603643086.39372432</v>
      </c>
      <c r="G89" s="28">
        <f>'Number of displacements'!G89*Assumptions!H$21</f>
        <v>223405996.23280641</v>
      </c>
      <c r="I89" s="28">
        <f t="shared" si="1"/>
        <v>6333134895.025322</v>
      </c>
    </row>
    <row r="90" spans="1:9" x14ac:dyDescent="0.35">
      <c r="A90">
        <v>2110</v>
      </c>
      <c r="B90" s="28">
        <f>'Number of displacements'!B90*Assumptions!C$21</f>
        <v>972455991.62817657</v>
      </c>
      <c r="C90" s="28">
        <f>'Number of displacements'!C90*Assumptions!D$21</f>
        <v>2731405985.991313</v>
      </c>
      <c r="D90" s="28">
        <f>'Number of displacements'!D90*Assumptions!E$21</f>
        <v>2041184484.4699676</v>
      </c>
      <c r="E90" s="28">
        <f>'Number of displacements'!E90*Assumptions!F$21</f>
        <v>1297216278.1458912</v>
      </c>
      <c r="F90" s="28">
        <f>'Number of displacements'!F90*Assumptions!G$21</f>
        <v>772057203.71059549</v>
      </c>
      <c r="G90" s="28">
        <f>'Number of displacements'!G90*Assumptions!H$21</f>
        <v>285735416.55901504</v>
      </c>
      <c r="I90" s="28">
        <f t="shared" si="1"/>
        <v>8100055360.5049591</v>
      </c>
    </row>
    <row r="91" spans="1:9" x14ac:dyDescent="0.35">
      <c r="A91">
        <v>2111</v>
      </c>
      <c r="B91" s="28">
        <f>'Number of displacements'!B91*Assumptions!C$21</f>
        <v>1000603731.0649594</v>
      </c>
      <c r="C91" s="28">
        <f>'Number of displacements'!C91*Assumptions!D$21</f>
        <v>2810466534.3879838</v>
      </c>
      <c r="D91" s="28">
        <f>'Number of displacements'!D91*Assumptions!E$21</f>
        <v>2100266570.9663124</v>
      </c>
      <c r="E91" s="28">
        <f>'Number of displacements'!E91*Assumptions!F$21</f>
        <v>1334764204.3294394</v>
      </c>
      <c r="F91" s="28">
        <f>'Number of displacements'!F91*Assumptions!G$21</f>
        <v>794404400.07467151</v>
      </c>
      <c r="G91" s="28">
        <f>'Number of displacements'!G91*Assumptions!H$21</f>
        <v>294006028.41436261</v>
      </c>
      <c r="I91" s="28">
        <f t="shared" si="1"/>
        <v>8334511469.23773</v>
      </c>
    </row>
    <row r="92" spans="1:9" x14ac:dyDescent="0.35">
      <c r="A92">
        <v>2112</v>
      </c>
      <c r="B92" s="28">
        <f>'Number of displacements'!B92*Assumptions!C$21</f>
        <v>1029566206.8417122</v>
      </c>
      <c r="C92" s="28">
        <f>'Number of displacements'!C92*Assumptions!D$21</f>
        <v>2891815490.4197125</v>
      </c>
      <c r="D92" s="28">
        <f>'Number of displacements'!D92*Assumptions!E$21</f>
        <v>2161058788.5024137</v>
      </c>
      <c r="E92" s="28">
        <f>'Number of displacements'!E92*Assumptions!F$21</f>
        <v>1373398955.2656803</v>
      </c>
      <c r="F92" s="28">
        <f>'Number of displacements'!F92*Assumptions!G$21</f>
        <v>817398436.05494976</v>
      </c>
      <c r="G92" s="28">
        <f>'Number of displacements'!G92*Assumptions!H$21</f>
        <v>302516033.13631922</v>
      </c>
      <c r="I92" s="28">
        <f t="shared" si="1"/>
        <v>8575753910.220788</v>
      </c>
    </row>
    <row r="93" spans="1:9" x14ac:dyDescent="0.35">
      <c r="A93">
        <v>2113</v>
      </c>
      <c r="B93" s="28">
        <f>'Number of displacements'!B93*Assumptions!C$21</f>
        <v>1059367001.5024316</v>
      </c>
      <c r="C93" s="28">
        <f>'Number of displacements'!C93*Assumptions!D$21</f>
        <v>2975519092.0472808</v>
      </c>
      <c r="D93" s="28">
        <f>'Number of displacements'!D93*Assumptions!E$21</f>
        <v>2223610636.8225527</v>
      </c>
      <c r="E93" s="28">
        <f>'Number of displacements'!E93*Assumptions!F$21</f>
        <v>1413151989.0979295</v>
      </c>
      <c r="F93" s="28">
        <f>'Number of displacements'!F93*Assumptions!G$21</f>
        <v>841058034.42462707</v>
      </c>
      <c r="G93" s="28">
        <f>'Number of displacements'!G93*Assumptions!H$21</f>
        <v>311272359.95159602</v>
      </c>
      <c r="I93" s="28">
        <f t="shared" si="1"/>
        <v>8823979113.8464165</v>
      </c>
    </row>
    <row r="94" spans="1:9" x14ac:dyDescent="0.35">
      <c r="A94">
        <v>2114</v>
      </c>
      <c r="B94" s="28">
        <f>'Number of displacements'!B94*Assumptions!C$21</f>
        <v>1090030380.1878681</v>
      </c>
      <c r="C94" s="28">
        <f>'Number of displacements'!C94*Assumptions!D$21</f>
        <v>3061645494.4892983</v>
      </c>
      <c r="D94" s="28">
        <f>'Number of displacements'!D94*Assumptions!E$21</f>
        <v>2287973048.4411464</v>
      </c>
      <c r="E94" s="28">
        <f>'Number of displacements'!E94*Assumptions!F$21</f>
        <v>1454055674.5254846</v>
      </c>
      <c r="F94" s="28">
        <f>'Number of displacements'!F94*Assumptions!G$21</f>
        <v>865402459.8875829</v>
      </c>
      <c r="G94" s="28">
        <f>'Number of displacements'!G94*Assumptions!H$21</f>
        <v>320282138.6533761</v>
      </c>
      <c r="I94" s="28">
        <f t="shared" si="1"/>
        <v>9079389196.1847553</v>
      </c>
    </row>
    <row r="95" spans="1:9" x14ac:dyDescent="0.35">
      <c r="A95">
        <v>2115</v>
      </c>
      <c r="B95" s="28">
        <f>'Number of displacements'!B95*Assumptions!C$21</f>
        <v>1121581310.3932908</v>
      </c>
      <c r="C95" s="28">
        <f>'Number of displacements'!C95*Assumptions!D$21</f>
        <v>3150264825.7172318</v>
      </c>
      <c r="D95" s="28">
        <f>'Number of displacements'!D95*Assumptions!E$21</f>
        <v>2354198430.1142817</v>
      </c>
      <c r="E95" s="28">
        <f>'Number of displacements'!E95*Assumptions!F$21</f>
        <v>1496143317.1596704</v>
      </c>
      <c r="F95" s="28">
        <f>'Number of displacements'!F95*Assumptions!G$21</f>
        <v>890451534.76456773</v>
      </c>
      <c r="G95" s="28">
        <f>'Number of displacements'!G95*Assumptions!H$21</f>
        <v>329552705.40671241</v>
      </c>
      <c r="I95" s="28">
        <f t="shared" si="1"/>
        <v>9342192123.5557537</v>
      </c>
    </row>
    <row r="96" spans="1:9" x14ac:dyDescent="0.35">
      <c r="A96">
        <v>2116</v>
      </c>
      <c r="B96" s="28">
        <f>'Number of displacements'!B96*Assumptions!C$21</f>
        <v>1154045482.2981381</v>
      </c>
      <c r="C96" s="28">
        <f>'Number of displacements'!C96*Assumptions!D$21</f>
        <v>3241449243.5567336</v>
      </c>
      <c r="D96" s="28">
        <f>'Number of displacements'!D96*Assumptions!E$21</f>
        <v>2422340705.5116415</v>
      </c>
      <c r="E96" s="28">
        <f>'Number of displacements'!E96*Assumptions!F$21</f>
        <v>1539449186.6427557</v>
      </c>
      <c r="F96" s="28">
        <f>'Number of displacements'!F96*Assumptions!G$21</f>
        <v>916225655.13342047</v>
      </c>
      <c r="G96" s="28">
        <f>'Number of displacements'!G96*Assumptions!H$21</f>
        <v>339091608.72196078</v>
      </c>
      <c r="I96" s="28">
        <f t="shared" si="1"/>
        <v>9612601881.8646488</v>
      </c>
    </row>
    <row r="97" spans="1:9" x14ac:dyDescent="0.35">
      <c r="A97">
        <v>2117</v>
      </c>
      <c r="B97" s="28">
        <f>'Number of displacements'!B97*Assumptions!C$21</f>
        <v>1187449329.6841133</v>
      </c>
      <c r="C97" s="28">
        <f>'Number of displacements'!C97*Assumptions!D$21</f>
        <v>3335272994.4417787</v>
      </c>
      <c r="D97" s="28">
        <f>'Number of displacements'!D97*Assumptions!E$21</f>
        <v>2492455359.1235714</v>
      </c>
      <c r="E97" s="28">
        <f>'Number of displacements'!E97*Assumptions!F$21</f>
        <v>1584008544.5518343</v>
      </c>
      <c r="F97" s="28">
        <f>'Number of displacements'!F97*Assumptions!G$21</f>
        <v>942745807.43646896</v>
      </c>
      <c r="G97" s="28">
        <f>'Number of displacements'!G97*Assumptions!H$21</f>
        <v>348906615.60111499</v>
      </c>
      <c r="I97" s="28">
        <f t="shared" si="1"/>
        <v>9890838650.8388805</v>
      </c>
    </row>
    <row r="98" spans="1:9" x14ac:dyDescent="0.35">
      <c r="A98">
        <v>2118</v>
      </c>
      <c r="B98" s="28">
        <f>'Number of displacements'!B98*Assumptions!C$21</f>
        <v>1221820051.4587507</v>
      </c>
      <c r="C98" s="28">
        <f>'Number of displacements'!C98*Assumptions!D$21</f>
        <v>3431812473.869432</v>
      </c>
      <c r="D98" s="28">
        <f>'Number of displacements'!D98*Assumptions!E$21</f>
        <v>2564599481.4390302</v>
      </c>
      <c r="E98" s="28">
        <f>'Number of displacements'!E98*Assumptions!F$21</f>
        <v>1629857673.1103742</v>
      </c>
      <c r="F98" s="28">
        <f>'Number of displacements'!F98*Assumptions!G$21</f>
        <v>970033585.56863117</v>
      </c>
      <c r="G98" s="28">
        <f>'Number of displacements'!G98*Assumptions!H$21</f>
        <v>359005717.86204797</v>
      </c>
      <c r="I98" s="28">
        <f t="shared" si="1"/>
        <v>10177128983.308264</v>
      </c>
    </row>
    <row r="99" spans="1:9" x14ac:dyDescent="0.35">
      <c r="A99">
        <v>2119</v>
      </c>
      <c r="B99" s="28">
        <f>'Number of displacements'!B99*Assumptions!C$21</f>
        <v>1257185633.8019848</v>
      </c>
      <c r="C99" s="28">
        <f>'Number of displacements'!C99*Assumptions!D$21</f>
        <v>3531146288.6044779</v>
      </c>
      <c r="D99" s="28">
        <f>'Number of displacements'!D99*Assumptions!E$21</f>
        <v>2638831815.4312248</v>
      </c>
      <c r="E99" s="28">
        <f>'Number of displacements'!E99*Assumptions!F$21</f>
        <v>1677033904.7308314</v>
      </c>
      <c r="F99" s="28">
        <f>'Number of displacements'!F99*Assumptions!G$21</f>
        <v>998111208.46012962</v>
      </c>
      <c r="G99" s="28">
        <f>'Number of displacements'!G99*Assumptions!H$21</f>
        <v>369397138.64580715</v>
      </c>
      <c r="I99" s="28">
        <f t="shared" si="1"/>
        <v>10471705989.674456</v>
      </c>
    </row>
    <row r="100" spans="1:9" x14ac:dyDescent="0.35">
      <c r="A100">
        <v>2120</v>
      </c>
      <c r="B100" s="28">
        <f>'Number of displacements'!B100*Assumptions!C$21</f>
        <v>1573957464.3414366</v>
      </c>
      <c r="C100" s="28">
        <f>'Number of displacements'!C100*Assumptions!D$21</f>
        <v>4420885754.0174398</v>
      </c>
      <c r="D100" s="28">
        <f>'Number of displacements'!D100*Assumptions!E$21</f>
        <v>3303735678.6196237</v>
      </c>
      <c r="E100" s="28">
        <f>'Number of displacements'!E100*Assumptions!F$21</f>
        <v>2099594492.1213686</v>
      </c>
      <c r="F100" s="28">
        <f>'Number of displacements'!F100*Assumptions!G$21</f>
        <v>1249604310.2621973</v>
      </c>
      <c r="G100" s="28">
        <f>'Number of displacements'!G100*Assumptions!H$21</f>
        <v>462473773.2005564</v>
      </c>
      <c r="I100" s="28">
        <f t="shared" si="1"/>
        <v>13110251472.562622</v>
      </c>
    </row>
    <row r="101" spans="1:9" x14ac:dyDescent="0.35">
      <c r="A101">
        <v>2121</v>
      </c>
      <c r="B101" s="28">
        <f>'Number of displacements'!B101*Assumptions!C$21</f>
        <v>1619515664.3754411</v>
      </c>
      <c r="C101" s="28">
        <f>'Number of displacements'!C101*Assumptions!D$21</f>
        <v>4548848295.6184454</v>
      </c>
      <c r="D101" s="28">
        <f>'Number of displacements'!D101*Assumptions!E$21</f>
        <v>3399362310.4161863</v>
      </c>
      <c r="E101" s="28">
        <f>'Number of displacements'!E101*Assumptions!F$21</f>
        <v>2160367256.3347783</v>
      </c>
      <c r="F101" s="28">
        <f>'Number of displacements'!F101*Assumptions!G$21</f>
        <v>1285774107.9981861</v>
      </c>
      <c r="G101" s="28">
        <f>'Number of displacements'!G101*Assumptions!H$21</f>
        <v>475860076.92685634</v>
      </c>
      <c r="I101" s="28">
        <f t="shared" si="1"/>
        <v>13489727711.669893</v>
      </c>
    </row>
    <row r="102" spans="1:9" x14ac:dyDescent="0.35">
      <c r="A102">
        <v>2122</v>
      </c>
      <c r="B102" s="28">
        <f>'Number of displacements'!B102*Assumptions!C$21</f>
        <v>1666392546.5449927</v>
      </c>
      <c r="C102" s="28">
        <f>'Number of displacements'!C102*Assumptions!D$21</f>
        <v>4680514713.0859814</v>
      </c>
      <c r="D102" s="28">
        <f>'Number of displacements'!D102*Assumptions!E$21</f>
        <v>3497756855.1447463</v>
      </c>
      <c r="E102" s="28">
        <f>'Number of displacements'!E102*Assumptions!F$21</f>
        <v>2222899088.255785</v>
      </c>
      <c r="F102" s="28">
        <f>'Number of displacements'!F102*Assumptions!G$21</f>
        <v>1322990840.5578771</v>
      </c>
      <c r="G102" s="28">
        <f>'Number of displacements'!G102*Assumptions!H$21</f>
        <v>489633847.22496378</v>
      </c>
      <c r="I102" s="28">
        <f t="shared" si="1"/>
        <v>13880187890.814346</v>
      </c>
    </row>
    <row r="103" spans="1:9" x14ac:dyDescent="0.35">
      <c r="A103">
        <v>2123</v>
      </c>
      <c r="B103" s="28">
        <f>'Number of displacements'!B103*Assumptions!C$21</f>
        <v>1714626280.1055343</v>
      </c>
      <c r="C103" s="28">
        <f>'Number of displacements'!C103*Assumptions!D$21</f>
        <v>4815992215.1098948</v>
      </c>
      <c r="D103" s="28">
        <f>'Number of displacements'!D103*Assumptions!E$21</f>
        <v>3598999430.0472832</v>
      </c>
      <c r="E103" s="28">
        <f>'Number of displacements'!E103*Assumptions!F$21</f>
        <v>2287240904.1005578</v>
      </c>
      <c r="F103" s="28">
        <f>'Number of displacements'!F103*Assumptions!G$21</f>
        <v>1361284811.4705598</v>
      </c>
      <c r="G103" s="28">
        <f>'Number of displacements'!G103*Assumptions!H$21</f>
        <v>503806299.31510162</v>
      </c>
      <c r="I103" s="28">
        <f t="shared" si="1"/>
        <v>14281949940.148932</v>
      </c>
    </row>
    <row r="104" spans="1:9" x14ac:dyDescent="0.35">
      <c r="A104">
        <v>2124</v>
      </c>
      <c r="B104" s="28">
        <f>'Number of displacements'!B104*Assumptions!C$21</f>
        <v>1764256139.1216369</v>
      </c>
      <c r="C104" s="28">
        <f>'Number of displacements'!C104*Assumptions!D$21</f>
        <v>4955391113.5356455</v>
      </c>
      <c r="D104" s="28">
        <f>'Number of displacements'!D104*Assumptions!E$21</f>
        <v>3703172471.3594036</v>
      </c>
      <c r="E104" s="28">
        <f>'Number of displacements'!E104*Assumptions!F$21</f>
        <v>2353445093.8551831</v>
      </c>
      <c r="F104" s="28">
        <f>'Number of displacements'!F104*Assumptions!G$21</f>
        <v>1400687201.4012029</v>
      </c>
      <c r="G104" s="28">
        <f>'Number of displacements'!G104*Assumptions!H$21</f>
        <v>518388973.04205161</v>
      </c>
      <c r="I104" s="28">
        <f t="shared" si="1"/>
        <v>14695340992.315123</v>
      </c>
    </row>
    <row r="105" spans="1:9" x14ac:dyDescent="0.35">
      <c r="A105">
        <v>2125</v>
      </c>
      <c r="B105" s="28">
        <f>'Number of displacements'!B105*Assumptions!C$21</f>
        <v>1815322534.4457026</v>
      </c>
      <c r="C105" s="28">
        <f>'Number of displacements'!C105*Assumptions!D$21</f>
        <v>5098824913.1851444</v>
      </c>
      <c r="D105" s="28">
        <f>'Number of displacements'!D105*Assumptions!E$21</f>
        <v>3810360801.4336224</v>
      </c>
      <c r="E105" s="28">
        <f>'Number of displacements'!E105*Assumptions!F$21</f>
        <v>2421565563.9339361</v>
      </c>
      <c r="F105" s="28">
        <f>'Number of displacements'!F105*Assumptions!G$21</f>
        <v>1441230093.5391464</v>
      </c>
      <c r="G105" s="28">
        <f>'Number of displacements'!G105*Assumptions!H$21</f>
        <v>533393742.2714116</v>
      </c>
      <c r="I105" s="28">
        <f t="shared" si="1"/>
        <v>15120697648.808964</v>
      </c>
    </row>
    <row r="106" spans="1:9" x14ac:dyDescent="0.35">
      <c r="A106">
        <v>2126</v>
      </c>
      <c r="B106" s="28">
        <f>'Number of displacements'!B106*Assumptions!C$21</f>
        <v>1867867046.6222854</v>
      </c>
      <c r="C106" s="28">
        <f>'Number of displacements'!C106*Assumptions!D$21</f>
        <v>5246410404.2774639</v>
      </c>
      <c r="D106" s="28">
        <f>'Number of displacements'!D106*Assumptions!E$21</f>
        <v>3920651697.8055105</v>
      </c>
      <c r="E106" s="28">
        <f>'Number of displacements'!E106*Assumptions!F$21</f>
        <v>2491657781.0722938</v>
      </c>
      <c r="F106" s="28">
        <f>'Number of displacements'!F106*Assumptions!G$21</f>
        <v>1482946499.7216704</v>
      </c>
      <c r="G106" s="28">
        <f>'Number of displacements'!G106*Assumptions!H$21</f>
        <v>548832824.55782831</v>
      </c>
      <c r="I106" s="28">
        <f t="shared" si="1"/>
        <v>15558366254.057055</v>
      </c>
    </row>
    <row r="107" spans="1:9" x14ac:dyDescent="0.35">
      <c r="A107">
        <v>2127</v>
      </c>
      <c r="B107" s="28">
        <f>'Number of displacements'!B107*Assumptions!C$21</f>
        <v>1921932459.7448373</v>
      </c>
      <c r="C107" s="28">
        <f>'Number of displacements'!C107*Assumptions!D$21</f>
        <v>5398267757.5246572</v>
      </c>
      <c r="D107" s="28">
        <f>'Number of displacements'!D107*Assumptions!E$21</f>
        <v>4034134964.2589779</v>
      </c>
      <c r="E107" s="28">
        <f>'Number of displacements'!E107*Assumptions!F$21</f>
        <v>2563778817.4904351</v>
      </c>
      <c r="F107" s="28">
        <f>'Number of displacements'!F107*Assumptions!G$21</f>
        <v>1525870387.3137114</v>
      </c>
      <c r="G107" s="28">
        <f>'Number of displacements'!G107*Assumptions!H$21</f>
        <v>564718791.09307706</v>
      </c>
      <c r="I107" s="28">
        <f t="shared" si="1"/>
        <v>16008703177.425695</v>
      </c>
    </row>
    <row r="108" spans="1:9" x14ac:dyDescent="0.35">
      <c r="A108">
        <v>2128</v>
      </c>
      <c r="B108" s="28">
        <f>'Number of displacements'!B108*Assumptions!C$21</f>
        <v>1977562796.2924244</v>
      </c>
      <c r="C108" s="28">
        <f>'Number of displacements'!C108*Assumptions!D$21</f>
        <v>5554520621.9801311</v>
      </c>
      <c r="D108" s="28">
        <f>'Number of displacements'!D108*Assumptions!E$21</f>
        <v>4150903003.948525</v>
      </c>
      <c r="E108" s="28">
        <f>'Number of displacements'!E108*Assumptions!F$21</f>
        <v>2637987397.3639979</v>
      </c>
      <c r="F108" s="28">
        <f>'Number of displacements'!F108*Assumptions!G$21</f>
        <v>1570036706.8656111</v>
      </c>
      <c r="G108" s="28">
        <f>'Number of displacements'!G108*Assumptions!H$21</f>
        <v>581064576.9420892</v>
      </c>
      <c r="I108" s="28">
        <f t="shared" si="1"/>
        <v>16472075103.39278</v>
      </c>
    </row>
    <row r="109" spans="1:9" x14ac:dyDescent="0.35">
      <c r="A109">
        <v>2129</v>
      </c>
      <c r="B109" s="28">
        <f>'Number of displacements'!B109*Assumptions!C$21</f>
        <v>2034803352.9748065</v>
      </c>
      <c r="C109" s="28">
        <f>'Number of displacements'!C109*Assumptions!D$21</f>
        <v>5715296225.7192402</v>
      </c>
      <c r="D109" s="28">
        <f>'Number of displacements'!D109*Assumptions!E$21</f>
        <v>4271050894.6380363</v>
      </c>
      <c r="E109" s="28">
        <f>'Number of displacements'!E109*Assumptions!F$21</f>
        <v>2714343944.6399288</v>
      </c>
      <c r="F109" s="28">
        <f>'Number of displacements'!F109*Assumptions!G$21</f>
        <v>1615481420.5714169</v>
      </c>
      <c r="G109" s="28">
        <f>'Number of displacements'!G109*Assumptions!H$21</f>
        <v>597883491.57526076</v>
      </c>
      <c r="I109" s="28">
        <f t="shared" si="1"/>
        <v>16948859330.118689</v>
      </c>
    </row>
    <row r="110" spans="1:9" x14ac:dyDescent="0.35">
      <c r="A110">
        <v>2130</v>
      </c>
      <c r="B110" s="28">
        <f>'Number of displacements'!B110*Assumptions!C$21</f>
        <v>2503225544.450654</v>
      </c>
      <c r="C110" s="28">
        <f>'Number of displacements'!C110*Assumptions!D$21</f>
        <v>7030986795.5579042</v>
      </c>
      <c r="D110" s="28">
        <f>'Number of displacements'!D110*Assumptions!E$21</f>
        <v>5254268765.3213854</v>
      </c>
      <c r="E110" s="28">
        <f>'Number of displacements'!E110*Assumptions!F$21</f>
        <v>3339199873.4001245</v>
      </c>
      <c r="F110" s="28">
        <f>'Number of displacements'!F110*Assumptions!G$21</f>
        <v>1987373547.7424634</v>
      </c>
      <c r="G110" s="28">
        <f>'Number of displacements'!G110*Assumptions!H$21</f>
        <v>735519344.67206001</v>
      </c>
      <c r="I110" s="28">
        <f t="shared" si="1"/>
        <v>20850573871.144592</v>
      </c>
    </row>
    <row r="111" spans="1:9" x14ac:dyDescent="0.35">
      <c r="A111">
        <v>2131</v>
      </c>
      <c r="B111" s="28">
        <f>'Number of displacements'!B111*Assumptions!C$21</f>
        <v>2575681409.7888122</v>
      </c>
      <c r="C111" s="28">
        <f>'Number of displacements'!C111*Assumptions!D$21</f>
        <v>7234498713.8437624</v>
      </c>
      <c r="D111" s="28">
        <f>'Number of displacements'!D111*Assumptions!E$21</f>
        <v>5406353578.8351278</v>
      </c>
      <c r="E111" s="28">
        <f>'Number of displacements'!E111*Assumptions!F$21</f>
        <v>3435853016.3422918</v>
      </c>
      <c r="F111" s="28">
        <f>'Number of displacements'!F111*Assumptions!G$21</f>
        <v>2044898076.6332257</v>
      </c>
      <c r="G111" s="28">
        <f>'Number of displacements'!G111*Assumptions!H$21</f>
        <v>756808952.67774391</v>
      </c>
      <c r="I111" s="28">
        <f t="shared" si="1"/>
        <v>21454093748.120964</v>
      </c>
    </row>
    <row r="112" spans="1:9" x14ac:dyDescent="0.35">
      <c r="A112">
        <v>2132</v>
      </c>
      <c r="B112" s="28">
        <f>'Number of displacements'!B112*Assumptions!C$21</f>
        <v>2650234510.2057428</v>
      </c>
      <c r="C112" s="28">
        <f>'Number of displacements'!C112*Assumptions!D$21</f>
        <v>7443901284.7632656</v>
      </c>
      <c r="D112" s="28">
        <f>'Number of displacements'!D112*Assumptions!E$21</f>
        <v>5562840487.3947458</v>
      </c>
      <c r="E112" s="28">
        <f>'Number of displacements'!E112*Assumptions!F$21</f>
        <v>3535303784.5823679</v>
      </c>
      <c r="F112" s="28">
        <f>'Number of displacements'!F112*Assumptions!G$21</f>
        <v>2104087653.0576351</v>
      </c>
      <c r="G112" s="28">
        <f>'Number of displacements'!G112*Assumptions!H$21</f>
        <v>778714788.40377116</v>
      </c>
      <c r="I112" s="28">
        <f t="shared" si="1"/>
        <v>22075082508.407528</v>
      </c>
    </row>
    <row r="113" spans="1:9" x14ac:dyDescent="0.35">
      <c r="A113">
        <v>2133</v>
      </c>
      <c r="B113" s="28">
        <f>'Number of displacements'!B113*Assumptions!C$21</f>
        <v>2726945550.1724381</v>
      </c>
      <c r="C113" s="28">
        <f>'Number of displacements'!C113*Assumptions!D$21</f>
        <v>7659365013.2614956</v>
      </c>
      <c r="D113" s="28">
        <f>'Number of displacements'!D113*Assumptions!E$21</f>
        <v>5723856909.6447763</v>
      </c>
      <c r="E113" s="28">
        <f>'Number of displacements'!E113*Assumptions!F$21</f>
        <v>3637633155.386786</v>
      </c>
      <c r="F113" s="28">
        <f>'Number of displacements'!F113*Assumptions!G$21</f>
        <v>2164990471.817853</v>
      </c>
      <c r="G113" s="28">
        <f>'Number of displacements'!G113*Assumptions!H$21</f>
        <v>801254688.561988</v>
      </c>
      <c r="I113" s="28">
        <f t="shared" si="1"/>
        <v>22714045788.845337</v>
      </c>
    </row>
    <row r="114" spans="1:9" x14ac:dyDescent="0.35">
      <c r="A114">
        <v>2134</v>
      </c>
      <c r="B114" s="28">
        <f>'Number of displacements'!B114*Assumptions!C$21</f>
        <v>2805876991.2508507</v>
      </c>
      <c r="C114" s="28">
        <f>'Number of displacements'!C114*Assumptions!D$21</f>
        <v>7881065339.5492992</v>
      </c>
      <c r="D114" s="28">
        <f>'Number of displacements'!D114*Assumptions!E$21</f>
        <v>5889533952.362524</v>
      </c>
      <c r="E114" s="28">
        <f>'Number of displacements'!E114*Assumptions!F$21</f>
        <v>3742924449.9090166</v>
      </c>
      <c r="F114" s="28">
        <f>'Number of displacements'!F114*Assumptions!G$21</f>
        <v>2227656122.7146258</v>
      </c>
      <c r="G114" s="28">
        <f>'Number of displacements'!G114*Assumptions!H$21</f>
        <v>824447006.14787924</v>
      </c>
      <c r="I114" s="28">
        <f t="shared" si="1"/>
        <v>23371503861.934196</v>
      </c>
    </row>
    <row r="115" spans="1:9" x14ac:dyDescent="0.35">
      <c r="A115">
        <v>2135</v>
      </c>
      <c r="B115" s="28">
        <f>'Number of displacements'!B115*Assumptions!C$21</f>
        <v>2887093102.9528923</v>
      </c>
      <c r="C115" s="28">
        <f>'Number of displacements'!C115*Assumptions!D$21</f>
        <v>8109182781.954565</v>
      </c>
      <c r="D115" s="28">
        <f>'Number of displacements'!D115*Assumptions!E$21</f>
        <v>6060006517.2110653</v>
      </c>
      <c r="E115" s="28">
        <f>'Number of displacements'!E115*Assumptions!F$21</f>
        <v>3851263401.0333834</v>
      </c>
      <c r="F115" s="28">
        <f>'Number of displacements'!F115*Assumptions!G$21</f>
        <v>2292135630.9255233</v>
      </c>
      <c r="G115" s="28">
        <f>'Number of displacements'!G115*Assumptions!H$21</f>
        <v>848310625.38439822</v>
      </c>
      <c r="I115" s="28">
        <f t="shared" si="1"/>
        <v>24047992059.461826</v>
      </c>
    </row>
    <row r="116" spans="1:9" x14ac:dyDescent="0.35">
      <c r="A116">
        <v>2136</v>
      </c>
      <c r="B116" s="28">
        <f>'Number of displacements'!B116*Assumptions!C$21</f>
        <v>2970660015.0715475</v>
      </c>
      <c r="C116" s="28">
        <f>'Number of displacements'!C116*Assumptions!D$21</f>
        <v>8343903083.9083214</v>
      </c>
      <c r="D116" s="28">
        <f>'Number of displacements'!D116*Assumptions!E$21</f>
        <v>6235413410.5822201</v>
      </c>
      <c r="E116" s="28">
        <f>'Number of displacements'!E116*Assumptions!F$21</f>
        <v>3962738223.1826153</v>
      </c>
      <c r="F116" s="28">
        <f>'Number of displacements'!F116*Assumptions!G$21</f>
        <v>2358481498.551918</v>
      </c>
      <c r="G116" s="28">
        <f>'Number of displacements'!G116*Assumptions!H$21</f>
        <v>872864977.09834635</v>
      </c>
      <c r="I116" s="28">
        <f t="shared" si="1"/>
        <v>24744061208.39497</v>
      </c>
    </row>
    <row r="117" spans="1:9" x14ac:dyDescent="0.35">
      <c r="A117">
        <v>2137</v>
      </c>
      <c r="B117" s="28">
        <f>'Number of displacements'!B117*Assumptions!C$21</f>
        <v>3056645771.5267091</v>
      </c>
      <c r="C117" s="28">
        <f>'Number of displacements'!C117*Assumptions!D$21</f>
        <v>8585417365.1853495</v>
      </c>
      <c r="D117" s="28">
        <f>'Number of displacements'!D117*Assumptions!E$21</f>
        <v>6415897456.6189241</v>
      </c>
      <c r="E117" s="28">
        <f>'Number of displacements'!E117*Assumptions!F$21</f>
        <v>4077439684.1459746</v>
      </c>
      <c r="F117" s="28">
        <f>'Number of displacements'!F117*Assumptions!G$21</f>
        <v>2426747747.3685493</v>
      </c>
      <c r="G117" s="28">
        <f>'Number of displacements'!G117*Assumptions!H$21</f>
        <v>898130054.54182196</v>
      </c>
      <c r="I117" s="28">
        <f t="shared" si="1"/>
        <v>25460278079.387325</v>
      </c>
    </row>
    <row r="118" spans="1:9" x14ac:dyDescent="0.35">
      <c r="A118">
        <v>2138</v>
      </c>
      <c r="B118" s="28">
        <f>'Number of displacements'!B118*Assumptions!C$21</f>
        <v>3145120385.7695866</v>
      </c>
      <c r="C118" s="28">
        <f>'Number of displacements'!C118*Assumptions!D$21</f>
        <v>8833922277.5224705</v>
      </c>
      <c r="D118" s="28">
        <f>'Number of displacements'!D118*Assumptions!E$21</f>
        <v>6601605613.5090494</v>
      </c>
      <c r="E118" s="28">
        <f>'Number of displacements'!E118*Assumptions!F$21</f>
        <v>4195461178.9864554</v>
      </c>
      <c r="F118" s="28">
        <f>'Number of displacements'!F118*Assumptions!G$21</f>
        <v>2496989962.8104672</v>
      </c>
      <c r="G118" s="28">
        <f>'Number of displacements'!G118*Assumptions!H$21</f>
        <v>924126429.67162108</v>
      </c>
      <c r="I118" s="28">
        <f t="shared" si="1"/>
        <v>26197225848.269646</v>
      </c>
    </row>
    <row r="119" spans="1:9" x14ac:dyDescent="0.35">
      <c r="A119">
        <v>2139</v>
      </c>
      <c r="B119" s="28">
        <f>'Number of displacements'!B119*Assumptions!C$21</f>
        <v>3236155897.7907877</v>
      </c>
      <c r="C119" s="28">
        <f>'Number of displacements'!C119*Assumptions!D$21</f>
        <v>9089620164.7411747</v>
      </c>
      <c r="D119" s="28">
        <f>'Number of displacements'!D119*Assumptions!E$21</f>
        <v>6792689093.1453247</v>
      </c>
      <c r="E119" s="28">
        <f>'Number of displacements'!E119*Assumptions!F$21</f>
        <v>4316898806.0872211</v>
      </c>
      <c r="F119" s="28">
        <f>'Number of displacements'!F119*Assumptions!G$21</f>
        <v>2569265339.2331815</v>
      </c>
      <c r="G119" s="28">
        <f>'Number of displacements'!G119*Assumptions!H$21</f>
        <v>950875269.89984512</v>
      </c>
      <c r="I119" s="28">
        <f t="shared" si="1"/>
        <v>26955504570.897537</v>
      </c>
    </row>
    <row r="120" spans="1:9" x14ac:dyDescent="0.35">
      <c r="A120">
        <v>2140</v>
      </c>
      <c r="B120" s="28">
        <f>'Number of displacements'!B120*Assumptions!C$21</f>
        <v>3923209334.2886391</v>
      </c>
      <c r="C120" s="28">
        <f>'Number of displacements'!C120*Assumptions!D$21</f>
        <v>11019395789.861362</v>
      </c>
      <c r="D120" s="28">
        <f>'Number of displacements'!D120*Assumptions!E$21</f>
        <v>8234813802.8025217</v>
      </c>
      <c r="E120" s="28">
        <f>'Number of displacements'!E120*Assumptions!F$21</f>
        <v>5233399819.4532471</v>
      </c>
      <c r="F120" s="28">
        <f>'Number of displacements'!F120*Assumptions!G$21</f>
        <v>3114734295.7194967</v>
      </c>
      <c r="G120" s="28">
        <f>'Number of displacements'!G120*Assumptions!H$21</f>
        <v>1152751243.2766216</v>
      </c>
      <c r="I120" s="28">
        <f t="shared" si="1"/>
        <v>32678304285.40189</v>
      </c>
    </row>
    <row r="121" spans="1:9" x14ac:dyDescent="0.35">
      <c r="A121">
        <v>2141</v>
      </c>
      <c r="B121" s="28">
        <f>'Number of displacements'!B121*Assumptions!C$21</f>
        <v>4036766631.5321059</v>
      </c>
      <c r="C121" s="28">
        <f>'Number of displacements'!C121*Assumptions!D$21</f>
        <v>11338352209.600706</v>
      </c>
      <c r="D121" s="28">
        <f>'Number of displacements'!D121*Assumptions!E$21</f>
        <v>8473170494.7527876</v>
      </c>
      <c r="E121" s="28">
        <f>'Number of displacements'!E121*Assumptions!F$21</f>
        <v>5384880581.3125458</v>
      </c>
      <c r="F121" s="28">
        <f>'Number of displacements'!F121*Assumptions!G$21</f>
        <v>3204890282.3404789</v>
      </c>
      <c r="G121" s="28">
        <f>'Number of displacements'!G121*Assumptions!H$21</f>
        <v>1186117628.9131081</v>
      </c>
      <c r="I121" s="28">
        <f t="shared" si="1"/>
        <v>33624177828.451736</v>
      </c>
    </row>
    <row r="122" spans="1:9" x14ac:dyDescent="0.35">
      <c r="A122">
        <v>2142</v>
      </c>
      <c r="B122" s="28">
        <f>'Number of displacements'!B122*Assumptions!C$21</f>
        <v>4153610844.8329291</v>
      </c>
      <c r="C122" s="28">
        <f>'Number of displacements'!C122*Assumptions!D$21</f>
        <v>11666540823.158388</v>
      </c>
      <c r="D122" s="28">
        <f>'Number of displacements'!D122*Assumptions!E$21</f>
        <v>8718426421.3376179</v>
      </c>
      <c r="E122" s="28">
        <f>'Number of displacements'!E122*Assumptions!F$21</f>
        <v>5540745953.9421101</v>
      </c>
      <c r="F122" s="28">
        <f>'Number of displacements'!F122*Assumptions!G$21</f>
        <v>3297655834.0645819</v>
      </c>
      <c r="G122" s="28">
        <f>'Number of displacements'!G122*Assumptions!H$21</f>
        <v>1220449804.6078887</v>
      </c>
      <c r="I122" s="28">
        <f t="shared" si="1"/>
        <v>34597429681.943512</v>
      </c>
    </row>
    <row r="123" spans="1:9" x14ac:dyDescent="0.35">
      <c r="A123">
        <v>2143</v>
      </c>
      <c r="B123" s="28">
        <f>'Number of displacements'!B123*Assumptions!C$21</f>
        <v>4273837113.9789524</v>
      </c>
      <c r="C123" s="28">
        <f>'Number of displacements'!C123*Assumptions!D$21</f>
        <v>12004228856.391687</v>
      </c>
      <c r="D123" s="28">
        <f>'Number of displacements'!D123*Assumptions!E$21</f>
        <v>8970781280.9088955</v>
      </c>
      <c r="E123" s="28">
        <f>'Number of displacements'!E123*Assumptions!F$21</f>
        <v>5701122849.9041052</v>
      </c>
      <c r="F123" s="28">
        <f>'Number of displacements'!F123*Assumptions!G$21</f>
        <v>3393106484.7557535</v>
      </c>
      <c r="G123" s="28">
        <f>'Number of displacements'!G123*Assumptions!H$21</f>
        <v>1255775725.1549554</v>
      </c>
      <c r="I123" s="28">
        <f t="shared" si="1"/>
        <v>35598852311.094345</v>
      </c>
    </row>
    <row r="124" spans="1:9" x14ac:dyDescent="0.35">
      <c r="A124">
        <v>2144</v>
      </c>
      <c r="B124" s="28">
        <f>'Number of displacements'!B124*Assumptions!C$21</f>
        <v>4397543332.579258</v>
      </c>
      <c r="C124" s="28">
        <f>'Number of displacements'!C124*Assumptions!D$21</f>
        <v>12351691270.010521</v>
      </c>
      <c r="D124" s="28">
        <f>'Number of displacements'!D124*Assumptions!E$21</f>
        <v>9230440552.0874519</v>
      </c>
      <c r="E124" s="28">
        <f>'Number of displacements'!E124*Assumptions!F$21</f>
        <v>5866141855.2449121</v>
      </c>
      <c r="F124" s="28">
        <f>'Number of displacements'!F124*Assumptions!G$21</f>
        <v>3491319954.6056881</v>
      </c>
      <c r="G124" s="28">
        <f>'Number of displacements'!G124*Assumptions!H$21</f>
        <v>1292124154.4998317</v>
      </c>
      <c r="I124" s="28">
        <f t="shared" si="1"/>
        <v>36629261119.027664</v>
      </c>
    </row>
    <row r="125" spans="1:9" x14ac:dyDescent="0.35">
      <c r="A125">
        <v>2145</v>
      </c>
      <c r="B125" s="28">
        <f>'Number of displacements'!B125*Assumptions!C$21</f>
        <v>4524830227.7735138</v>
      </c>
      <c r="C125" s="28">
        <f>'Number of displacements'!C125*Assumptions!D$21</f>
        <v>12709210983.462786</v>
      </c>
      <c r="D125" s="28">
        <f>'Number of displacements'!D125*Assumptions!E$21</f>
        <v>9497615661.0729637</v>
      </c>
      <c r="E125" s="28">
        <f>'Number of displacements'!E125*Assumptions!F$21</f>
        <v>6035937335.8241234</v>
      </c>
      <c r="F125" s="28">
        <f>'Number of displacements'!F125*Assumptions!G$21</f>
        <v>3592376213.4170976</v>
      </c>
      <c r="G125" s="28">
        <f>'Number of displacements'!G125*Assumptions!H$21</f>
        <v>1329524689.1604698</v>
      </c>
      <c r="I125" s="28">
        <f t="shared" si="1"/>
        <v>37689495110.710953</v>
      </c>
    </row>
    <row r="126" spans="1:9" x14ac:dyDescent="0.35">
      <c r="A126">
        <v>2146</v>
      </c>
      <c r="B126" s="28">
        <f>'Number of displacements'!B126*Assumptions!C$21</f>
        <v>4655801442.2485304</v>
      </c>
      <c r="C126" s="28">
        <f>'Number of displacements'!C126*Assumptions!D$21</f>
        <v>13077079105.300009</v>
      </c>
      <c r="D126" s="28">
        <f>'Number of displacements'!D126*Assumptions!E$21</f>
        <v>9772524153.7966194</v>
      </c>
      <c r="E126" s="28">
        <f>'Number of displacements'!E126*Assumptions!F$21</f>
        <v>6210647546.7212439</v>
      </c>
      <c r="F126" s="28">
        <f>'Number of displacements'!F126*Assumptions!G$21</f>
        <v>3696357545.7186866</v>
      </c>
      <c r="G126" s="28">
        <f>'Number of displacements'!G126*Assumptions!H$21</f>
        <v>1368007782.3260555</v>
      </c>
      <c r="I126" s="28">
        <f t="shared" si="1"/>
        <v>38780417576.111145</v>
      </c>
    </row>
    <row r="127" spans="1:9" x14ac:dyDescent="0.35">
      <c r="A127">
        <v>2147</v>
      </c>
      <c r="B127" s="28">
        <f>'Number of displacements'!B127*Assumptions!C$21</f>
        <v>4790563618.6287613</v>
      </c>
      <c r="C127" s="28">
        <f>'Number of displacements'!C127*Assumptions!D$21</f>
        <v>13455595170.210966</v>
      </c>
      <c r="D127" s="28">
        <f>'Number of displacements'!D127*Assumptions!E$21</f>
        <v>10055389873.056757</v>
      </c>
      <c r="E127" s="28">
        <f>'Number of displacements'!E127*Assumptions!F$21</f>
        <v>6390414744.8091612</v>
      </c>
      <c r="F127" s="28">
        <f>'Number of displacements'!F127*Assumptions!G$21</f>
        <v>3803348617.764914</v>
      </c>
      <c r="G127" s="28">
        <f>'Number of displacements'!G127*Assumptions!H$21</f>
        <v>1407604768.6533585</v>
      </c>
      <c r="I127" s="28">
        <f t="shared" si="1"/>
        <v>39902916793.123917</v>
      </c>
    </row>
    <row r="128" spans="1:9" x14ac:dyDescent="0.35">
      <c r="A128">
        <v>2148</v>
      </c>
      <c r="B128" s="28">
        <f>'Number of displacements'!B128*Assumptions!C$21</f>
        <v>4929226486.309516</v>
      </c>
      <c r="C128" s="28">
        <f>'Number of displacements'!C128*Assumptions!D$21</f>
        <v>13845067382.916248</v>
      </c>
      <c r="D128" s="28">
        <f>'Number of displacements'!D128*Assumptions!E$21</f>
        <v>10346443140.781687</v>
      </c>
      <c r="E128" s="28">
        <f>'Number of displacements'!E128*Assumptions!F$21</f>
        <v>6575385304.5860624</v>
      </c>
      <c r="F128" s="28">
        <f>'Number of displacements'!F128*Assumptions!G$21</f>
        <v>3913436546.4750395</v>
      </c>
      <c r="G128" s="28">
        <f>'Number of displacements'!G128*Assumptions!H$21</f>
        <v>1448347889.7808158</v>
      </c>
      <c r="I128" s="28">
        <f t="shared" si="1"/>
        <v>41057906750.849365</v>
      </c>
    </row>
    <row r="129" spans="1:9" x14ac:dyDescent="0.35">
      <c r="A129">
        <v>2149</v>
      </c>
      <c r="B129" s="28">
        <f>'Number of displacements'!B129*Assumptions!C$21</f>
        <v>5071902950.8035307</v>
      </c>
      <c r="C129" s="28">
        <f>'Number of displacements'!C129*Assumptions!D$21</f>
        <v>14245812869.122307</v>
      </c>
      <c r="D129" s="28">
        <f>'Number of displacements'!D129*Assumptions!E$21</f>
        <v>10645920945.568113</v>
      </c>
      <c r="E129" s="28">
        <f>'Number of displacements'!E129*Assumptions!F$21</f>
        <v>6765709837.3600931</v>
      </c>
      <c r="F129" s="28">
        <f>'Number of displacements'!F129*Assumptions!G$21</f>
        <v>4026710970.3676124</v>
      </c>
      <c r="G129" s="28">
        <f>'Number of displacements'!G129*Assumptions!H$21</f>
        <v>1490270320.5811112</v>
      </c>
      <c r="I129" s="28">
        <f t="shared" si="1"/>
        <v>42246327893.802765</v>
      </c>
    </row>
    <row r="130" spans="1:9" x14ac:dyDescent="0.35">
      <c r="A130">
        <v>2150</v>
      </c>
      <c r="B130" s="28">
        <f>'Number of displacements'!B130*Assumptions!C$21</f>
        <v>6072720133.9586506</v>
      </c>
      <c r="C130" s="28">
        <f>'Number of displacements'!C130*Assumptions!D$21</f>
        <v>17056878941.50667</v>
      </c>
      <c r="D130" s="28">
        <f>'Number of displacements'!D130*Assumptions!E$21</f>
        <v>12746635552.330765</v>
      </c>
      <c r="E130" s="28">
        <f>'Number of displacements'!E130*Assumptions!F$21</f>
        <v>8100758777.9946661</v>
      </c>
      <c r="F130" s="28">
        <f>'Number of displacements'!F130*Assumptions!G$21</f>
        <v>4821284835.4106474</v>
      </c>
      <c r="G130" s="28">
        <f>'Number of displacements'!G130*Assumptions!H$21</f>
        <v>1784339067.3317509</v>
      </c>
      <c r="I130" s="28">
        <f t="shared" si="1"/>
        <v>50582617308.533142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95%'!B4*Frequency!B3</f>
        <v>667434965.37678218</v>
      </c>
      <c r="C3" s="28">
        <f>'Total Property Damage 95%'!C4*Frequency!C3</f>
        <v>1712565686.3543787</v>
      </c>
      <c r="D3" s="28">
        <f>'Total Property Damage 95%'!D4*Frequency!D3</f>
        <v>1173702495.3156822</v>
      </c>
      <c r="E3" s="28">
        <f>'Total Property Damage 95%'!E4*Frequency!E3</f>
        <v>593706684.31771898</v>
      </c>
      <c r="F3" s="28">
        <f>'Total Property Damage 95%'!F4*Frequency!F3</f>
        <v>395287064.76578408</v>
      </c>
      <c r="G3" s="28">
        <f>'Total Property Damage 95%'!G4*Frequency!G3</f>
        <v>148103301.42566192</v>
      </c>
    </row>
    <row r="4" spans="1:7" x14ac:dyDescent="0.35">
      <c r="A4">
        <v>2024</v>
      </c>
      <c r="B4" s="28">
        <f>'Total Property Damage 95%'!B5*Frequency!B4</f>
        <v>682698237.87433398</v>
      </c>
      <c r="C4" s="28">
        <f>'Total Property Damage 95%'!C5*Frequency!C4</f>
        <v>1751729587.1039112</v>
      </c>
      <c r="D4" s="28">
        <f>'Total Property Damage 95%'!D5*Frequency!D4</f>
        <v>1200543374.1224236</v>
      </c>
      <c r="E4" s="28">
        <f>'Total Property Damage 95%'!E5*Frequency!E4</f>
        <v>607283897.64402962</v>
      </c>
      <c r="F4" s="28">
        <f>'Total Property Damage 95%'!F5*Frequency!F4</f>
        <v>404326708.3224737</v>
      </c>
      <c r="G4" s="28">
        <f>'Total Property Damage 95%'!G5*Frequency!G4</f>
        <v>151490209.76087448</v>
      </c>
    </row>
    <row r="5" spans="1:7" x14ac:dyDescent="0.35">
      <c r="A5">
        <v>2025</v>
      </c>
      <c r="B5" s="28">
        <f>'Total Property Damage 95%'!B6*Frequency!B5</f>
        <v>698310559.34207714</v>
      </c>
      <c r="C5" s="28">
        <f>'Total Property Damage 95%'!C6*Frequency!C5</f>
        <v>1791789109.6296709</v>
      </c>
      <c r="D5" s="28">
        <f>'Total Property Damage 95%'!D6*Frequency!D5</f>
        <v>1227998065.0135674</v>
      </c>
      <c r="E5" s="28">
        <f>'Total Property Damage 95%'!E6*Frequency!E5</f>
        <v>621171602.20545244</v>
      </c>
      <c r="F5" s="28">
        <f>'Total Property Damage 95%'!F6*Frequency!F5</f>
        <v>413573075.45530766</v>
      </c>
      <c r="G5" s="28">
        <f>'Total Property Damage 95%'!G6*Frequency!G5</f>
        <v>154954571.79199195</v>
      </c>
    </row>
    <row r="6" spans="1:7" x14ac:dyDescent="0.35">
      <c r="A6">
        <v>2026</v>
      </c>
      <c r="B6" s="28">
        <f>'Total Property Damage 95%'!B7*Frequency!B6</f>
        <v>714279912.02520931</v>
      </c>
      <c r="C6" s="28">
        <f>'Total Property Damage 95%'!C7*Frequency!C6</f>
        <v>1832764735.5065446</v>
      </c>
      <c r="D6" s="28">
        <f>'Total Property Damage 95%'!D7*Frequency!D6</f>
        <v>1256080604.9838662</v>
      </c>
      <c r="E6" s="28">
        <f>'Total Property Damage 95%'!E7*Frequency!E6</f>
        <v>635376898.48754084</v>
      </c>
      <c r="F6" s="28">
        <f>'Total Property Damage 95%'!F7*Frequency!F6</f>
        <v>423030893.63353485</v>
      </c>
      <c r="G6" s="28">
        <f>'Total Property Damage 95%'!G7*Frequency!G6</f>
        <v>158498158.77303579</v>
      </c>
    </row>
    <row r="7" spans="1:7" x14ac:dyDescent="0.35">
      <c r="A7">
        <v>2027</v>
      </c>
      <c r="B7" s="28">
        <f>'Total Property Damage 95%'!B8*Frequency!B7</f>
        <v>730614460.71133268</v>
      </c>
      <c r="C7" s="28">
        <f>'Total Property Damage 95%'!C8*Frequency!C7</f>
        <v>1874677414.6934192</v>
      </c>
      <c r="D7" s="28">
        <f>'Total Property Damage 95%'!D8*Frequency!D7</f>
        <v>1284805352.0338435</v>
      </c>
      <c r="E7" s="28">
        <f>'Total Property Damage 95%'!E8*Frequency!E7</f>
        <v>649907049.3536855</v>
      </c>
      <c r="F7" s="28">
        <f>'Total Property Damage 95%'!F8*Frequency!F7</f>
        <v>432704998.43678921</v>
      </c>
      <c r="G7" s="28">
        <f>'Total Property Damage 95%'!G8*Frequency!G7</f>
        <v>162122782.46404573</v>
      </c>
    </row>
    <row r="8" spans="1:7" x14ac:dyDescent="0.35">
      <c r="A8">
        <v>2028</v>
      </c>
      <c r="B8" s="28">
        <f>'Total Property Damage 95%'!B9*Frequency!B8</f>
        <v>747322556.90493512</v>
      </c>
      <c r="C8" s="28">
        <f>'Total Property Damage 95%'!C9*Frequency!C8</f>
        <v>1917548576.2444456</v>
      </c>
      <c r="D8" s="28">
        <f>'Total Property Damage 95%'!D9*Frequency!D8</f>
        <v>1314186992.5107327</v>
      </c>
      <c r="E8" s="28">
        <f>'Total Property Damage 95%'!E9*Frequency!E8</f>
        <v>664769483.75845957</v>
      </c>
      <c r="F8" s="28">
        <f>'Total Property Damage 95%'!F9*Frequency!F8</f>
        <v>442600336.02741885</v>
      </c>
      <c r="G8" s="28">
        <f>'Total Property Damage 95%'!G9*Frequency!G8</f>
        <v>165830296.05739352</v>
      </c>
    </row>
    <row r="9" spans="1:7" x14ac:dyDescent="0.35">
      <c r="A9">
        <v>2029</v>
      </c>
      <c r="B9" s="28">
        <f>'Total Property Damage 95%'!B10*Frequency!B9</f>
        <v>764412743.09733486</v>
      </c>
      <c r="C9" s="28">
        <f>'Total Property Damage 95%'!C10*Frequency!C9</f>
        <v>1961400139.2652545</v>
      </c>
      <c r="D9" s="28">
        <f>'Total Property Damage 95%'!D10*Frequency!D9</f>
        <v>1344240548.6172898</v>
      </c>
      <c r="E9" s="28">
        <f>'Total Property Damage 95%'!E10*Frequency!E9</f>
        <v>679971800.54588509</v>
      </c>
      <c r="F9" s="28">
        <f>'Total Property Damage 95%'!F10*Frequency!F9</f>
        <v>452721965.67935175</v>
      </c>
      <c r="G9" s="28">
        <f>'Total Property Damage 95%'!G10*Frequency!G9</f>
        <v>169622595.12528068</v>
      </c>
    </row>
    <row r="10" spans="1:7" x14ac:dyDescent="0.35">
      <c r="A10">
        <v>2030</v>
      </c>
      <c r="B10" s="28">
        <f>'Total Property Damage 95%'!B11*Frequency!B10</f>
        <v>920683460.73963773</v>
      </c>
      <c r="C10" s="28">
        <f>'Total Property Damage 95%'!C11*Frequency!C10</f>
        <v>2362373841.1226358</v>
      </c>
      <c r="D10" s="28">
        <f>'Total Property Damage 95%'!D11*Frequency!D10</f>
        <v>1619046845.4944711</v>
      </c>
      <c r="E10" s="28">
        <f>'Total Property Damage 95%'!E11*Frequency!E10</f>
        <v>818980055.19281733</v>
      </c>
      <c r="F10" s="28">
        <f>'Total Property Damage 95%'!F11*Frequency!F10</f>
        <v>545272995.35277748</v>
      </c>
      <c r="G10" s="28">
        <f>'Total Property Damage 95%'!G11*Frequency!G10</f>
        <v>204298946.2300165</v>
      </c>
    </row>
    <row r="11" spans="1:7" x14ac:dyDescent="0.35">
      <c r="A11">
        <v>2031</v>
      </c>
      <c r="B11" s="28">
        <f>'Total Property Damage 95%'!B12*Frequency!B11</f>
        <v>941738160.10997272</v>
      </c>
      <c r="C11" s="28">
        <f>'Total Property Damage 95%'!C12*Frequency!C11</f>
        <v>2416397914.7007823</v>
      </c>
      <c r="D11" s="28">
        <f>'Total Property Damage 95%'!D12*Frequency!D11</f>
        <v>1656072105.5887387</v>
      </c>
      <c r="E11" s="28">
        <f>'Total Property Damage 95%'!E12*Frequency!E11</f>
        <v>837708944.74898732</v>
      </c>
      <c r="F11" s="28">
        <f>'Total Property Damage 95%'!F12*Frequency!F11</f>
        <v>557742600.25117755</v>
      </c>
      <c r="G11" s="28">
        <f>'Total Property Damage 95%'!G12*Frequency!G11</f>
        <v>208970967.69882146</v>
      </c>
    </row>
    <row r="12" spans="1:7" x14ac:dyDescent="0.35">
      <c r="A12">
        <v>2032</v>
      </c>
      <c r="B12" s="28">
        <f>'Total Property Damage 95%'!B13*Frequency!B12</f>
        <v>963274350.00824559</v>
      </c>
      <c r="C12" s="28">
        <f>'Total Property Damage 95%'!C13*Frequency!C12</f>
        <v>2471657440.7188315</v>
      </c>
      <c r="D12" s="28">
        <f>'Total Property Damage 95%'!D13*Frequency!D12</f>
        <v>1693944079.8400812</v>
      </c>
      <c r="E12" s="28">
        <f>'Total Property Damage 95%'!E13*Frequency!E12</f>
        <v>856866136.92593944</v>
      </c>
      <c r="F12" s="28">
        <f>'Total Property Damage 95%'!F13*Frequency!F12</f>
        <v>570497366.98162758</v>
      </c>
      <c r="G12" s="28">
        <f>'Total Property Damage 95%'!G13*Frequency!G12</f>
        <v>213749831.54252735</v>
      </c>
    </row>
    <row r="13" spans="1:7" x14ac:dyDescent="0.35">
      <c r="A13">
        <v>2033</v>
      </c>
      <c r="B13" s="28">
        <f>'Total Property Damage 95%'!B14*Frequency!B13</f>
        <v>985303041.42655921</v>
      </c>
      <c r="C13" s="28">
        <f>'Total Property Damage 95%'!C14*Frequency!C13</f>
        <v>2528180672.1875277</v>
      </c>
      <c r="D13" s="28">
        <f>'Total Property Damage 95%'!D14*Frequency!D13</f>
        <v>1732682131.3768599</v>
      </c>
      <c r="E13" s="28">
        <f>'Total Property Damage 95%'!E14*Frequency!E13</f>
        <v>876461426.38525331</v>
      </c>
      <c r="F13" s="28">
        <f>'Total Property Damage 95%'!F14*Frequency!F13</f>
        <v>583543816.78286135</v>
      </c>
      <c r="G13" s="28">
        <f>'Total Property Damage 95%'!G14*Frequency!G13</f>
        <v>218637981.09174618</v>
      </c>
    </row>
    <row r="14" spans="1:7" x14ac:dyDescent="0.35">
      <c r="A14">
        <v>2034</v>
      </c>
      <c r="B14" s="28">
        <f>'Total Property Damage 95%'!B15*Frequency!B14</f>
        <v>1007835497.1624831</v>
      </c>
      <c r="C14" s="28">
        <f>'Total Property Damage 95%'!C15*Frequency!C14</f>
        <v>2585996508.223115</v>
      </c>
      <c r="D14" s="28">
        <f>'Total Property Damage 95%'!D15*Frequency!D14</f>
        <v>1772306066.1341803</v>
      </c>
      <c r="E14" s="28">
        <f>'Total Property Damage 95%'!E15*Frequency!E14</f>
        <v>896504831.77825534</v>
      </c>
      <c r="F14" s="28">
        <f>'Total Property Damage 95%'!F15*Frequency!F14</f>
        <v>596888620.02491236</v>
      </c>
      <c r="G14" s="28">
        <f>'Total Property Damage 95%'!G15*Frequency!G14</f>
        <v>223637915.55252773</v>
      </c>
    </row>
    <row r="15" spans="1:7" x14ac:dyDescent="0.35">
      <c r="A15">
        <v>2035</v>
      </c>
      <c r="B15" s="28">
        <f>'Total Property Damage 95%'!B16*Frequency!B15</f>
        <v>1030883237.5774801</v>
      </c>
      <c r="C15" s="28">
        <f>'Total Property Damage 95%'!C16*Frequency!C15</f>
        <v>2645134508.8228359</v>
      </c>
      <c r="D15" s="28">
        <f>'Total Property Damage 95%'!D16*Frequency!D15</f>
        <v>1812836142.9802427</v>
      </c>
      <c r="E15" s="28">
        <f>'Total Property Damage 95%'!E16*Frequency!E15</f>
        <v>917006600.86833978</v>
      </c>
      <c r="F15" s="28">
        <f>'Total Property Damage 95%'!F16*Frequency!F15</f>
        <v>610538599.61953068</v>
      </c>
      <c r="G15" s="28">
        <f>'Total Property Damage 95%'!G16*Frequency!G15</f>
        <v>228752191.28415012</v>
      </c>
    </row>
    <row r="16" spans="1:7" x14ac:dyDescent="0.35">
      <c r="A16">
        <v>2036</v>
      </c>
      <c r="B16" s="28">
        <f>'Total Property Damage 95%'!B17*Frequency!B16</f>
        <v>1054458046.4870207</v>
      </c>
      <c r="C16" s="28">
        <f>'Total Property Damage 95%'!C17*Frequency!C16</f>
        <v>2705624909.9783239</v>
      </c>
      <c r="D16" s="28">
        <f>'Total Property Damage 95%'!D17*Frequency!D16</f>
        <v>1854293084.0742683</v>
      </c>
      <c r="E16" s="28">
        <f>'Total Property Damage 95%'!E17*Frequency!E16</f>
        <v>937977215.77043128</v>
      </c>
      <c r="F16" s="28">
        <f>'Total Property Damage 95%'!F17*Frequency!F16</f>
        <v>624500734.50859201</v>
      </c>
      <c r="G16" s="28">
        <f>'Total Property Damage 95%'!G17*Frequency!G16</f>
        <v>233983423.10613152</v>
      </c>
    </row>
    <row r="17" spans="1:7" x14ac:dyDescent="0.35">
      <c r="A17">
        <v>2037</v>
      </c>
      <c r="B17" s="28">
        <f>'Total Property Damage 95%'!B18*Frequency!B17</f>
        <v>1078571977.185395</v>
      </c>
      <c r="C17" s="28">
        <f>'Total Property Damage 95%'!C18*Frequency!C17</f>
        <v>2767498639.1346173</v>
      </c>
      <c r="D17" s="28">
        <f>'Total Property Damage 95%'!D18*Frequency!D17</f>
        <v>1896698085.4612932</v>
      </c>
      <c r="E17" s="28">
        <f>'Total Property Damage 95%'!E18*Frequency!E17</f>
        <v>959427398.31026423</v>
      </c>
      <c r="F17" s="28">
        <f>'Total Property Damage 95%'!F18*Frequency!F17</f>
        <v>638782163.23228025</v>
      </c>
      <c r="G17" s="28">
        <f>'Total Property Damage 95%'!G18*Frequency!G17</f>
        <v>239334285.63513124</v>
      </c>
    </row>
    <row r="18" spans="1:7" x14ac:dyDescent="0.35">
      <c r="A18">
        <v>2038</v>
      </c>
      <c r="B18" s="28">
        <f>'Total Property Damage 95%'!B19*Frequency!B18</f>
        <v>1103237358.6083033</v>
      </c>
      <c r="C18" s="28">
        <f>'Total Property Damage 95%'!C19*Frequency!C18</f>
        <v>2830787331.0027003</v>
      </c>
      <c r="D18" s="28">
        <f>'Total Property Damage 95%'!D19*Frequency!D18</f>
        <v>1940072827.9092524</v>
      </c>
      <c r="E18" s="28">
        <f>'Total Property Damage 95%'!E19*Frequency!E18</f>
        <v>981368115.5062232</v>
      </c>
      <c r="F18" s="28">
        <f>'Total Property Damage 95%'!F19*Frequency!F18</f>
        <v>653390187.57887101</v>
      </c>
      <c r="G18" s="28">
        <f>'Total Property Damage 95%'!G19*Frequency!G18</f>
        <v>244807514.65242389</v>
      </c>
    </row>
    <row r="19" spans="1:7" x14ac:dyDescent="0.35">
      <c r="A19">
        <v>2039</v>
      </c>
      <c r="B19" s="28">
        <f>'Total Property Damage 95%'!B20*Frequency!B19</f>
        <v>1128466801.6363769</v>
      </c>
      <c r="C19" s="28">
        <f>'Total Property Damage 95%'!C20*Frequency!C19</f>
        <v>2895523343.7336488</v>
      </c>
      <c r="D19" s="28">
        <f>'Total Property Damage 95%'!D20*Frequency!D19</f>
        <v>1984439487.993892</v>
      </c>
      <c r="E19" s="28">
        <f>'Total Property Damage 95%'!E20*Frequency!E19</f>
        <v>1003810585.1765447</v>
      </c>
      <c r="F19" s="28">
        <f>'Total Property Damage 95%'!F20*Frequency!F19</f>
        <v>668332276.31797814</v>
      </c>
      <c r="G19" s="28">
        <f>'Total Property Damage 95%'!G20*Frequency!G19</f>
        <v>250405908.50264564</v>
      </c>
    </row>
    <row r="20" spans="1:7" x14ac:dyDescent="0.35">
      <c r="A20">
        <v>2040</v>
      </c>
      <c r="B20" s="28">
        <f>'Total Property Damage 95%'!B21*Frequency!B20</f>
        <v>1405844420.3161216</v>
      </c>
      <c r="C20" s="28">
        <f>'Total Property Damage 95%'!C21*Frequency!C20</f>
        <v>3607244210.2684975</v>
      </c>
      <c r="D20" s="28">
        <f>'Total Property Damage 95%'!D21*Frequency!D20</f>
        <v>2472215556.1915669</v>
      </c>
      <c r="E20" s="28">
        <f>'Total Property Damage 95%'!E21*Frequency!E20</f>
        <v>1250547652.9556196</v>
      </c>
      <c r="F20" s="28">
        <f>'Total Property Damage 95%'!F21*Frequency!F20</f>
        <v>832608633.42753232</v>
      </c>
      <c r="G20" s="28">
        <f>'Total Property Damage 95%'!G21*Frequency!G20</f>
        <v>311955787.06627119</v>
      </c>
    </row>
    <row r="21" spans="1:7" x14ac:dyDescent="0.35">
      <c r="A21">
        <v>2041</v>
      </c>
      <c r="B21" s="28">
        <f>'Total Property Damage 95%'!B22*Frequency!B21</f>
        <v>1437994049.2531288</v>
      </c>
      <c r="C21" s="28">
        <f>'Total Property Damage 95%'!C22*Frequency!C21</f>
        <v>3689736669.0138416</v>
      </c>
      <c r="D21" s="28">
        <f>'Total Property Damage 95%'!D22*Frequency!D21</f>
        <v>2528751550.9540477</v>
      </c>
      <c r="E21" s="28">
        <f>'Total Property Damage 95%'!E22*Frequency!E21</f>
        <v>1279145869.3937714</v>
      </c>
      <c r="F21" s="28">
        <f>'Total Property Damage 95%'!F22*Frequency!F21</f>
        <v>851649188.8599925</v>
      </c>
      <c r="G21" s="28">
        <f>'Total Property Damage 95%'!G22*Frequency!G21</f>
        <v>319089764.80520004</v>
      </c>
    </row>
    <row r="22" spans="1:7" x14ac:dyDescent="0.35">
      <c r="A22">
        <v>2042</v>
      </c>
      <c r="B22" s="28">
        <f>'Total Property Damage 95%'!B23*Frequency!B22</f>
        <v>1470878893.7131698</v>
      </c>
      <c r="C22" s="28">
        <f>'Total Property Damage 95%'!C23*Frequency!C22</f>
        <v>3774115611.0004582</v>
      </c>
      <c r="D22" s="28">
        <f>'Total Property Damage 95%'!D23*Frequency!D22</f>
        <v>2586580442.1614923</v>
      </c>
      <c r="E22" s="28">
        <f>'Total Property Damage 95%'!E23*Frequency!E22</f>
        <v>1308398085.6867149</v>
      </c>
      <c r="F22" s="28">
        <f>'Total Property Damage 95%'!F23*Frequency!F22</f>
        <v>871125174.26113307</v>
      </c>
      <c r="G22" s="28">
        <f>'Total Property Damage 95%'!G23*Frequency!G22</f>
        <v>326386886.29875571</v>
      </c>
    </row>
    <row r="23" spans="1:7" x14ac:dyDescent="0.35">
      <c r="A23">
        <v>2043</v>
      </c>
      <c r="B23" s="28">
        <f>'Total Property Damage 95%'!B24*Frequency!B23</f>
        <v>1504515767.0120807</v>
      </c>
      <c r="C23" s="28">
        <f>'Total Property Damage 95%'!C24*Frequency!C23</f>
        <v>3860424177.3720818</v>
      </c>
      <c r="D23" s="28">
        <f>'Total Property Damage 95%'!D24*Frequency!D23</f>
        <v>2645731796.4859724</v>
      </c>
      <c r="E23" s="28">
        <f>'Total Property Damage 95%'!E24*Frequency!E23</f>
        <v>1338319257.865397</v>
      </c>
      <c r="F23" s="28">
        <f>'Total Property Damage 95%'!F24*Frequency!F23</f>
        <v>891046547.28467393</v>
      </c>
      <c r="G23" s="28">
        <f>'Total Property Damage 95%'!G24*Frequency!G23</f>
        <v>333850882.40868843</v>
      </c>
    </row>
    <row r="24" spans="1:7" x14ac:dyDescent="0.35">
      <c r="A24">
        <v>2044</v>
      </c>
      <c r="B24" s="28">
        <f>'Total Property Damage 95%'!B25*Frequency!B24</f>
        <v>1538921866.9619157</v>
      </c>
      <c r="C24" s="28">
        <f>'Total Property Damage 95%'!C25*Frequency!C24</f>
        <v>3948706495.8480158</v>
      </c>
      <c r="D24" s="28">
        <f>'Total Property Damage 95%'!D25*Frequency!D24</f>
        <v>2706235856.7465935</v>
      </c>
      <c r="E24" s="28">
        <f>'Total Property Damage 95%'!E25*Frequency!E24</f>
        <v>1368924683.9835646</v>
      </c>
      <c r="F24" s="28">
        <f>'Total Property Damage 95%'!F25*Frequency!F24</f>
        <v>911423493.30147564</v>
      </c>
      <c r="G24" s="28">
        <f>'Total Property Damage 95%'!G25*Frequency!G24</f>
        <v>341485569.31616157</v>
      </c>
    </row>
    <row r="25" spans="1:7" x14ac:dyDescent="0.35">
      <c r="A25">
        <v>2045</v>
      </c>
      <c r="B25" s="28">
        <f>'Total Property Damage 95%'!B26*Frequency!B25</f>
        <v>1574114784.6638238</v>
      </c>
      <c r="C25" s="28">
        <f>'Total Property Damage 95%'!C26*Frequency!C25</f>
        <v>4039007703.2846942</v>
      </c>
      <c r="D25" s="28">
        <f>'Total Property Damage 95%'!D26*Frequency!D25</f>
        <v>2768123557.3720026</v>
      </c>
      <c r="E25" s="28">
        <f>'Total Property Damage 95%'!E26*Frequency!E25</f>
        <v>1400230011.9393315</v>
      </c>
      <c r="F25" s="28">
        <f>'Total Property Damage 95%'!F26*Frequency!F25</f>
        <v>932266430.6071018</v>
      </c>
      <c r="G25" s="28">
        <f>'Total Property Damage 95%'!G26*Frequency!G25</f>
        <v>349294850.47288334</v>
      </c>
    </row>
    <row r="26" spans="1:7" x14ac:dyDescent="0.35">
      <c r="A26">
        <v>2046</v>
      </c>
      <c r="B26" s="28">
        <f>'Total Property Damage 95%'!B27*Frequency!B26</f>
        <v>1610112513.5019972</v>
      </c>
      <c r="C26" s="28">
        <f>'Total Property Damage 95%'!C27*Frequency!C26</f>
        <v>4131373968.7531857</v>
      </c>
      <c r="D26" s="28">
        <f>'Total Property Damage 95%'!D27*Frequency!D26</f>
        <v>2831426540.2164965</v>
      </c>
      <c r="E26" s="28">
        <f>'Total Property Damage 95%'!E27*Frequency!E26</f>
        <v>1432251247.4756136</v>
      </c>
      <c r="F26" s="28">
        <f>'Total Property Damage 95%'!F27*Frequency!F26</f>
        <v>953586015.74846971</v>
      </c>
      <c r="G26" s="28">
        <f>'Total Property Damage 95%'!G27*Frequency!G26</f>
        <v>357282718.59685791</v>
      </c>
    </row>
    <row r="27" spans="1:7" x14ac:dyDescent="0.35">
      <c r="A27">
        <v>2047</v>
      </c>
      <c r="B27" s="28">
        <f>'Total Property Damage 95%'!B28*Frequency!B27</f>
        <v>1646933458.3433056</v>
      </c>
      <c r="C27" s="28">
        <f>'Total Property Damage 95%'!C28*Frequency!C27</f>
        <v>4225852517.1444507</v>
      </c>
      <c r="D27" s="28">
        <f>'Total Property Damage 95%'!D28*Frequency!D27</f>
        <v>2896177170.7378201</v>
      </c>
      <c r="E27" s="28">
        <f>'Total Property Damage 95%'!E28*Frequency!E27</f>
        <v>1465004762.3635218</v>
      </c>
      <c r="F27" s="28">
        <f>'Total Property Damage 95%'!F28*Frequency!F27</f>
        <v>975393148.97231436</v>
      </c>
      <c r="G27" s="28">
        <f>'Total Property Damage 95%'!G28*Frequency!G27</f>
        <v>365453257.71377611</v>
      </c>
    </row>
    <row r="28" spans="1:7" x14ac:dyDescent="0.35">
      <c r="A28">
        <v>2048</v>
      </c>
      <c r="B28" s="28">
        <f>'Total Property Damage 95%'!B29*Frequency!B28</f>
        <v>1684596444.947309</v>
      </c>
      <c r="C28" s="28">
        <f>'Total Property Damage 95%'!C29*Frequency!C28</f>
        <v>4322491653.3144121</v>
      </c>
      <c r="D28" s="28">
        <f>'Total Property Damage 95%'!D29*Frequency!D28</f>
        <v>2962408554.5449381</v>
      </c>
      <c r="E28" s="28">
        <f>'Total Property Damage 95%'!E29*Frequency!E28</f>
        <v>1498507302.772897</v>
      </c>
      <c r="F28" s="28">
        <f>'Total Property Damage 95%'!F29*Frequency!F28</f>
        <v>997698979.79825127</v>
      </c>
      <c r="G28" s="28">
        <f>'Total Property Damage 95%'!G29*Frequency!G28</f>
        <v>373810645.24509084</v>
      </c>
    </row>
    <row r="29" spans="1:7" x14ac:dyDescent="0.35">
      <c r="A29">
        <v>2049</v>
      </c>
      <c r="B29" s="28">
        <f>'Total Property Damage 95%'!B30*Frequency!B29</f>
        <v>1723120729.5914655</v>
      </c>
      <c r="C29" s="28">
        <f>'Total Property Damage 95%'!C30*Frequency!C29</f>
        <v>4421340786.7812014</v>
      </c>
      <c r="D29" s="28">
        <f>'Total Property Damage 95%'!D30*Frequency!D29</f>
        <v>3030154554.3242164</v>
      </c>
      <c r="E29" s="28">
        <f>'Total Property Damage 95%'!E30*Frequency!E29</f>
        <v>1532775997.8342686</v>
      </c>
      <c r="F29" s="28">
        <f>'Total Property Damage 95%'!F30*Frequency!F29</f>
        <v>1020514912.7192866</v>
      </c>
      <c r="G29" s="28">
        <f>'Total Property Damage 95%'!G30*Frequency!G29</f>
        <v>382359154.14384264</v>
      </c>
    </row>
    <row r="30" spans="1:7" x14ac:dyDescent="0.35">
      <c r="A30">
        <v>2050</v>
      </c>
      <c r="B30" s="28">
        <f>'Total Property Damage 95%'!B31*Frequency!B30</f>
        <v>2211295058.9075575</v>
      </c>
      <c r="C30" s="28">
        <f>'Total Property Damage 95%'!C31*Frequency!C30</f>
        <v>5673943135.6465235</v>
      </c>
      <c r="D30" s="28">
        <f>'Total Property Damage 95%'!D31*Frequency!D30</f>
        <v>3888622357.4665074</v>
      </c>
      <c r="E30" s="28">
        <f>'Total Property Damage 95%'!E31*Frequency!E30</f>
        <v>1967024093.098002</v>
      </c>
      <c r="F30" s="28">
        <f>'Total Property Damage 95%'!F31*Frequency!F30</f>
        <v>1309635213.1824605</v>
      </c>
      <c r="G30" s="28">
        <f>'Total Property Damage 95%'!G31*Frequency!G30</f>
        <v>490684659.38937086</v>
      </c>
    </row>
    <row r="31" spans="1:7" x14ac:dyDescent="0.35">
      <c r="A31">
        <v>2051</v>
      </c>
      <c r="B31" s="28">
        <f>'Total Property Damage 95%'!B32*Frequency!B31</f>
        <v>2261864179.2076044</v>
      </c>
      <c r="C31" s="28">
        <f>'Total Property Damage 95%'!C32*Frequency!C31</f>
        <v>5803698010.2148609</v>
      </c>
      <c r="D31" s="28">
        <f>'Total Property Damage 95%'!D32*Frequency!D31</f>
        <v>3977549527.5445352</v>
      </c>
      <c r="E31" s="28">
        <f>'Total Property Damage 95%'!E32*Frequency!E31</f>
        <v>2012007089.6439736</v>
      </c>
      <c r="F31" s="28">
        <f>'Total Property Damage 95%'!F32*Frequency!F31</f>
        <v>1339584676.6779921</v>
      </c>
      <c r="G31" s="28">
        <f>'Total Property Damage 95%'!G32*Frequency!G31</f>
        <v>501905907.98308283</v>
      </c>
    </row>
    <row r="32" spans="1:7" x14ac:dyDescent="0.35">
      <c r="A32">
        <v>2052</v>
      </c>
      <c r="B32" s="28">
        <f>'Total Property Damage 95%'!B33*Frequency!B32</f>
        <v>2313589742.1622028</v>
      </c>
      <c r="C32" s="28">
        <f>'Total Property Damage 95%'!C33*Frequency!C32</f>
        <v>5936420191.1293736</v>
      </c>
      <c r="D32" s="28">
        <f>'Total Property Damage 95%'!D33*Frequency!D32</f>
        <v>4068510333.4069438</v>
      </c>
      <c r="E32" s="28">
        <f>'Total Property Damage 95%'!E33*Frequency!E32</f>
        <v>2058018782.272192</v>
      </c>
      <c r="F32" s="28">
        <f>'Total Property Damage 95%'!F33*Frequency!F32</f>
        <v>1370219041.0945141</v>
      </c>
      <c r="G32" s="28">
        <f>'Total Property Damage 95%'!G33*Frequency!G32</f>
        <v>513383770.3053726</v>
      </c>
    </row>
    <row r="33" spans="1:7" x14ac:dyDescent="0.35">
      <c r="A33">
        <v>2053</v>
      </c>
      <c r="B33" s="28">
        <f>'Total Property Damage 95%'!B34*Frequency!B33</f>
        <v>2366498193.9425611</v>
      </c>
      <c r="C33" s="28">
        <f>'Total Property Damage 95%'!C34*Frequency!C33</f>
        <v>6072177536.3952532</v>
      </c>
      <c r="D33" s="28">
        <f>'Total Property Damage 95%'!D34*Frequency!D33</f>
        <v>4161551281.3633332</v>
      </c>
      <c r="E33" s="28">
        <f>'Total Property Damage 95%'!E34*Frequency!E33</f>
        <v>2105082695.7744875</v>
      </c>
      <c r="F33" s="28">
        <f>'Total Property Damage 95%'!F34*Frequency!F33</f>
        <v>1401553969.1256716</v>
      </c>
      <c r="G33" s="28">
        <f>'Total Property Damage 95%'!G34*Frequency!G33</f>
        <v>525124114.74113035</v>
      </c>
    </row>
    <row r="34" spans="1:7" x14ac:dyDescent="0.35">
      <c r="A34">
        <v>2054</v>
      </c>
      <c r="B34" s="28">
        <f>'Total Property Damage 95%'!B35*Frequency!B34</f>
        <v>2420616585.5055785</v>
      </c>
      <c r="C34" s="28">
        <f>'Total Property Damage 95%'!C35*Frequency!C34</f>
        <v>6211039455.8321428</v>
      </c>
      <c r="D34" s="28">
        <f>'Total Property Damage 95%'!D35*Frequency!D34</f>
        <v>4256719941.255352</v>
      </c>
      <c r="E34" s="28">
        <f>'Total Property Damage 95%'!E35*Frequency!E34</f>
        <v>2153222892.9206595</v>
      </c>
      <c r="F34" s="28">
        <f>'Total Property Damage 95%'!F35*Frequency!F34</f>
        <v>1433605481.6482649</v>
      </c>
      <c r="G34" s="28">
        <f>'Total Property Damage 95%'!G35*Frequency!G34</f>
        <v>537132943.87672222</v>
      </c>
    </row>
    <row r="35" spans="1:7" x14ac:dyDescent="0.35">
      <c r="A35">
        <v>2055</v>
      </c>
      <c r="B35" s="28">
        <f>'Total Property Damage 95%'!B36*Frequency!B35</f>
        <v>2475972586.4244213</v>
      </c>
      <c r="C35" s="28">
        <f>'Total Property Damage 95%'!C36*Frequency!C35</f>
        <v>6353076946.5618868</v>
      </c>
      <c r="D35" s="28">
        <f>'Total Property Damage 95%'!D36*Frequency!D35</f>
        <v>4354064970.7781391</v>
      </c>
      <c r="E35" s="28">
        <f>'Total Property Damage 95%'!E36*Frequency!E35</f>
        <v>2202463986.7612581</v>
      </c>
      <c r="F35" s="28">
        <f>'Total Property Damage 95%'!F36*Frequency!F35</f>
        <v>1466389965.913378</v>
      </c>
      <c r="G35" s="28">
        <f>'Total Property Damage 95%'!G36*Frequency!G35</f>
        <v>549416397.56898487</v>
      </c>
    </row>
    <row r="36" spans="1:7" x14ac:dyDescent="0.35">
      <c r="A36">
        <v>2056</v>
      </c>
      <c r="B36" s="28">
        <f>'Total Property Damage 95%'!B37*Frequency!B36</f>
        <v>2532594499.0353823</v>
      </c>
      <c r="C36" s="28">
        <f>'Total Property Damage 95%'!C37*Frequency!C36</f>
        <v>6498362629.3078403</v>
      </c>
      <c r="D36" s="28">
        <f>'Total Property Damage 95%'!D37*Frequency!D36</f>
        <v>4453636140.3579569</v>
      </c>
      <c r="E36" s="28">
        <f>'Total Property Damage 95%'!E37*Frequency!E36</f>
        <v>2252831153.2117062</v>
      </c>
      <c r="F36" s="28">
        <f>'Total Property Damage 95%'!F37*Frequency!F36</f>
        <v>1499924183.9248309</v>
      </c>
      <c r="G36" s="28">
        <f>'Total Property Damage 95%'!G37*Frequency!G36</f>
        <v>561980756.08440161</v>
      </c>
    </row>
    <row r="37" spans="1:7" x14ac:dyDescent="0.35">
      <c r="A37">
        <v>2057</v>
      </c>
      <c r="B37" s="28">
        <f>'Total Property Damage 95%'!B38*Frequency!B37</f>
        <v>2590511272.9082575</v>
      </c>
      <c r="C37" s="28">
        <f>'Total Property Damage 95%'!C38*Frequency!C37</f>
        <v>6646970785.5242891</v>
      </c>
      <c r="D37" s="28">
        <f>'Total Property Damage 95%'!D38*Frequency!D37</f>
        <v>4555484358.5987463</v>
      </c>
      <c r="E37" s="28">
        <f>'Total Property Damage 95%'!E38*Frequency!E37</f>
        <v>2304350143.9242058</v>
      </c>
      <c r="F37" s="28">
        <f>'Total Property Damage 95%'!F38*Frequency!F37</f>
        <v>1534225281.0092318</v>
      </c>
      <c r="G37" s="28">
        <f>'Total Property Damage 95%'!G38*Frequency!G37</f>
        <v>574832443.31006885</v>
      </c>
    </row>
    <row r="38" spans="1:7" x14ac:dyDescent="0.35">
      <c r="A38">
        <v>2058</v>
      </c>
      <c r="B38" s="28">
        <f>'Total Property Damage 95%'!B39*Frequency!B38</f>
        <v>2649752519.6476426</v>
      </c>
      <c r="C38" s="28">
        <f>'Total Property Damage 95%'!C39*Frequency!C38</f>
        <v>6798977395.374958</v>
      </c>
      <c r="D38" s="28">
        <f>'Total Property Damage 95%'!D39*Frequency!D38</f>
        <v>4659661698.3106012</v>
      </c>
      <c r="E38" s="28">
        <f>'Total Property Damage 95%'!E39*Frequency!E38</f>
        <v>2357047299.4540071</v>
      </c>
      <c r="F38" s="28">
        <f>'Total Property Damage 95%'!F39*Frequency!F38</f>
        <v>1569310794.5820146</v>
      </c>
      <c r="G38" s="28">
        <f>'Total Property Damage 95%'!G39*Frequency!G38</f>
        <v>587978030.03809118</v>
      </c>
    </row>
    <row r="39" spans="1:7" x14ac:dyDescent="0.35">
      <c r="A39">
        <v>2059</v>
      </c>
      <c r="B39" s="28">
        <f>'Total Property Damage 95%'!B40*Frequency!B39</f>
        <v>2710348528.0327067</v>
      </c>
      <c r="C39" s="28">
        <f>'Total Property Damage 95%'!C40*Frequency!C39</f>
        <v>6954460176.5800447</v>
      </c>
      <c r="D39" s="28">
        <f>'Total Property Damage 95%'!D40*Frequency!D39</f>
        <v>4766221423.1334848</v>
      </c>
      <c r="E39" s="28">
        <f>'Total Property Damage 95%'!E40*Frequency!E39</f>
        <v>2410949562.7267675</v>
      </c>
      <c r="F39" s="28">
        <f>'Total Property Damage 95%'!F40*Frequency!F39</f>
        <v>1605198663.1139441</v>
      </c>
      <c r="G39" s="28">
        <f>'Total Property Damage 95%'!G40*Frequency!G39</f>
        <v>601424237.32508695</v>
      </c>
    </row>
    <row r="40" spans="1:7" x14ac:dyDescent="0.35">
      <c r="A40">
        <v>2060</v>
      </c>
      <c r="B40" s="28">
        <f>'Total Property Damage 95%'!B41*Frequency!B40</f>
        <v>3577480368.3720217</v>
      </c>
      <c r="C40" s="28">
        <f>'Total Property Damage 95%'!C41*Frequency!C40</f>
        <v>9179426371.5592175</v>
      </c>
      <c r="D40" s="28">
        <f>'Total Property Damage 95%'!D41*Frequency!D40</f>
        <v>6291096291.2030468</v>
      </c>
      <c r="E40" s="28">
        <f>'Total Property Damage 95%'!E41*Frequency!E40</f>
        <v>3182293583.4937167</v>
      </c>
      <c r="F40" s="28">
        <f>'Total Property Damage 95%'!F41*Frequency!F40</f>
        <v>2118755815.0668404</v>
      </c>
      <c r="G40" s="28">
        <f>'Total Property Damage 95%'!G41*Frequency!G40</f>
        <v>793840120.50115597</v>
      </c>
    </row>
    <row r="41" spans="1:7" x14ac:dyDescent="0.35">
      <c r="A41">
        <v>2061</v>
      </c>
      <c r="B41" s="28">
        <f>'Total Property Damage 95%'!B42*Frequency!B41</f>
        <v>3659292171.0939221</v>
      </c>
      <c r="C41" s="28">
        <f>'Total Property Damage 95%'!C42*Frequency!C41</f>
        <v>9389346578.5433197</v>
      </c>
      <c r="D41" s="28">
        <f>'Total Property Damage 95%'!D42*Frequency!D41</f>
        <v>6434964565.989584</v>
      </c>
      <c r="E41" s="28">
        <f>'Total Property Damage 95%'!E42*Frequency!E41</f>
        <v>3255068035.9149427</v>
      </c>
      <c r="F41" s="28">
        <f>'Total Property Damage 95%'!F42*Frequency!F41</f>
        <v>2167208696.6788807</v>
      </c>
      <c r="G41" s="28">
        <f>'Total Property Damage 95%'!G42*Frequency!G41</f>
        <v>811994096.10514367</v>
      </c>
    </row>
    <row r="42" spans="1:7" x14ac:dyDescent="0.35">
      <c r="A42">
        <v>2062</v>
      </c>
      <c r="B42" s="28">
        <f>'Total Property Damage 95%'!B43*Frequency!B42</f>
        <v>3742974891.4381199</v>
      </c>
      <c r="C42" s="28">
        <f>'Total Property Damage 95%'!C43*Frequency!C42</f>
        <v>9604067357.1009121</v>
      </c>
      <c r="D42" s="28">
        <f>'Total Property Damage 95%'!D43*Frequency!D42</f>
        <v>6582122900.176259</v>
      </c>
      <c r="E42" s="28">
        <f>'Total Property Damage 95%'!E43*Frequency!E42</f>
        <v>3329506734.8257694</v>
      </c>
      <c r="F42" s="28">
        <f>'Total Property Damage 95%'!F43*Frequency!F42</f>
        <v>2216769625.6269174</v>
      </c>
      <c r="G42" s="28">
        <f>'Total Property Damage 95%'!G43*Frequency!G42</f>
        <v>830563226.87919521</v>
      </c>
    </row>
    <row r="43" spans="1:7" x14ac:dyDescent="0.35">
      <c r="A43">
        <v>2063</v>
      </c>
      <c r="B43" s="28">
        <f>'Total Property Damage 95%'!B44*Frequency!B43</f>
        <v>3828571314.5851493</v>
      </c>
      <c r="C43" s="28">
        <f>'Total Property Damage 95%'!C44*Frequency!C43</f>
        <v>9823698489.3618946</v>
      </c>
      <c r="D43" s="28">
        <f>'Total Property Damage 95%'!D44*Frequency!D43</f>
        <v>6732646532.6638851</v>
      </c>
      <c r="E43" s="28">
        <f>'Total Property Damage 95%'!E44*Frequency!E43</f>
        <v>3405647739.1367898</v>
      </c>
      <c r="F43" s="28">
        <f>'Total Property Damage 95%'!F44*Frequency!F43</f>
        <v>2267463941.3512044</v>
      </c>
      <c r="G43" s="28">
        <f>'Total Property Damage 95%'!G44*Frequency!G43</f>
        <v>849557006.82170486</v>
      </c>
    </row>
    <row r="44" spans="1:7" x14ac:dyDescent="0.35">
      <c r="A44">
        <v>2064</v>
      </c>
      <c r="B44" s="28">
        <f>'Total Property Damage 95%'!B45*Frequency!B44</f>
        <v>3916125204.1507559</v>
      </c>
      <c r="C44" s="28">
        <f>'Total Property Damage 95%'!C45*Frequency!C44</f>
        <v>10048352268.01473</v>
      </c>
      <c r="D44" s="28">
        <f>'Total Property Damage 95%'!D45*Frequency!D44</f>
        <v>6886612422.9581318</v>
      </c>
      <c r="E44" s="28">
        <f>'Total Property Damage 95%'!E45*Frequency!E44</f>
        <v>3483529978.110847</v>
      </c>
      <c r="F44" s="28">
        <f>'Total Property Damage 95%'!F45*Frequency!F44</f>
        <v>2319317562.7683544</v>
      </c>
      <c r="G44" s="28">
        <f>'Total Property Damage 95%'!G45*Frequency!G44</f>
        <v>868985147.04508054</v>
      </c>
    </row>
    <row r="45" spans="1:7" x14ac:dyDescent="0.35">
      <c r="A45">
        <v>2065</v>
      </c>
      <c r="B45" s="28">
        <f>'Total Property Damage 95%'!B46*Frequency!B45</f>
        <v>4005681324.5612903</v>
      </c>
      <c r="C45" s="28">
        <f>'Total Property Damage 95%'!C46*Frequency!C45</f>
        <v>10278143553.719278</v>
      </c>
      <c r="D45" s="28">
        <f>'Total Property Damage 95%'!D46*Frequency!D45</f>
        <v>7044099290.5172758</v>
      </c>
      <c r="E45" s="28">
        <f>'Total Property Damage 95%'!E46*Frequency!E45</f>
        <v>3563193271.2667294</v>
      </c>
      <c r="F45" s="28">
        <f>'Total Property Damage 95%'!F46*Frequency!F45</f>
        <v>2372357001.5231204</v>
      </c>
      <c r="G45" s="28">
        <f>'Total Property Damage 95%'!G46*Frequency!G45</f>
        <v>888857580.74082899</v>
      </c>
    </row>
    <row r="46" spans="1:7" x14ac:dyDescent="0.35">
      <c r="A46">
        <v>2066</v>
      </c>
      <c r="B46" s="28">
        <f>'Total Property Damage 95%'!B47*Frequency!B46</f>
        <v>4097285463.9408007</v>
      </c>
      <c r="C46" s="28">
        <f>'Total Property Damage 95%'!C47*Frequency!C46</f>
        <v>10513189833.832596</v>
      </c>
      <c r="D46" s="28">
        <f>'Total Property Damage 95%'!D47*Frequency!D46</f>
        <v>7205187654.9997721</v>
      </c>
      <c r="E46" s="28">
        <f>'Total Property Damage 95%'!E47*Frequency!E46</f>
        <v>3644678348.7380376</v>
      </c>
      <c r="F46" s="28">
        <f>'Total Property Damage 95%'!F47*Frequency!F46</f>
        <v>2426609375.5432334</v>
      </c>
      <c r="G46" s="28">
        <f>'Total Property Damage 95%'!G47*Frequency!G46</f>
        <v>909184468.25818157</v>
      </c>
    </row>
    <row r="47" spans="1:7" x14ac:dyDescent="0.35">
      <c r="A47">
        <v>2067</v>
      </c>
      <c r="B47" s="28">
        <f>'Total Property Damage 95%'!B48*Frequency!B47</f>
        <v>4190984457.5215192</v>
      </c>
      <c r="C47" s="28">
        <f>'Total Property Damage 95%'!C48*Frequency!C47</f>
        <v>10753611282.477695</v>
      </c>
      <c r="D47" s="28">
        <f>'Total Property Damage 95%'!D48*Frequency!D47</f>
        <v>7369959877.4322214</v>
      </c>
      <c r="E47" s="28">
        <f>'Total Property Damage 95%'!E48*Frequency!E47</f>
        <v>3728026872.09763</v>
      </c>
      <c r="F47" s="28">
        <f>'Total Property Damage 95%'!F48*Frequency!F47</f>
        <v>2482102422.9042172</v>
      </c>
      <c r="G47" s="28">
        <f>'Total Property Damage 95%'!G48*Frequency!G47</f>
        <v>929976202.29886436</v>
      </c>
    </row>
    <row r="48" spans="1:7" x14ac:dyDescent="0.35">
      <c r="A48">
        <v>2068</v>
      </c>
      <c r="B48" s="28">
        <f>'Total Property Damage 95%'!B49*Frequency!B48</f>
        <v>4286826211.5897136</v>
      </c>
      <c r="C48" s="28">
        <f>'Total Property Damage 95%'!C49*Frequency!C48</f>
        <v>10999530821.986008</v>
      </c>
      <c r="D48" s="28">
        <f>'Total Property Damage 95%'!D49*Frequency!D48</f>
        <v>7538500202.3188095</v>
      </c>
      <c r="E48" s="28">
        <f>'Total Property Damage 95%'!E49*Frequency!E48</f>
        <v>3813281455.6582913</v>
      </c>
      <c r="F48" s="28">
        <f>'Total Property Damage 95%'!F49*Frequency!F48</f>
        <v>2538864516.0112715</v>
      </c>
      <c r="G48" s="28">
        <f>'Total Property Damage 95%'!G49*Frequency!G48</f>
        <v>951243413.23066318</v>
      </c>
    </row>
    <row r="49" spans="1:7" x14ac:dyDescent="0.35">
      <c r="A49">
        <v>2069</v>
      </c>
      <c r="B49" s="28">
        <f>'Total Property Damage 95%'!B50*Frequency!B49</f>
        <v>4384859727.9791403</v>
      </c>
      <c r="C49" s="28">
        <f>'Total Property Damage 95%'!C50*Frequency!C49</f>
        <v>11251074185.744925</v>
      </c>
      <c r="D49" s="28">
        <f>'Total Property Damage 95%'!D50*Frequency!D49</f>
        <v>7710894800.7137051</v>
      </c>
      <c r="E49" s="28">
        <f>'Total Property Damage 95%'!E50*Frequency!E49</f>
        <v>3900485688.2605143</v>
      </c>
      <c r="F49" s="28">
        <f>'Total Property Damage 95%'!F50*Frequency!F49</f>
        <v>2596924676.1054749</v>
      </c>
      <c r="G49" s="28">
        <f>'Total Property Damage 95%'!G50*Frequency!G49</f>
        <v>972996974.52250314</v>
      </c>
    </row>
    <row r="50" spans="1:7" x14ac:dyDescent="0.35">
      <c r="A50">
        <v>2070</v>
      </c>
      <c r="B50" s="28">
        <f>'Total Property Damage 95%'!B51*Frequency!B50</f>
        <v>5913295216.5354338</v>
      </c>
      <c r="C50" s="28">
        <f>'Total Property Damage 95%'!C51*Frequency!C50</f>
        <v>15172873772.660688</v>
      </c>
      <c r="D50" s="28">
        <f>'Total Property Damage 95%'!D51*Frequency!D50</f>
        <v>10398690076.519871</v>
      </c>
      <c r="E50" s="28">
        <f>'Total Property Damage 95%'!E51*Frequency!E50</f>
        <v>5260082372.848381</v>
      </c>
      <c r="F50" s="28">
        <f>'Total Property Damage 95%'!F51*Frequency!F50</f>
        <v>3502137632.11866</v>
      </c>
      <c r="G50" s="28">
        <f>'Total Property Damage 95%'!G51*Frequency!G50</f>
        <v>1312155624.5994327</v>
      </c>
    </row>
    <row r="51" spans="1:7" x14ac:dyDescent="0.35">
      <c r="A51">
        <v>2071</v>
      </c>
      <c r="B51" s="28">
        <f>'Total Property Damage 95%'!B52*Frequency!B51</f>
        <v>6048523727.0727844</v>
      </c>
      <c r="C51" s="28">
        <f>'Total Property Damage 95%'!C52*Frequency!C51</f>
        <v>15519855454.737144</v>
      </c>
      <c r="D51" s="28">
        <f>'Total Property Damage 95%'!D52*Frequency!D51</f>
        <v>10636493081.290396</v>
      </c>
      <c r="E51" s="28">
        <f>'Total Property Damage 95%'!E52*Frequency!E51</f>
        <v>5380372850.244977</v>
      </c>
      <c r="F51" s="28">
        <f>'Total Property Damage 95%'!F52*Frequency!F51</f>
        <v>3582226455.4136491</v>
      </c>
      <c r="G51" s="28">
        <f>'Total Property Damage 95%'!G52*Frequency!G51</f>
        <v>1342162726.2593679</v>
      </c>
    </row>
    <row r="52" spans="1:7" x14ac:dyDescent="0.35">
      <c r="A52">
        <v>2072</v>
      </c>
      <c r="B52" s="28">
        <f>'Total Property Damage 95%'!B53*Frequency!B52</f>
        <v>6186844718.0956364</v>
      </c>
      <c r="C52" s="28">
        <f>'Total Property Damage 95%'!C53*Frequency!C52</f>
        <v>15874772106.121361</v>
      </c>
      <c r="D52" s="28">
        <f>'Total Property Damage 95%'!D53*Frequency!D52</f>
        <v>10879734296.899189</v>
      </c>
      <c r="E52" s="28">
        <f>'Total Property Damage 95%'!E53*Frequency!E52</f>
        <v>5503414196.9106531</v>
      </c>
      <c r="F52" s="28">
        <f>'Total Property Damage 95%'!F53*Frequency!F52</f>
        <v>3664146794.2829971</v>
      </c>
      <c r="G52" s="28">
        <f>'Total Property Damage 95%'!G53*Frequency!G52</f>
        <v>1372856046.9417644</v>
      </c>
    </row>
    <row r="53" spans="1:7" x14ac:dyDescent="0.35">
      <c r="A53">
        <v>2073</v>
      </c>
      <c r="B53" s="28">
        <f>'Total Property Damage 95%'!B54*Frequency!B53</f>
        <v>6328328910.160738</v>
      </c>
      <c r="C53" s="28">
        <f>'Total Property Damage 95%'!C54*Frequency!C53</f>
        <v>16237805188.086855</v>
      </c>
      <c r="D53" s="28">
        <f>'Total Property Damage 95%'!D54*Frequency!D53</f>
        <v>11128538087.364058</v>
      </c>
      <c r="E53" s="28">
        <f>'Total Property Damage 95%'!E54*Frequency!E53</f>
        <v>5629269321.2476339</v>
      </c>
      <c r="F53" s="28">
        <f>'Total Property Damage 95%'!F54*Frequency!F53</f>
        <v>3747940532.8393831</v>
      </c>
      <c r="G53" s="28">
        <f>'Total Property Damage 95%'!G54*Frequency!G53</f>
        <v>1404251279.4833422</v>
      </c>
    </row>
    <row r="54" spans="1:7" x14ac:dyDescent="0.35">
      <c r="A54">
        <v>2074</v>
      </c>
      <c r="B54" s="28">
        <f>'Total Property Damage 95%'!B55*Frequency!B54</f>
        <v>6473048641.1016998</v>
      </c>
      <c r="C54" s="28">
        <f>'Total Property Damage 95%'!C55*Frequency!C54</f>
        <v>16609140311.664051</v>
      </c>
      <c r="D54" s="28">
        <f>'Total Property Damage 95%'!D55*Frequency!D54</f>
        <v>11383031660.728067</v>
      </c>
      <c r="E54" s="28">
        <f>'Total Property Damage 95%'!E55*Frequency!E54</f>
        <v>5758002570.2823267</v>
      </c>
      <c r="F54" s="28">
        <f>'Total Property Damage 95%'!F55*Frequency!F54</f>
        <v>3833650513.0245728</v>
      </c>
      <c r="G54" s="28">
        <f>'Total Property Damage 95%'!G55*Frequency!G54</f>
        <v>1436364475.5933037</v>
      </c>
    </row>
    <row r="55" spans="1:7" x14ac:dyDescent="0.35">
      <c r="A55">
        <v>2075</v>
      </c>
      <c r="B55" s="28">
        <f>'Total Property Damage 95%'!B56*Frequency!B55</f>
        <v>6621077903.0137844</v>
      </c>
      <c r="C55" s="28">
        <f>'Total Property Damage 95%'!C56*Frequency!C55</f>
        <v>16988967332.539246</v>
      </c>
      <c r="D55" s="28">
        <f>'Total Property Damage 95%'!D56*Frequency!D55</f>
        <v>11643345134.09827</v>
      </c>
      <c r="E55" s="28">
        <f>'Total Property Damage 95%'!E56*Frequency!E55</f>
        <v>5889679762.5645876</v>
      </c>
      <c r="F55" s="28">
        <f>'Total Property Damage 95%'!F56*Frequency!F55</f>
        <v>3921320556.5135903</v>
      </c>
      <c r="G55" s="28">
        <f>'Total Property Damage 95%'!G56*Frequency!G55</f>
        <v>1469212054.0602295</v>
      </c>
    </row>
    <row r="56" spans="1:7" x14ac:dyDescent="0.35">
      <c r="A56">
        <v>2076</v>
      </c>
      <c r="B56" s="28">
        <f>'Total Property Damage 95%'!B57*Frequency!B56</f>
        <v>6772492380.0844727</v>
      </c>
      <c r="C56" s="28">
        <f>'Total Property Damage 95%'!C57*Frequency!C56</f>
        <v>17377480448.123726</v>
      </c>
      <c r="D56" s="28">
        <f>'Total Property Damage 95%'!D57*Frequency!D56</f>
        <v>11909611600.171804</v>
      </c>
      <c r="E56" s="28">
        <f>'Total Property Damage 95%'!E57*Frequency!E56</f>
        <v>6024368221.8193274</v>
      </c>
      <c r="F56" s="28">
        <f>'Total Property Damage 95%'!F57*Frequency!F56</f>
        <v>4010995487.1197963</v>
      </c>
      <c r="G56" s="28">
        <f>'Total Property Damage 95%'!G57*Frequency!G56</f>
        <v>1502810809.1466517</v>
      </c>
    </row>
    <row r="57" spans="1:7" x14ac:dyDescent="0.35">
      <c r="A57">
        <v>2077</v>
      </c>
      <c r="B57" s="28">
        <f>'Total Property Damage 95%'!B58*Frequency!B57</f>
        <v>6927369487.2891693</v>
      </c>
      <c r="C57" s="28">
        <f>'Total Property Damage 95%'!C58*Frequency!C57</f>
        <v>17774878296.842751</v>
      </c>
      <c r="D57" s="28">
        <f>'Total Property Damage 95%'!D58*Frequency!D57</f>
        <v>12181967195.283318</v>
      </c>
      <c r="E57" s="28">
        <f>'Total Property Damage 95%'!E58*Frequency!E57</f>
        <v>6162136811.367691</v>
      </c>
      <c r="F57" s="28">
        <f>'Total Property Damage 95%'!F58*Frequency!F57</f>
        <v>4102721153.7123446</v>
      </c>
      <c r="G57" s="28">
        <f>'Total Property Damage 95%'!G58*Frequency!G57</f>
        <v>1537177919.1756005</v>
      </c>
    </row>
    <row r="58" spans="1:7" x14ac:dyDescent="0.35">
      <c r="A58">
        <v>2078</v>
      </c>
      <c r="B58" s="28">
        <f>'Total Property Damage 95%'!B59*Frequency!B58</f>
        <v>7085788409.971817</v>
      </c>
      <c r="C58" s="28">
        <f>'Total Property Damage 95%'!C59*Frequency!C58</f>
        <v>18181364059.695129</v>
      </c>
      <c r="D58" s="28">
        <f>'Total Property Damage 95%'!D59*Frequency!D58</f>
        <v>12460551169.008579</v>
      </c>
      <c r="E58" s="28">
        <f>'Total Property Damage 95%'!E59*Frequency!E58</f>
        <v>6303055969.3353958</v>
      </c>
      <c r="F58" s="28">
        <f>'Total Property Damage 95%'!F59*Frequency!F58</f>
        <v>4196544453.6577272</v>
      </c>
      <c r="G58" s="28">
        <f>'Total Property Damage 95%'!G59*Frequency!G58</f>
        <v>1572330955.3135138</v>
      </c>
    </row>
    <row r="59" spans="1:7" x14ac:dyDescent="0.35">
      <c r="A59">
        <v>2079</v>
      </c>
      <c r="B59" s="28">
        <f>'Total Property Damage 95%'!B60*Frequency!B59</f>
        <v>7247830144.3306704</v>
      </c>
      <c r="C59" s="28">
        <f>'Total Property Damage 95%'!C60*Frequency!C59</f>
        <v>18597145564.135284</v>
      </c>
      <c r="D59" s="28">
        <f>'Total Property Damage 95%'!D60*Frequency!D59</f>
        <v>12745505955.359787</v>
      </c>
      <c r="E59" s="28">
        <f>'Total Property Damage 95%'!E60*Frequency!E59</f>
        <v>6447197744.666235</v>
      </c>
      <c r="F59" s="28">
        <f>'Total Property Damage 95%'!F60*Frequency!F59</f>
        <v>4292513356.797389</v>
      </c>
      <c r="G59" s="28">
        <f>'Total Property Damage 95%'!G60*Frequency!G59</f>
        <v>1608287890.5539956</v>
      </c>
    </row>
    <row r="60" spans="1:7" x14ac:dyDescent="0.35">
      <c r="A60">
        <v>2080</v>
      </c>
      <c r="B60" s="28">
        <f>'Total Property Damage 95%'!B61*Frequency!B60</f>
        <v>9850886233.1549549</v>
      </c>
      <c r="C60" s="28">
        <f>'Total Property Damage 95%'!C61*Frequency!C60</f>
        <v>25276304985.847206</v>
      </c>
      <c r="D60" s="28">
        <f>'Total Property Damage 95%'!D61*Frequency!D60</f>
        <v>17323050713.110085</v>
      </c>
      <c r="E60" s="28">
        <f>'Total Property Damage 95%'!E61*Frequency!E60</f>
        <v>8762706939.9576035</v>
      </c>
      <c r="F60" s="28">
        <f>'Total Property Damage 95%'!F61*Frequency!F60</f>
        <v>5834168280.7212267</v>
      </c>
      <c r="G60" s="28">
        <f>'Total Property Damage 95%'!G61*Frequency!G60</f>
        <v>2185904018.7911668</v>
      </c>
    </row>
    <row r="61" spans="1:7" x14ac:dyDescent="0.35">
      <c r="A61">
        <v>2081</v>
      </c>
      <c r="B61" s="28">
        <f>'Total Property Damage 95%'!B62*Frequency!B61</f>
        <v>10076161756.192835</v>
      </c>
      <c r="C61" s="28">
        <f>'Total Property Damage 95%'!C62*Frequency!C61</f>
        <v>25854337529.456032</v>
      </c>
      <c r="D61" s="28">
        <f>'Total Property Damage 95%'!D62*Frequency!D61</f>
        <v>17719203832.498795</v>
      </c>
      <c r="E61" s="28">
        <f>'Total Property Damage 95%'!E62*Frequency!E61</f>
        <v>8963097376.1482773</v>
      </c>
      <c r="F61" s="28">
        <f>'Total Property Damage 95%'!F62*Frequency!F61</f>
        <v>5967587272.6599417</v>
      </c>
      <c r="G61" s="28">
        <f>'Total Property Damage 95%'!G62*Frequency!G61</f>
        <v>2235892482.7210846</v>
      </c>
    </row>
    <row r="62" spans="1:7" x14ac:dyDescent="0.35">
      <c r="A62">
        <v>2082</v>
      </c>
      <c r="B62" s="28">
        <f>'Total Property Damage 95%'!B63*Frequency!B62</f>
        <v>10306589004.677429</v>
      </c>
      <c r="C62" s="28">
        <f>'Total Property Damage 95%'!C63*Frequency!C62</f>
        <v>26445588841.459137</v>
      </c>
      <c r="D62" s="28">
        <f>'Total Property Damage 95%'!D63*Frequency!D62</f>
        <v>18124416400.861038</v>
      </c>
      <c r="E62" s="28">
        <f>'Total Property Damage 95%'!E63*Frequency!E62</f>
        <v>9168070451.8351536</v>
      </c>
      <c r="F62" s="28">
        <f>'Total Property Damage 95%'!F63*Frequency!F62</f>
        <v>6104057364.0105066</v>
      </c>
      <c r="G62" s="28">
        <f>'Total Property Damage 95%'!G63*Frequency!G62</f>
        <v>2287024110.5340419</v>
      </c>
    </row>
    <row r="63" spans="1:7" x14ac:dyDescent="0.35">
      <c r="A63">
        <v>2083</v>
      </c>
      <c r="B63" s="28">
        <f>'Total Property Damage 95%'!B64*Frequency!B63</f>
        <v>10542285791.119919</v>
      </c>
      <c r="C63" s="28">
        <f>'Total Property Damage 95%'!C64*Frequency!C63</f>
        <v>27050361215.974361</v>
      </c>
      <c r="D63" s="28">
        <f>'Total Property Damage 95%'!D64*Frequency!D63</f>
        <v>18538895594.69421</v>
      </c>
      <c r="E63" s="28">
        <f>'Total Property Damage 95%'!E64*Frequency!E63</f>
        <v>9377730965.3566723</v>
      </c>
      <c r="F63" s="28">
        <f>'Total Property Damage 95%'!F64*Frequency!F63</f>
        <v>6243648329.0043535</v>
      </c>
      <c r="G63" s="28">
        <f>'Total Property Damage 95%'!G64*Frequency!G63</f>
        <v>2339325044.7349429</v>
      </c>
    </row>
    <row r="64" spans="1:7" x14ac:dyDescent="0.35">
      <c r="A64">
        <v>2084</v>
      </c>
      <c r="B64" s="28">
        <f>'Total Property Damage 95%'!B65*Frequency!B64</f>
        <v>10783372622.233261</v>
      </c>
      <c r="C64" s="28">
        <f>'Total Property Damage 95%'!C65*Frequency!C64</f>
        <v>27668963860.148907</v>
      </c>
      <c r="D64" s="28">
        <f>'Total Property Damage 95%'!D65*Frequency!D64</f>
        <v>18962853328.322598</v>
      </c>
      <c r="E64" s="28">
        <f>'Total Property Damage 95%'!E65*Frequency!E64</f>
        <v>9592186111.6377258</v>
      </c>
      <c r="F64" s="28">
        <f>'Total Property Damage 95%'!F65*Frequency!F64</f>
        <v>6386431537.5086899</v>
      </c>
      <c r="G64" s="28">
        <f>'Total Property Damage 95%'!G65*Frequency!G64</f>
        <v>2392822025.6699777</v>
      </c>
    </row>
    <row r="65" spans="1:7" x14ac:dyDescent="0.35">
      <c r="A65">
        <v>2085</v>
      </c>
      <c r="B65" s="28">
        <f>'Total Property Damage 95%'!B66*Frequency!B65</f>
        <v>11029972760.544672</v>
      </c>
      <c r="C65" s="28">
        <f>'Total Property Damage 95%'!C66*Frequency!C65</f>
        <v>28301713052.250278</v>
      </c>
      <c r="D65" s="28">
        <f>'Total Property Damage 95%'!D66*Frequency!D65</f>
        <v>19396506362.244637</v>
      </c>
      <c r="E65" s="28">
        <f>'Total Property Damage 95%'!E66*Frequency!E65</f>
        <v>9811545536.9961319</v>
      </c>
      <c r="F65" s="28">
        <f>'Total Property Damage 95%'!F66*Frequency!F65</f>
        <v>6532479991.5163784</v>
      </c>
      <c r="G65" s="28">
        <f>'Total Property Damage 95%'!G66*Frequency!G65</f>
        <v>2447542405.1983814</v>
      </c>
    </row>
    <row r="66" spans="1:7" x14ac:dyDescent="0.35">
      <c r="A66">
        <v>2086</v>
      </c>
      <c r="B66" s="28">
        <f>'Total Property Damage 95%'!B67*Frequency!B66</f>
        <v>11282212287.417116</v>
      </c>
      <c r="C66" s="28">
        <f>'Total Property Damage 95%'!C67*Frequency!C66</f>
        <v>28948932303.372597</v>
      </c>
      <c r="D66" s="28">
        <f>'Total Property Damage 95%'!D67*Frequency!D66</f>
        <v>19840076413.957924</v>
      </c>
      <c r="E66" s="28">
        <f>'Total Property Damage 95%'!E67*Frequency!E66</f>
        <v>10035921395.202436</v>
      </c>
      <c r="F66" s="28">
        <f>'Total Property Damage 95%'!F67*Frequency!F66</f>
        <v>6681868362.4702911</v>
      </c>
      <c r="G66" s="28">
        <f>'Total Property Damage 95%'!G67*Frequency!G66</f>
        <v>2503514160.6768599</v>
      </c>
    </row>
    <row r="67" spans="1:7" x14ac:dyDescent="0.35">
      <c r="A67">
        <v>2087</v>
      </c>
      <c r="B67" s="28">
        <f>'Total Property Damage 95%'!B68*Frequency!B67</f>
        <v>11540220167.512014</v>
      </c>
      <c r="C67" s="28">
        <f>'Total Property Damage 95%'!C68*Frequency!C67</f>
        <v>29610952522.8409</v>
      </c>
      <c r="D67" s="28">
        <f>'Total Property Damage 95%'!D68*Frequency!D67</f>
        <v>20293790271.318604</v>
      </c>
      <c r="E67" s="28">
        <f>'Total Property Damage 95%'!E68*Frequency!E67</f>
        <v>10265428404.821733</v>
      </c>
      <c r="F67" s="28">
        <f>'Total Property Damage 95%'!F68*Frequency!F67</f>
        <v>6834673029.4412222</v>
      </c>
      <c r="G67" s="28">
        <f>'Total Property Damage 95%'!G68*Frequency!G67</f>
        <v>2560765909.2638092</v>
      </c>
    </row>
    <row r="68" spans="1:7" x14ac:dyDescent="0.35">
      <c r="A68">
        <v>2088</v>
      </c>
      <c r="B68" s="28">
        <f>'Total Property Damage 95%'!B69*Frequency!B68</f>
        <v>11804128314.726091</v>
      </c>
      <c r="C68" s="28">
        <f>'Total Property Damage 95%'!C69*Frequency!C68</f>
        <v>30288112187.397957</v>
      </c>
      <c r="D68" s="28">
        <f>'Total Property Damage 95%'!D69*Frequency!D68</f>
        <v>20757879908.493126</v>
      </c>
      <c r="E68" s="28">
        <f>'Total Property Damage 95%'!E69*Frequency!E68</f>
        <v>10500183907.866816</v>
      </c>
      <c r="F68" s="28">
        <f>'Total Property Damage 95%'!F69*Frequency!F68</f>
        <v>6990972118.1788626</v>
      </c>
      <c r="G68" s="28">
        <f>'Total Property Damage 95%'!G69*Frequency!G68</f>
        <v>2619326922.5506539</v>
      </c>
    </row>
    <row r="69" spans="1:7" x14ac:dyDescent="0.35">
      <c r="A69">
        <v>2089</v>
      </c>
      <c r="B69" s="28">
        <f>'Total Property Damage 95%'!B70*Frequency!B69</f>
        <v>12074071659.636141</v>
      </c>
      <c r="C69" s="28">
        <f>'Total Property Damage 95%'!C70*Frequency!C69</f>
        <v>30980757514.260174</v>
      </c>
      <c r="D69" s="28">
        <f>'Total Property Damage 95%'!D70*Frequency!D69</f>
        <v>21232582604.561687</v>
      </c>
      <c r="E69" s="28">
        <f>'Total Property Damage 95%'!E70*Frequency!E69</f>
        <v>10740307929.792612</v>
      </c>
      <c r="F69" s="28">
        <f>'Total Property Damage 95%'!F70*Frequency!F69</f>
        <v>7150845541.0558214</v>
      </c>
      <c r="G69" s="28">
        <f>'Total Property Damage 95%'!G70*Frequency!G69</f>
        <v>2679227141.5277867</v>
      </c>
    </row>
    <row r="70" spans="1:7" x14ac:dyDescent="0.35">
      <c r="A70">
        <v>2090</v>
      </c>
      <c r="B70" s="28">
        <f>'Total Property Damage 95%'!B71*Frequency!B70</f>
        <v>16201476076.516638</v>
      </c>
      <c r="C70" s="28">
        <f>'Total Property Damage 95%'!C71*Frequency!C70</f>
        <v>41571229312.612457</v>
      </c>
      <c r="D70" s="28">
        <f>'Total Property Damage 95%'!D71*Frequency!D70</f>
        <v>28490735255.486813</v>
      </c>
      <c r="E70" s="28">
        <f>'Total Property Damage 95%'!E71*Frequency!E70</f>
        <v>14411778137.831661</v>
      </c>
      <c r="F70" s="28">
        <f>'Total Property Damage 95%'!F71*Frequency!F70</f>
        <v>9595292808.1075268</v>
      </c>
      <c r="G70" s="28">
        <f>'Total Property Damage 95%'!G71*Frequency!G70</f>
        <v>3595094982.0952616</v>
      </c>
    </row>
    <row r="71" spans="1:7" x14ac:dyDescent="0.35">
      <c r="A71">
        <v>2091</v>
      </c>
      <c r="B71" s="28">
        <f>'Total Property Damage 95%'!B72*Frequency!B71</f>
        <v>16571980405.846823</v>
      </c>
      <c r="C71" s="28">
        <f>'Total Property Damage 95%'!C72*Frequency!C71</f>
        <v>42521903211.901535</v>
      </c>
      <c r="D71" s="28">
        <f>'Total Property Damage 95%'!D72*Frequency!D71</f>
        <v>29142277171.056984</v>
      </c>
      <c r="E71" s="28">
        <f>'Total Property Damage 95%'!E72*Frequency!E71</f>
        <v>14741354663.340485</v>
      </c>
      <c r="F71" s="28">
        <f>'Total Property Damage 95%'!F72*Frequency!F71</f>
        <v>9814723279.1216831</v>
      </c>
      <c r="G71" s="28">
        <f>'Total Property Damage 95%'!G72*Frequency!G71</f>
        <v>3677309605.5609713</v>
      </c>
    </row>
    <row r="72" spans="1:7" x14ac:dyDescent="0.35">
      <c r="A72">
        <v>2092</v>
      </c>
      <c r="B72" s="28">
        <f>'Total Property Damage 95%'!B73*Frequency!B72</f>
        <v>16950957633.411964</v>
      </c>
      <c r="C72" s="28">
        <f>'Total Property Damage 95%'!C73*Frequency!C72</f>
        <v>43494317648.522171</v>
      </c>
      <c r="D72" s="28">
        <f>'Total Property Damage 95%'!D73*Frequency!D72</f>
        <v>29808718908.058167</v>
      </c>
      <c r="E72" s="28">
        <f>'Total Property Damage 95%'!E73*Frequency!E72</f>
        <v>15078468127.395525</v>
      </c>
      <c r="F72" s="28">
        <f>'Total Property Damage 95%'!F73*Frequency!F72</f>
        <v>10039171807.695148</v>
      </c>
      <c r="G72" s="28">
        <f>'Total Property Damage 95%'!G73*Frequency!G72</f>
        <v>3761404358.5768795</v>
      </c>
    </row>
    <row r="73" spans="1:7" x14ac:dyDescent="0.35">
      <c r="A73">
        <v>2093</v>
      </c>
      <c r="B73" s="28">
        <f>'Total Property Damage 95%'!B74*Frequency!B73</f>
        <v>17338601522.142254</v>
      </c>
      <c r="C73" s="28">
        <f>'Total Property Damage 95%'!C74*Frequency!C73</f>
        <v>44488969797.124702</v>
      </c>
      <c r="D73" s="28">
        <f>'Total Property Damage 95%'!D74*Frequency!D73</f>
        <v>30490401203.860233</v>
      </c>
      <c r="E73" s="28">
        <f>'Total Property Damage 95%'!E74*Frequency!E73</f>
        <v>15423290888.882355</v>
      </c>
      <c r="F73" s="28">
        <f>'Total Property Damage 95%'!F74*Frequency!F73</f>
        <v>10268753149.547815</v>
      </c>
      <c r="G73" s="28">
        <f>'Total Property Damage 95%'!G74*Frequency!G73</f>
        <v>3847422236.9869924</v>
      </c>
    </row>
    <row r="74" spans="1:7" x14ac:dyDescent="0.35">
      <c r="A74">
        <v>2094</v>
      </c>
      <c r="B74" s="28">
        <f>'Total Property Damage 95%'!B75*Frequency!B74</f>
        <v>17735110266.045906</v>
      </c>
      <c r="C74" s="28">
        <f>'Total Property Damage 95%'!C75*Frequency!C74</f>
        <v>45506368202.024757</v>
      </c>
      <c r="D74" s="28">
        <f>'Total Property Damage 95%'!D75*Frequency!D74</f>
        <v>31187672588.003975</v>
      </c>
      <c r="E74" s="28">
        <f>'Total Property Damage 95%'!E75*Frequency!E74</f>
        <v>15775999248.285019</v>
      </c>
      <c r="F74" s="28">
        <f>'Total Property Damage 95%'!F75*Frequency!F74</f>
        <v>10503584684.696953</v>
      </c>
      <c r="G74" s="28">
        <f>'Total Property Damage 95%'!G75*Frequency!G74</f>
        <v>3935407219.8880925</v>
      </c>
    </row>
    <row r="75" spans="1:7" x14ac:dyDescent="0.35">
      <c r="A75">
        <v>2095</v>
      </c>
      <c r="B75" s="28">
        <f>'Total Property Damage 95%'!B76*Frequency!B75</f>
        <v>18140686591.541485</v>
      </c>
      <c r="C75" s="28">
        <f>'Total Property Damage 95%'!C76*Frequency!C75</f>
        <v>46547033037.211098</v>
      </c>
      <c r="D75" s="28">
        <f>'Total Property Damage 95%'!D76*Frequency!D75</f>
        <v>31900889560.396786</v>
      </c>
      <c r="E75" s="28">
        <f>'Total Property Damage 95%'!E76*Frequency!E75</f>
        <v>16136773537.824694</v>
      </c>
      <c r="F75" s="28">
        <f>'Total Property Damage 95%'!F76*Frequency!F75</f>
        <v>10743786477.471083</v>
      </c>
      <c r="G75" s="28">
        <f>'Total Property Damage 95%'!G76*Frequency!G75</f>
        <v>4025404292.1153097</v>
      </c>
    </row>
    <row r="76" spans="1:7" x14ac:dyDescent="0.35">
      <c r="A76">
        <v>2096</v>
      </c>
      <c r="B76" s="28">
        <f>'Total Property Damage 95%'!B77*Frequency!B76</f>
        <v>18555537861.107613</v>
      </c>
      <c r="C76" s="28">
        <f>'Total Property Damage 95%'!C77*Frequency!C76</f>
        <v>47611496372.29937</v>
      </c>
      <c r="D76" s="28">
        <f>'Total Property Damage 95%'!D77*Frequency!D76</f>
        <v>32630416773.58342</v>
      </c>
      <c r="E76" s="28">
        <f>'Total Property Damage 95%'!E77*Frequency!E76</f>
        <v>16505798213.659678</v>
      </c>
      <c r="F76" s="28">
        <f>'Total Property Damage 95%'!F77*Frequency!F76</f>
        <v>10989481337.89629</v>
      </c>
      <c r="G76" s="28">
        <f>'Total Property Damage 95%'!G77*Frequency!G76</f>
        <v>4117459467.2419019</v>
      </c>
    </row>
    <row r="77" spans="1:7" x14ac:dyDescent="0.35">
      <c r="A77">
        <v>2097</v>
      </c>
      <c r="B77" s="28">
        <f>'Total Property Damage 95%'!B78*Frequency!B77</f>
        <v>18979876179.302914</v>
      </c>
      <c r="C77" s="28">
        <f>'Total Property Damage 95%'!C78*Frequency!C77</f>
        <v>48700302444.56794</v>
      </c>
      <c r="D77" s="28">
        <f>'Total Property Damage 95%'!D78*Frequency!D77</f>
        <v>33376627219.185005</v>
      </c>
      <c r="E77" s="28">
        <f>'Total Property Damage 95%'!E78*Frequency!E77</f>
        <v>16883261950.193871</v>
      </c>
      <c r="F77" s="28">
        <f>'Total Property Damage 95%'!F78*Frequency!F77</f>
        <v>11240794884.486378</v>
      </c>
      <c r="G77" s="28">
        <f>'Total Property Damage 95%'!G78*Frequency!G77</f>
        <v>4211619811.1050072</v>
      </c>
    </row>
    <row r="78" spans="1:7" x14ac:dyDescent="0.35">
      <c r="A78">
        <v>2098</v>
      </c>
      <c r="B78" s="28">
        <f>'Total Property Damage 95%'!B79*Frequency!B78</f>
        <v>19413918501.210571</v>
      </c>
      <c r="C78" s="28">
        <f>'Total Property Damage 95%'!C79*Frequency!C78</f>
        <v>49814007937.214714</v>
      </c>
      <c r="D78" s="28">
        <f>'Total Property Damage 95%'!D79*Frequency!D78</f>
        <v>34139902418.601685</v>
      </c>
      <c r="E78" s="28">
        <f>'Total Property Damage 95%'!E79*Frequency!E78</f>
        <v>17269357736.541958</v>
      </c>
      <c r="F78" s="28">
        <f>'Total Property Damage 95%'!F79*Frequency!F78</f>
        <v>11497855608.468895</v>
      </c>
      <c r="G78" s="28">
        <f>'Total Property Damage 95%'!G79*Frequency!G78</f>
        <v>4307933465.8693991</v>
      </c>
    </row>
    <row r="79" spans="1:7" x14ac:dyDescent="0.35">
      <c r="A79">
        <v>2099</v>
      </c>
      <c r="B79" s="28">
        <f>'Total Property Damage 95%'!B80*Frequency!B79</f>
        <v>19857886743.362762</v>
      </c>
      <c r="C79" s="28">
        <f>'Total Property Damage 95%'!C80*Frequency!C79</f>
        <v>50953182263.97731</v>
      </c>
      <c r="D79" s="28">
        <f>'Total Property Damage 95%'!D80*Frequency!D79</f>
        <v>34920632618.076294</v>
      </c>
      <c r="E79" s="28">
        <f>'Total Property Damage 95%'!E80*Frequency!E79</f>
        <v>17664282975.200592</v>
      </c>
      <c r="F79" s="28">
        <f>'Total Property Damage 95%'!F80*Frequency!F79</f>
        <v>11760794939.479961</v>
      </c>
      <c r="G79" s="28">
        <f>'Total Property Damage 95%'!G80*Frequency!G79</f>
        <v>4406449674.6415424</v>
      </c>
    </row>
    <row r="80" spans="1:7" x14ac:dyDescent="0.35">
      <c r="A80">
        <v>2100</v>
      </c>
      <c r="B80" s="28">
        <f>'Total Property Damage 95%'!B81*Frequency!B80</f>
        <v>25928344963.532665</v>
      </c>
      <c r="C80" s="28">
        <f>'Total Property Damage 95%'!C81*Frequency!C80</f>
        <v>66529319247.514053</v>
      </c>
      <c r="D80" s="28">
        <f>'Total Property Damage 95%'!D81*Frequency!D80</f>
        <v>45595698100.599884</v>
      </c>
      <c r="E80" s="28">
        <f>'Total Property Damage 95%'!E81*Frequency!E80</f>
        <v>23064167322.2122</v>
      </c>
      <c r="F80" s="28">
        <f>'Total Property Damage 95%'!F81*Frequency!F80</f>
        <v>15356012055.921671</v>
      </c>
      <c r="G80" s="28">
        <f>'Total Property Damage 95%'!G81*Frequency!G80</f>
        <v>5753479647.915679</v>
      </c>
    </row>
    <row r="81" spans="1:7" x14ac:dyDescent="0.35">
      <c r="A81">
        <v>2101</v>
      </c>
      <c r="B81" s="28">
        <f>'Total Property Damage 95%'!B82*Frequency!B81</f>
        <v>26521288718.532845</v>
      </c>
      <c r="C81" s="28">
        <f>'Total Property Damage 95%'!C82*Frequency!C81</f>
        <v>68050748572.359482</v>
      </c>
      <c r="D81" s="28">
        <f>'Total Property Damage 95%'!D82*Frequency!D81</f>
        <v>46638405781.388962</v>
      </c>
      <c r="E81" s="28">
        <f>'Total Property Damage 95%'!E82*Frequency!E81</f>
        <v>23591611476.369335</v>
      </c>
      <c r="F81" s="28">
        <f>'Total Property Damage 95%'!F82*Frequency!F81</f>
        <v>15707181845.704723</v>
      </c>
      <c r="G81" s="28">
        <f>'Total Property Damage 95%'!G82*Frequency!G81</f>
        <v>5885053407.5038967</v>
      </c>
    </row>
    <row r="82" spans="1:7" x14ac:dyDescent="0.35">
      <c r="A82">
        <v>2102</v>
      </c>
      <c r="B82" s="28">
        <f>'Total Property Damage 95%'!B83*Frequency!B82</f>
        <v>27127792239.769096</v>
      </c>
      <c r="C82" s="28">
        <f>'Total Property Damage 95%'!C83*Frequency!C82</f>
        <v>69606970785.76413</v>
      </c>
      <c r="D82" s="28">
        <f>'Total Property Damage 95%'!D83*Frequency!D82</f>
        <v>47704958679.004807</v>
      </c>
      <c r="E82" s="28">
        <f>'Total Property Damage 95%'!E83*Frequency!E82</f>
        <v>24131117515.608559</v>
      </c>
      <c r="F82" s="28">
        <f>'Total Property Damage 95%'!F83*Frequency!F82</f>
        <v>16066382380.762472</v>
      </c>
      <c r="G82" s="28">
        <f>'Total Property Damage 95%'!G83*Frequency!G82</f>
        <v>6019636068.7084522</v>
      </c>
    </row>
    <row r="83" spans="1:7" x14ac:dyDescent="0.35">
      <c r="A83">
        <v>2103</v>
      </c>
      <c r="B83" s="28">
        <f>'Total Property Damage 95%'!B84*Frequency!B83</f>
        <v>27748165619.486809</v>
      </c>
      <c r="C83" s="28">
        <f>'Total Property Damage 95%'!C84*Frequency!C83</f>
        <v>71198781550.776215</v>
      </c>
      <c r="D83" s="28">
        <f>'Total Property Damage 95%'!D84*Frequency!D83</f>
        <v>48795902099.07428</v>
      </c>
      <c r="E83" s="28">
        <f>'Total Property Damage 95%'!E84*Frequency!E83</f>
        <v>24682961277.799313</v>
      </c>
      <c r="F83" s="28">
        <f>'Total Property Damage 95%'!F84*Frequency!F83</f>
        <v>16433797312.626293</v>
      </c>
      <c r="G83" s="28">
        <f>'Total Property Damage 95%'!G84*Frequency!G83</f>
        <v>6157296440.7582159</v>
      </c>
    </row>
    <row r="84" spans="1:7" x14ac:dyDescent="0.35">
      <c r="A84">
        <v>2104</v>
      </c>
      <c r="B84" s="28">
        <f>'Total Property Damage 95%'!B85*Frequency!B84</f>
        <v>28382726041.292595</v>
      </c>
      <c r="C84" s="28">
        <f>'Total Property Damage 95%'!C85*Frequency!C84</f>
        <v>72826994726.107376</v>
      </c>
      <c r="D84" s="28">
        <f>'Total Property Damage 95%'!D85*Frequency!D84</f>
        <v>49911793817.575394</v>
      </c>
      <c r="E84" s="28">
        <f>'Total Property Damage 95%'!E85*Frequency!E84</f>
        <v>25247424908.824234</v>
      </c>
      <c r="F84" s="28">
        <f>'Total Property Damage 95%'!F85*Frequency!F84</f>
        <v>16809614492.672516</v>
      </c>
      <c r="G84" s="28">
        <f>'Total Property Damage 95%'!G85*Frequency!G84</f>
        <v>6298104906.4496174</v>
      </c>
    </row>
    <row r="85" spans="1:7" x14ac:dyDescent="0.35">
      <c r="A85">
        <v>2105</v>
      </c>
      <c r="B85" s="28">
        <f>'Total Property Damage 95%'!B86*Frequency!B85</f>
        <v>29031797942.323513</v>
      </c>
      <c r="C85" s="28">
        <f>'Total Property Damage 95%'!C86*Frequency!C85</f>
        <v>74492442782.240952</v>
      </c>
      <c r="D85" s="28">
        <f>'Total Property Damage 95%'!D86*Frequency!D85</f>
        <v>51053204366.01619</v>
      </c>
      <c r="E85" s="28">
        <f>'Total Property Damage 95%'!E86*Frequency!E85</f>
        <v>25824797006.834286</v>
      </c>
      <c r="F85" s="28">
        <f>'Total Property Damage 95%'!F86*Frequency!F85</f>
        <v>17194026068.166794</v>
      </c>
      <c r="G85" s="28">
        <f>'Total Property Damage 95%'!G86*Frequency!G85</f>
        <v>6442133458.1318645</v>
      </c>
    </row>
    <row r="86" spans="1:7" x14ac:dyDescent="0.35">
      <c r="A86">
        <v>2106</v>
      </c>
      <c r="B86" s="28">
        <f>'Total Property Damage 95%'!B87*Frequency!B86</f>
        <v>29695713179.124744</v>
      </c>
      <c r="C86" s="28">
        <f>'Total Property Damage 95%'!C87*Frequency!C86</f>
        <v>76195977227.056503</v>
      </c>
      <c r="D86" s="28">
        <f>'Total Property Damage 95%'!D87*Frequency!D86</f>
        <v>52220717323.135254</v>
      </c>
      <c r="E86" s="28">
        <f>'Total Property Damage 95%'!E87*Frequency!E86</f>
        <v>26415372769.802822</v>
      </c>
      <c r="F86" s="28">
        <f>'Total Property Damage 95%'!F87*Frequency!F86</f>
        <v>17587228580.504883</v>
      </c>
      <c r="G86" s="28">
        <f>'Total Property Damage 95%'!G87*Frequency!G86</f>
        <v>6589455734.5150833</v>
      </c>
    </row>
    <row r="87" spans="1:7" x14ac:dyDescent="0.35">
      <c r="A87">
        <v>2107</v>
      </c>
      <c r="B87" s="28">
        <f>'Total Property Damage 95%'!B88*Frequency!B87</f>
        <v>30374811197.320793</v>
      </c>
      <c r="C87" s="28">
        <f>'Total Property Damage 95%'!C88*Frequency!C87</f>
        <v>77938469041.187469</v>
      </c>
      <c r="D87" s="28">
        <f>'Total Property Damage 95%'!D88*Frequency!D87</f>
        <v>53414929613.273033</v>
      </c>
      <c r="E87" s="28">
        <f>'Total Property Damage 95%'!E88*Frequency!E87</f>
        <v>27019454146.453964</v>
      </c>
      <c r="F87" s="28">
        <f>'Total Property Damage 95%'!F88*Frequency!F87</f>
        <v>17989423065.700066</v>
      </c>
      <c r="G87" s="28">
        <f>'Total Property Damage 95%'!G88*Frequency!G87</f>
        <v>6740147058.3202152</v>
      </c>
    </row>
    <row r="88" spans="1:7" x14ac:dyDescent="0.35">
      <c r="A88">
        <v>2108</v>
      </c>
      <c r="B88" s="28">
        <f>'Total Property Damage 95%'!B89*Frequency!B88</f>
        <v>31069439205.166729</v>
      </c>
      <c r="C88" s="28">
        <f>'Total Property Damage 95%'!C89*Frequency!C88</f>
        <v>79720809123.334778</v>
      </c>
      <c r="D88" s="28">
        <f>'Total Property Damage 95%'!D89*Frequency!D88</f>
        <v>54636451811.566444</v>
      </c>
      <c r="E88" s="28">
        <f>'Total Property Damage 95%'!E89*Frequency!E88</f>
        <v>27637349990.642494</v>
      </c>
      <c r="F88" s="28">
        <f>'Total Property Damage 95%'!F89*Frequency!F88</f>
        <v>18400815157.168507</v>
      </c>
      <c r="G88" s="28">
        <f>'Total Property Damage 95%'!G89*Frequency!G88</f>
        <v>6894284474.7899027</v>
      </c>
    </row>
    <row r="89" spans="1:7" x14ac:dyDescent="0.35">
      <c r="A89">
        <v>2109</v>
      </c>
      <c r="B89" s="28">
        <f>'Total Property Damage 95%'!B90*Frequency!B89</f>
        <v>31779952351.068317</v>
      </c>
      <c r="C89" s="28">
        <f>'Total Property Damage 95%'!C90*Frequency!C89</f>
        <v>81543908745.76445</v>
      </c>
      <c r="D89" s="28">
        <f>'Total Property Damage 95%'!D90*Frequency!D89</f>
        <v>55885908456.122849</v>
      </c>
      <c r="E89" s="28">
        <f>'Total Property Damage 95%'!E90*Frequency!E89</f>
        <v>28269376219.264263</v>
      </c>
      <c r="F89" s="28">
        <f>'Total Property Damage 95%'!F90*Frequency!F89</f>
        <v>18821615190.865265</v>
      </c>
      <c r="G89" s="28">
        <f>'Total Property Damage 95%'!G90*Frequency!G89</f>
        <v>7051946791.0800819</v>
      </c>
    </row>
    <row r="90" spans="1:7" x14ac:dyDescent="0.35">
      <c r="A90">
        <v>2110</v>
      </c>
      <c r="B90" s="28">
        <f>'Total Property Damage 95%'!B91*Frequency!B90</f>
        <v>40406399751.390823</v>
      </c>
      <c r="C90" s="28">
        <f>'Total Property Damage 95%'!C91*Frequency!C90</f>
        <v>103678436571.39815</v>
      </c>
      <c r="D90" s="28">
        <f>'Total Property Damage 95%'!D91*Frequency!D90</f>
        <v>71055750260.488419</v>
      </c>
      <c r="E90" s="28">
        <f>'Total Property Damage 95%'!E91*Frequency!E90</f>
        <v>35942902104.43486</v>
      </c>
      <c r="F90" s="28">
        <f>'Total Property Damage 95%'!F91*Frequency!F90</f>
        <v>23930611945.78495</v>
      </c>
      <c r="G90" s="28">
        <f>'Total Property Damage 95%'!G91*Frequency!G90</f>
        <v>8966148782.0431194</v>
      </c>
    </row>
    <row r="91" spans="1:7" x14ac:dyDescent="0.35">
      <c r="A91">
        <v>2111</v>
      </c>
      <c r="B91" s="28">
        <f>'Total Property Damage 95%'!B92*Frequency!B91</f>
        <v>41330435683.044968</v>
      </c>
      <c r="C91" s="28">
        <f>'Total Property Damage 95%'!C92*Frequency!C91</f>
        <v>106049412489.05336</v>
      </c>
      <c r="D91" s="28">
        <f>'Total Property Damage 95%'!D92*Frequency!D91</f>
        <v>72680692517.044571</v>
      </c>
      <c r="E91" s="28">
        <f>'Total Property Damage 95%'!E92*Frequency!E91</f>
        <v>36764864299.452789</v>
      </c>
      <c r="F91" s="28">
        <f>'Total Property Damage 95%'!F92*Frequency!F91</f>
        <v>24477870435.53981</v>
      </c>
      <c r="G91" s="28">
        <f>'Total Property Damage 95%'!G92*Frequency!G91</f>
        <v>9171191638.9702492</v>
      </c>
    </row>
    <row r="92" spans="1:7" x14ac:dyDescent="0.35">
      <c r="A92">
        <v>2112</v>
      </c>
      <c r="B92" s="28">
        <f>'Total Property Damage 95%'!B93*Frequency!B92</f>
        <v>42275602980.231331</v>
      </c>
      <c r="C92" s="28">
        <f>'Total Property Damage 95%'!C93*Frequency!C92</f>
        <v>108474609197.33777</v>
      </c>
      <c r="D92" s="28">
        <f>'Total Property Damage 95%'!D93*Frequency!D92</f>
        <v>74342794853.220749</v>
      </c>
      <c r="E92" s="28">
        <f>'Total Property Damage 95%'!E93*Frequency!E92</f>
        <v>37605623581.252289</v>
      </c>
      <c r="F92" s="28">
        <f>'Total Property Damage 95%'!F93*Frequency!F92</f>
        <v>25037643935.578865</v>
      </c>
      <c r="G92" s="28">
        <f>'Total Property Damage 95%'!G93*Frequency!G92</f>
        <v>9380923529.5280762</v>
      </c>
    </row>
    <row r="93" spans="1:7" x14ac:dyDescent="0.35">
      <c r="A93">
        <v>2113</v>
      </c>
      <c r="B93" s="28">
        <f>'Total Property Damage 95%'!B94*Frequency!B93</f>
        <v>43242384886.72213</v>
      </c>
      <c r="C93" s="28">
        <f>'Total Property Damage 95%'!C94*Frequency!C93</f>
        <v>110955266647.32578</v>
      </c>
      <c r="D93" s="28">
        <f>'Total Property Damage 95%'!D94*Frequency!D93</f>
        <v>76042907066.301651</v>
      </c>
      <c r="E93" s="28">
        <f>'Total Property Damage 95%'!E94*Frequency!E93</f>
        <v>38465609812.026077</v>
      </c>
      <c r="F93" s="28">
        <f>'Total Property Damage 95%'!F94*Frequency!F93</f>
        <v>25610218646.089699</v>
      </c>
      <c r="G93" s="28">
        <f>'Total Property Damage 95%'!G94*Frequency!G93</f>
        <v>9595451685.1350479</v>
      </c>
    </row>
    <row r="94" spans="1:7" x14ac:dyDescent="0.35">
      <c r="A94">
        <v>2114</v>
      </c>
      <c r="B94" s="28">
        <f>'Total Property Damage 95%'!B95*Frequency!B94</f>
        <v>44231275697.375809</v>
      </c>
      <c r="C94" s="28">
        <f>'Total Property Damage 95%'!C95*Frequency!C94</f>
        <v>113492653145.97978</v>
      </c>
      <c r="D94" s="28">
        <f>'Total Property Damage 95%'!D95*Frequency!D94</f>
        <v>77781898387.207001</v>
      </c>
      <c r="E94" s="28">
        <f>'Total Property Damage 95%'!E95*Frequency!E94</f>
        <v>39345262684.293594</v>
      </c>
      <c r="F94" s="28">
        <f>'Total Property Damage 95%'!F95*Frequency!F94</f>
        <v>26195887312.244278</v>
      </c>
      <c r="G94" s="28">
        <f>'Total Property Damage 95%'!G95*Frequency!G94</f>
        <v>9814885789.4370747</v>
      </c>
    </row>
    <row r="95" spans="1:7" x14ac:dyDescent="0.35">
      <c r="A95">
        <v>2115</v>
      </c>
      <c r="B95" s="28">
        <f>'Total Property Damage 95%'!B96*Frequency!B95</f>
        <v>45242781010.859451</v>
      </c>
      <c r="C95" s="28">
        <f>'Total Property Damage 95%'!C96*Frequency!C95</f>
        <v>116088066004.60837</v>
      </c>
      <c r="D95" s="28">
        <f>'Total Property Damage 95%'!D96*Frequency!D95</f>
        <v>79560657924.910599</v>
      </c>
      <c r="E95" s="28">
        <f>'Total Property Damage 95%'!E96*Frequency!E95</f>
        <v>40245031945.706375</v>
      </c>
      <c r="F95" s="28">
        <f>'Total Property Damage 95%'!F96*Frequency!F95</f>
        <v>26794949373.873352</v>
      </c>
      <c r="G95" s="28">
        <f>'Total Property Damage 95%'!G96*Frequency!G95</f>
        <v>10039338034.386448</v>
      </c>
    </row>
    <row r="96" spans="1:7" x14ac:dyDescent="0.35">
      <c r="A96">
        <v>2116</v>
      </c>
      <c r="B96" s="28">
        <f>'Total Property Damage 95%'!B97*Frequency!B96</f>
        <v>46277417988.150536</v>
      </c>
      <c r="C96" s="28">
        <f>'Total Property Damage 95%'!C97*Frequency!C96</f>
        <v>118742832202.1537</v>
      </c>
      <c r="D96" s="28">
        <f>'Total Property Damage 95%'!D97*Frequency!D96</f>
        <v>81380095121.022842</v>
      </c>
      <c r="E96" s="28">
        <f>'Total Property Damage 95%'!E97*Frequency!E96</f>
        <v>41165377628.99437</v>
      </c>
      <c r="F96" s="28">
        <f>'Total Property Damage 95%'!F97*Frequency!F96</f>
        <v>27407711118.563572</v>
      </c>
      <c r="G96" s="28">
        <f>'Total Property Damage 95%'!G97*Frequency!G96</f>
        <v>10268923177.603172</v>
      </c>
    </row>
    <row r="97" spans="1:7" x14ac:dyDescent="0.35">
      <c r="A97">
        <v>2117</v>
      </c>
      <c r="B97" s="28">
        <f>'Total Property Damage 95%'!B98*Frequency!B97</f>
        <v>47335715616.950218</v>
      </c>
      <c r="C97" s="28">
        <f>'Total Property Damage 95%'!C98*Frequency!C97</f>
        <v>121458309063.64746</v>
      </c>
      <c r="D97" s="28">
        <f>'Total Property Damage 95%'!D98*Frequency!D97</f>
        <v>83241140214.768661</v>
      </c>
      <c r="E97" s="28">
        <f>'Total Property Damage 95%'!E98*Frequency!E97</f>
        <v>42106770287.170837</v>
      </c>
      <c r="F97" s="28">
        <f>'Total Property Damage 95%'!F98*Frequency!F97</f>
        <v>28034485838.255791</v>
      </c>
      <c r="G97" s="28">
        <f>'Total Property Damage 95%'!G98*Frequency!G97</f>
        <v>10503758601.048063</v>
      </c>
    </row>
    <row r="98" spans="1:7" x14ac:dyDescent="0.35">
      <c r="A98">
        <v>2118</v>
      </c>
      <c r="B98" s="28">
        <f>'Total Property Damage 95%'!B99*Frequency!B98</f>
        <v>48418214982.143448</v>
      </c>
      <c r="C98" s="28">
        <f>'Total Property Damage 95%'!C99*Frequency!C98</f>
        <v>124235884954.18202</v>
      </c>
      <c r="D98" s="28">
        <f>'Total Property Damage 95%'!D99*Frequency!D98</f>
        <v>85144744718.59877</v>
      </c>
      <c r="E98" s="28">
        <f>'Total Property Damage 95%'!E99*Frequency!E98</f>
        <v>43069691234.115974</v>
      </c>
      <c r="F98" s="28">
        <f>'Total Property Damage 95%'!F99*Frequency!F98</f>
        <v>28675593989.424492</v>
      </c>
      <c r="G98" s="28">
        <f>'Total Property Damage 95%'!G99*Frequency!G98</f>
        <v>10743964371.037645</v>
      </c>
    </row>
    <row r="99" spans="1:7" x14ac:dyDescent="0.35">
      <c r="A99">
        <v>2119</v>
      </c>
      <c r="B99" s="28">
        <f>'Total Property Damage 95%'!B100*Frequency!B99</f>
        <v>49525469542.444023</v>
      </c>
      <c r="C99" s="28">
        <f>'Total Property Damage 95%'!C100*Frequency!C99</f>
        <v>127076979988.75172</v>
      </c>
      <c r="D99" s="28">
        <f>'Total Property Damage 95%'!D100*Frequency!D99</f>
        <v>87091881904.677719</v>
      </c>
      <c r="E99" s="28">
        <f>'Total Property Damage 95%'!E100*Frequency!E99</f>
        <v>44054632790.662415</v>
      </c>
      <c r="F99" s="28">
        <f>'Total Property Damage 95%'!F100*Frequency!F99</f>
        <v>29331363356.920338</v>
      </c>
      <c r="G99" s="28">
        <f>'Total Property Damage 95%'!G100*Frequency!G99</f>
        <v>10989663299.631475</v>
      </c>
    </row>
    <row r="100" spans="1:7" x14ac:dyDescent="0.35">
      <c r="A100">
        <v>2120</v>
      </c>
      <c r="B100" s="28">
        <f>'Total Property Damage 95%'!B101*Frequency!B100</f>
        <v>61638186064.368591</v>
      </c>
      <c r="C100" s="28">
        <f>'Total Property Damage 95%'!C101*Frequency!C100</f>
        <v>158156896025.62796</v>
      </c>
      <c r="D100" s="28">
        <f>'Total Property Damage 95%'!D101*Frequency!D100</f>
        <v>108392422548.07764</v>
      </c>
      <c r="E100" s="28">
        <f>'Total Property Damage 95%'!E101*Frequency!E100</f>
        <v>54829316673.537186</v>
      </c>
      <c r="F100" s="28">
        <f>'Total Property Damage 95%'!F101*Frequency!F100</f>
        <v>36505096242.773331</v>
      </c>
      <c r="G100" s="28">
        <f>'Total Property Damage 95%'!G101*Frequency!G100</f>
        <v>13677465706.143808</v>
      </c>
    </row>
    <row r="101" spans="1:7" x14ac:dyDescent="0.35">
      <c r="A101">
        <v>2121</v>
      </c>
      <c r="B101" s="28">
        <f>'Total Property Damage 95%'!B102*Frequency!B101</f>
        <v>63047762246.25795</v>
      </c>
      <c r="C101" s="28">
        <f>'Total Property Damage 95%'!C102*Frequency!C101</f>
        <v>161773715531.09598</v>
      </c>
      <c r="D101" s="28">
        <f>'Total Property Damage 95%'!D102*Frequency!D101</f>
        <v>110871200508.24509</v>
      </c>
      <c r="E101" s="28">
        <f>'Total Property Damage 95%'!E102*Frequency!E101</f>
        <v>56083183858.58992</v>
      </c>
      <c r="F101" s="28">
        <f>'Total Property Damage 95%'!F102*Frequency!F101</f>
        <v>37339915004.760521</v>
      </c>
      <c r="G101" s="28">
        <f>'Total Property Damage 95%'!G102*Frequency!G101</f>
        <v>13990249568.210339</v>
      </c>
    </row>
    <row r="102" spans="1:7" x14ac:dyDescent="0.35">
      <c r="A102">
        <v>2122</v>
      </c>
      <c r="B102" s="28">
        <f>'Total Property Damage 95%'!B103*Frequency!B102</f>
        <v>64489573397.075096</v>
      </c>
      <c r="C102" s="28">
        <f>'Total Property Damage 95%'!C103*Frequency!C102</f>
        <v>165473246468.46396</v>
      </c>
      <c r="D102" s="28">
        <f>'Total Property Damage 95%'!D103*Frequency!D102</f>
        <v>113406664535.86421</v>
      </c>
      <c r="E102" s="28">
        <f>'Total Property Damage 95%'!E103*Frequency!E102</f>
        <v>57365725172.979584</v>
      </c>
      <c r="F102" s="28">
        <f>'Total Property Damage 95%'!F103*Frequency!F102</f>
        <v>38193824864.624313</v>
      </c>
      <c r="G102" s="28">
        <f>'Total Property Damage 95%'!G103*Frequency!G102</f>
        <v>14310186344.893602</v>
      </c>
    </row>
    <row r="103" spans="1:7" x14ac:dyDescent="0.35">
      <c r="A103">
        <v>2123</v>
      </c>
      <c r="B103" s="28">
        <f>'Total Property Damage 95%'!B104*Frequency!B103</f>
        <v>65964356683.945229</v>
      </c>
      <c r="C103" s="28">
        <f>'Total Property Damage 95%'!C104*Frequency!C103</f>
        <v>169257380328.5726</v>
      </c>
      <c r="D103" s="28">
        <f>'Total Property Damage 95%'!D104*Frequency!D103</f>
        <v>116000110959.32538</v>
      </c>
      <c r="E103" s="28">
        <f>'Total Property Damage 95%'!E104*Frequency!E103</f>
        <v>58677596352.579178</v>
      </c>
      <c r="F103" s="28">
        <f>'Total Property Damage 95%'!F104*Frequency!F103</f>
        <v>39067262408.166</v>
      </c>
      <c r="G103" s="28">
        <f>'Total Property Damage 95%'!G104*Frequency!G103</f>
        <v>14637439613.007227</v>
      </c>
    </row>
    <row r="104" spans="1:7" x14ac:dyDescent="0.35">
      <c r="A104">
        <v>2124</v>
      </c>
      <c r="B104" s="28">
        <f>'Total Property Damage 95%'!B105*Frequency!B104</f>
        <v>67472866131.93972</v>
      </c>
      <c r="C104" s="28">
        <f>'Total Property Damage 95%'!C105*Frequency!C104</f>
        <v>173128051857.92285</v>
      </c>
      <c r="D104" s="28">
        <f>'Total Property Damage 95%'!D105*Frequency!D104</f>
        <v>118652865752.17462</v>
      </c>
      <c r="E104" s="28">
        <f>'Total Property Damage 95%'!E105*Frequency!E104</f>
        <v>60019468128.992889</v>
      </c>
      <c r="F104" s="28">
        <f>'Total Property Damage 95%'!F105*Frequency!F104</f>
        <v>39960674205.27282</v>
      </c>
      <c r="G104" s="28">
        <f>'Total Property Damage 95%'!G105*Frequency!G104</f>
        <v>14972176690.130037</v>
      </c>
    </row>
    <row r="105" spans="1:7" x14ac:dyDescent="0.35">
      <c r="A105">
        <v>2125</v>
      </c>
      <c r="B105" s="28">
        <f>'Total Property Damage 95%'!B106*Frequency!B105</f>
        <v>69015873009.592972</v>
      </c>
      <c r="C105" s="28">
        <f>'Total Property Damage 95%'!C106*Frequency!C105</f>
        <v>177087240047.87033</v>
      </c>
      <c r="D105" s="28">
        <f>'Total Property Damage 95%'!D106*Frequency!D105</f>
        <v>121366285211.05554</v>
      </c>
      <c r="E105" s="28">
        <f>'Total Property Damage 95%'!E106*Frequency!E105</f>
        <v>61392026572.486771</v>
      </c>
      <c r="F105" s="28">
        <f>'Total Property Damage 95%'!F106*Frequency!F105</f>
        <v>40874517038.239555</v>
      </c>
      <c r="G105" s="28">
        <f>'Total Property Damage 95%'!G106*Frequency!G105</f>
        <v>15314568720.151932</v>
      </c>
    </row>
    <row r="106" spans="1:7" x14ac:dyDescent="0.35">
      <c r="A106">
        <v>2126</v>
      </c>
      <c r="B106" s="28">
        <f>'Total Property Damage 95%'!B107*Frequency!B106</f>
        <v>70594166223.235397</v>
      </c>
      <c r="C106" s="28">
        <f>'Total Property Damage 95%'!C107*Frequency!C106</f>
        <v>181136969146.44122</v>
      </c>
      <c r="D106" s="28">
        <f>'Total Property Damage 95%'!D107*Frequency!D106</f>
        <v>124141756649.15466</v>
      </c>
      <c r="E106" s="28">
        <f>'Total Property Damage 95%'!E107*Frequency!E106</f>
        <v>62795973442.761734</v>
      </c>
      <c r="F106" s="28">
        <f>'Total Property Damage 95%'!F107*Frequency!F106</f>
        <v>41809258135.311508</v>
      </c>
      <c r="G106" s="28">
        <f>'Total Property Damage 95%'!G107*Frequency!G106</f>
        <v>15664790760.776075</v>
      </c>
    </row>
    <row r="107" spans="1:7" x14ac:dyDescent="0.35">
      <c r="A107">
        <v>2127</v>
      </c>
      <c r="B107" s="28">
        <f>'Total Property Damage 95%'!B108*Frequency!B107</f>
        <v>72208552720.344437</v>
      </c>
      <c r="C107" s="28">
        <f>'Total Property Damage 95%'!C108*Frequency!C107</f>
        <v>185279309693.28687</v>
      </c>
      <c r="D107" s="28">
        <f>'Total Property Damage 95%'!D108*Frequency!D107</f>
        <v>126980699105.50493</v>
      </c>
      <c r="E107" s="28">
        <f>'Total Property Damage 95%'!E108*Frequency!E107</f>
        <v>64232026547.748245</v>
      </c>
      <c r="F107" s="28">
        <f>'Total Property Damage 95%'!F108*Frequency!F107</f>
        <v>42765375409.568329</v>
      </c>
      <c r="G107" s="28">
        <f>'Total Property Damage 95%'!G108*Frequency!G107</f>
        <v>16023021873.022169</v>
      </c>
    </row>
    <row r="108" spans="1:7" x14ac:dyDescent="0.35">
      <c r="A108">
        <v>2128</v>
      </c>
      <c r="B108" s="28">
        <f>'Total Property Damage 95%'!B109*Frequency!B108</f>
        <v>73859857902.11937</v>
      </c>
      <c r="C108" s="28">
        <f>'Total Property Damage 95%'!C109*Frequency!C108</f>
        <v>189516379578.3063</v>
      </c>
      <c r="D108" s="28">
        <f>'Total Property Damage 95%'!D109*Frequency!D108</f>
        <v>129884564070.50992</v>
      </c>
      <c r="E108" s="28">
        <f>'Total Property Damage 95%'!E109*Frequency!E108</f>
        <v>65700920110.606178</v>
      </c>
      <c r="F108" s="28">
        <f>'Total Property Damage 95%'!F109*Frequency!F108</f>
        <v>43743357703.270691</v>
      </c>
      <c r="G108" s="28">
        <f>'Total Property Damage 95%'!G109*Frequency!G108</f>
        <v>16389445212.776487</v>
      </c>
    </row>
    <row r="109" spans="1:7" x14ac:dyDescent="0.35">
      <c r="A109">
        <v>2129</v>
      </c>
      <c r="B109" s="28">
        <f>'Total Property Damage 95%'!B110*Frequency!B109</f>
        <v>75548926045.491348</v>
      </c>
      <c r="C109" s="28">
        <f>'Total Property Damage 95%'!C110*Frequency!C109</f>
        <v>193850345124.47778</v>
      </c>
      <c r="D109" s="28">
        <f>'Total Property Damage 95%'!D110*Frequency!D109</f>
        <v>132854836228.05978</v>
      </c>
      <c r="E109" s="28">
        <f>'Total Property Damage 95%'!E110*Frequency!E109</f>
        <v>67203405145.117294</v>
      </c>
      <c r="F109" s="28">
        <f>'Total Property Damage 95%'!F110*Frequency!F109</f>
        <v>44743705037.794868</v>
      </c>
      <c r="G109" s="28">
        <f>'Total Property Damage 95%'!G110*Frequency!G109</f>
        <v>16764248124.435579</v>
      </c>
    </row>
    <row r="110" spans="1:7" x14ac:dyDescent="0.35">
      <c r="A110">
        <v>2130</v>
      </c>
      <c r="B110" s="28">
        <f>'Total Property Damage 95%'!B111*Frequency!B110</f>
        <v>92391814903.063477</v>
      </c>
      <c r="C110" s="28">
        <f>'Total Property Damage 95%'!C111*Frequency!C110</f>
        <v>237067370022.5892</v>
      </c>
      <c r="D110" s="28">
        <f>'Total Property Damage 95%'!D111*Frequency!D110</f>
        <v>162473513261.70502</v>
      </c>
      <c r="E110" s="28">
        <f>'Total Property Damage 95%'!E111*Frequency!E110</f>
        <v>82185742326.562271</v>
      </c>
      <c r="F110" s="28">
        <f>'Total Property Damage 95%'!F111*Frequency!F110</f>
        <v>54718873322.434479</v>
      </c>
      <c r="G110" s="28">
        <f>'Total Property Damage 95%'!G111*Frequency!G110</f>
        <v>20501672105.427845</v>
      </c>
    </row>
    <row r="111" spans="1:7" x14ac:dyDescent="0.35">
      <c r="A111">
        <v>2131</v>
      </c>
      <c r="B111" s="28">
        <f>'Total Property Damage 95%'!B112*Frequency!B111</f>
        <v>94504682104.458496</v>
      </c>
      <c r="C111" s="28">
        <f>'Total Property Damage 95%'!C112*Frequency!C111</f>
        <v>242488757957.95163</v>
      </c>
      <c r="D111" s="28">
        <f>'Total Property Damage 95%'!D112*Frequency!D111</f>
        <v>166189047561.21246</v>
      </c>
      <c r="E111" s="28">
        <f>'Total Property Damage 95%'!E112*Frequency!E111</f>
        <v>84065211406.872971</v>
      </c>
      <c r="F111" s="28">
        <f>'Total Property Damage 95%'!F112*Frequency!F111</f>
        <v>55970214827.756805</v>
      </c>
      <c r="G111" s="28">
        <f>'Total Property Damage 95%'!G112*Frequency!G111</f>
        <v>20970515699.535847</v>
      </c>
    </row>
    <row r="112" spans="1:7" x14ac:dyDescent="0.35">
      <c r="A112">
        <v>2132</v>
      </c>
      <c r="B112" s="28">
        <f>'Total Property Damage 95%'!B113*Frequency!B112</f>
        <v>96665867523.386261</v>
      </c>
      <c r="C112" s="28">
        <f>'Total Property Damage 95%'!C113*Frequency!C112</f>
        <v>248034125195.6655</v>
      </c>
      <c r="D112" s="28">
        <f>'Total Property Damage 95%'!D113*Frequency!D112</f>
        <v>169989550757.21066</v>
      </c>
      <c r="E112" s="28">
        <f>'Total Property Damage 95%'!E113*Frequency!E112</f>
        <v>85987661227.198242</v>
      </c>
      <c r="F112" s="28">
        <f>'Total Property Damage 95%'!F113*Frequency!F112</f>
        <v>57250172703.772949</v>
      </c>
      <c r="G112" s="28">
        <f>'Total Property Damage 95%'!G113*Frequency!G112</f>
        <v>21450081068.658386</v>
      </c>
    </row>
    <row r="113" spans="1:7" x14ac:dyDescent="0.35">
      <c r="A113">
        <v>2133</v>
      </c>
      <c r="B113" s="28">
        <f>'Total Property Damage 95%'!B114*Frequency!B113</f>
        <v>98876476127.610001</v>
      </c>
      <c r="C113" s="28">
        <f>'Total Property Damage 95%'!C114*Frequency!C113</f>
        <v>253706306963.09232</v>
      </c>
      <c r="D113" s="28">
        <f>'Total Property Damage 95%'!D114*Frequency!D113</f>
        <v>173876965965.49091</v>
      </c>
      <c r="E113" s="28">
        <f>'Total Property Damage 95%'!E114*Frequency!E113</f>
        <v>87954074694.908905</v>
      </c>
      <c r="F113" s="28">
        <f>'Total Property Damage 95%'!F114*Frequency!F113</f>
        <v>58559401365.499252</v>
      </c>
      <c r="G113" s="28">
        <f>'Total Property Damage 95%'!G114*Frequency!G113</f>
        <v>21940613404.285553</v>
      </c>
    </row>
    <row r="114" spans="1:7" x14ac:dyDescent="0.35">
      <c r="A114">
        <v>2134</v>
      </c>
      <c r="B114" s="28">
        <f>'Total Property Damage 95%'!B115*Frequency!B114</f>
        <v>101137638153.90784</v>
      </c>
      <c r="C114" s="28">
        <f>'Total Property Damage 95%'!C115*Frequency!C114</f>
        <v>259508203325.14334</v>
      </c>
      <c r="D114" s="28">
        <f>'Total Property Damage 95%'!D115*Frequency!D114</f>
        <v>177853280738.09296</v>
      </c>
      <c r="E114" s="28">
        <f>'Total Property Damage 95%'!E115*Frequency!E114</f>
        <v>89965457195.045929</v>
      </c>
      <c r="F114" s="28">
        <f>'Total Property Damage 95%'!F115*Frequency!F114</f>
        <v>59898570193.477188</v>
      </c>
      <c r="G114" s="28">
        <f>'Total Property Damage 95%'!G115*Frequency!G114</f>
        <v>22442363505.08226</v>
      </c>
    </row>
    <row r="115" spans="1:7" x14ac:dyDescent="0.35">
      <c r="A115">
        <v>2135</v>
      </c>
      <c r="B115" s="28">
        <f>'Total Property Damage 95%'!B116*Frequency!B115</f>
        <v>103450509685.93858</v>
      </c>
      <c r="C115" s="28">
        <f>'Total Property Damage 95%'!C116*Frequency!C115</f>
        <v>265442780667.02066</v>
      </c>
      <c r="D115" s="28">
        <f>'Total Property Damage 95%'!D116*Frequency!D115</f>
        <v>181920528079.49741</v>
      </c>
      <c r="E115" s="28">
        <f>'Total Property Damage 95%'!E116*Frequency!E115</f>
        <v>92022837104.352341</v>
      </c>
      <c r="F115" s="28">
        <f>'Total Property Damage 95%'!F116*Frequency!F115</f>
        <v>61268363876.013229</v>
      </c>
      <c r="G115" s="28">
        <f>'Total Property Damage 95%'!G116*Frequency!G115</f>
        <v>22955587905.116215</v>
      </c>
    </row>
    <row r="116" spans="1:7" x14ac:dyDescent="0.35">
      <c r="A116">
        <v>2136</v>
      </c>
      <c r="B116" s="28">
        <f>'Total Property Damage 95%'!B117*Frequency!B116</f>
        <v>105816273245.32257</v>
      </c>
      <c r="C116" s="28">
        <f>'Total Property Damage 95%'!C117*Frequency!C116</f>
        <v>271513073210.86639</v>
      </c>
      <c r="D116" s="28">
        <f>'Total Property Damage 95%'!D117*Frequency!D116</f>
        <v>186080787486.05756</v>
      </c>
      <c r="E116" s="28">
        <f>'Total Property Damage 95%'!E117*Frequency!E116</f>
        <v>94127266317.060196</v>
      </c>
      <c r="F116" s="28">
        <f>'Total Property Damage 95%'!F117*Frequency!F116</f>
        <v>62669482759.245293</v>
      </c>
      <c r="G116" s="28">
        <f>'Total Property Damage 95%'!G117*Frequency!G116</f>
        <v>23480549005.01828</v>
      </c>
    </row>
    <row r="117" spans="1:7" x14ac:dyDescent="0.35">
      <c r="A117">
        <v>2137</v>
      </c>
      <c r="B117" s="28">
        <f>'Total Property Damage 95%'!B118*Frequency!B117</f>
        <v>108236138396.23955</v>
      </c>
      <c r="C117" s="28">
        <f>'Total Property Damage 95%'!C118*Frequency!C117</f>
        <v>277722184567.09521</v>
      </c>
      <c r="D117" s="28">
        <f>'Total Property Damage 95%'!D118*Frequency!D117</f>
        <v>190336186009.20108</v>
      </c>
      <c r="E117" s="28">
        <f>'Total Property Damage 95%'!E118*Frequency!E117</f>
        <v>96279820782.701462</v>
      </c>
      <c r="F117" s="28">
        <f>'Total Property Damage 95%'!F118*Frequency!F117</f>
        <v>64102643205.214729</v>
      </c>
      <c r="G117" s="28">
        <f>'Total Property Damage 95%'!G118*Frequency!G117</f>
        <v>24017515206.1423</v>
      </c>
    </row>
    <row r="118" spans="1:7" x14ac:dyDescent="0.35">
      <c r="A118">
        <v>2138</v>
      </c>
      <c r="B118" s="28">
        <f>'Total Property Damage 95%'!B119*Frequency!B118</f>
        <v>110711342363.85295</v>
      </c>
      <c r="C118" s="28">
        <f>'Total Property Damage 95%'!C119*Frequency!C118</f>
        <v>284073289321.20404</v>
      </c>
      <c r="D118" s="28">
        <f>'Total Property Damage 95%'!D119*Frequency!D118</f>
        <v>194688899342.94604</v>
      </c>
      <c r="E118" s="28">
        <f>'Total Property Damage 95%'!E119*Frequency!E118</f>
        <v>98481601056.218033</v>
      </c>
      <c r="F118" s="28">
        <f>'Total Property Damage 95%'!F119*Frequency!F118</f>
        <v>65568577958.126862</v>
      </c>
      <c r="G118" s="28">
        <f>'Total Property Damage 95%'!G119*Frequency!G118</f>
        <v>24566761047.79295</v>
      </c>
    </row>
    <row r="119" spans="1:7" x14ac:dyDescent="0.35">
      <c r="A119">
        <v>2139</v>
      </c>
      <c r="B119" s="28">
        <f>'Total Property Damage 95%'!B120*Frequency!B119</f>
        <v>113243150666.8766</v>
      </c>
      <c r="C119" s="28">
        <f>'Total Property Damage 95%'!C120*Frequency!C119</f>
        <v>290569634656.86938</v>
      </c>
      <c r="D119" s="28">
        <f>'Total Property Damage 95%'!D120*Frequency!D119</f>
        <v>199141152936.28647</v>
      </c>
      <c r="E119" s="28">
        <f>'Total Property Damage 95%'!E120*Frequency!E119</f>
        <v>100733732860.65186</v>
      </c>
      <c r="F119" s="28">
        <f>'Total Property Damage 95%'!F120*Frequency!F119</f>
        <v>67068036518.987366</v>
      </c>
      <c r="G119" s="28">
        <f>'Total Property Damage 95%'!G120*Frequency!G119</f>
        <v>25128567347.591801</v>
      </c>
    </row>
    <row r="120" spans="1:7" x14ac:dyDescent="0.35">
      <c r="A120">
        <v>2140</v>
      </c>
      <c r="B120" s="28">
        <f>'Total Property Damage 95%'!B121*Frequency!B120</f>
        <v>136474545437.56503</v>
      </c>
      <c r="C120" s="28">
        <f>'Total Property Damage 95%'!C121*Frequency!C120</f>
        <v>350178872401.81415</v>
      </c>
      <c r="D120" s="28">
        <f>'Total Property Damage 95%'!D121*Frequency!D120</f>
        <v>239994190949.70248</v>
      </c>
      <c r="E120" s="28">
        <f>'Total Property Damage 95%'!E121*Frequency!E120</f>
        <v>121398868906.67122</v>
      </c>
      <c r="F120" s="28">
        <f>'Total Property Damage 95%'!F121*Frequency!F120</f>
        <v>80826785049.844696</v>
      </c>
      <c r="G120" s="28">
        <f>'Total Property Damage 95%'!G121*Frequency!G120</f>
        <v>30283595838.374413</v>
      </c>
    </row>
    <row r="121" spans="1:7" x14ac:dyDescent="0.35">
      <c r="A121">
        <v>2141</v>
      </c>
      <c r="B121" s="28">
        <f>'Total Property Damage 95%'!B122*Frequency!B121</f>
        <v>139595520939.37613</v>
      </c>
      <c r="C121" s="28">
        <f>'Total Property Damage 95%'!C122*Frequency!C121</f>
        <v>358186956828.94177</v>
      </c>
      <c r="D121" s="28">
        <f>'Total Property Damage 95%'!D122*Frequency!D121</f>
        <v>245482511047.26718</v>
      </c>
      <c r="E121" s="28">
        <f>'Total Property Damage 95%'!E122*Frequency!E121</f>
        <v>124175085486.7706</v>
      </c>
      <c r="F121" s="28">
        <f>'Total Property Damage 95%'!F122*Frequency!F121</f>
        <v>82675176742.390182</v>
      </c>
      <c r="G121" s="28">
        <f>'Total Property Damage 95%'!G122*Frequency!G121</f>
        <v>30976137882.865437</v>
      </c>
    </row>
    <row r="122" spans="1:7" x14ac:dyDescent="0.35">
      <c r="A122">
        <v>2142</v>
      </c>
      <c r="B122" s="28">
        <f>'Total Property Damage 95%'!B123*Frequency!B122</f>
        <v>142787868637.75085</v>
      </c>
      <c r="C122" s="28">
        <f>'Total Property Damage 95%'!C123*Frequency!C122</f>
        <v>366378174566.63196</v>
      </c>
      <c r="D122" s="28">
        <f>'Total Property Damage 95%'!D123*Frequency!D122</f>
        <v>251096341088.94397</v>
      </c>
      <c r="E122" s="28">
        <f>'Total Property Damage 95%'!E123*Frequency!E122</f>
        <v>127014790125.44115</v>
      </c>
      <c r="F122" s="28">
        <f>'Total Property Damage 95%'!F123*Frequency!F122</f>
        <v>84565838480.032272</v>
      </c>
      <c r="G122" s="28">
        <f>'Total Property Damage 95%'!G123*Frequency!G122</f>
        <v>31684517362.446648</v>
      </c>
    </row>
    <row r="123" spans="1:7" x14ac:dyDescent="0.35">
      <c r="A123">
        <v>2143</v>
      </c>
      <c r="B123" s="28">
        <f>'Total Property Damage 95%'!B124*Frequency!B123</f>
        <v>146053220711.61514</v>
      </c>
      <c r="C123" s="28">
        <f>'Total Property Damage 95%'!C124*Frequency!C123</f>
        <v>374756713608.87292</v>
      </c>
      <c r="D123" s="28">
        <f>'Total Property Damage 95%'!D124*Frequency!D123</f>
        <v>256838551305.65805</v>
      </c>
      <c r="E123" s="28">
        <f>'Total Property Damage 95%'!E124*Frequency!E123</f>
        <v>129919434702.77393</v>
      </c>
      <c r="F123" s="28">
        <f>'Total Property Damage 95%'!F124*Frequency!F123</f>
        <v>86499736917.576721</v>
      </c>
      <c r="G123" s="28">
        <f>'Total Property Damage 95%'!G124*Frequency!G123</f>
        <v>32409096456.356461</v>
      </c>
    </row>
    <row r="124" spans="1:7" x14ac:dyDescent="0.35">
      <c r="A124">
        <v>2144</v>
      </c>
      <c r="B124" s="28">
        <f>'Total Property Damage 95%'!B125*Frequency!B124</f>
        <v>149393246665.46667</v>
      </c>
      <c r="C124" s="28">
        <f>'Total Property Damage 95%'!C125*Frequency!C124</f>
        <v>383326857723.0191</v>
      </c>
      <c r="D124" s="28">
        <f>'Total Property Damage 95%'!D125*Frequency!D124</f>
        <v>262712077566.36517</v>
      </c>
      <c r="E124" s="28">
        <f>'Total Property Damage 95%'!E125*Frequency!E124</f>
        <v>132890504301.25813</v>
      </c>
      <c r="F124" s="28">
        <f>'Total Property Damage 95%'!F125*Frequency!F124</f>
        <v>88477860815.826752</v>
      </c>
      <c r="G124" s="28">
        <f>'Total Property Damage 95%'!G125*Frequency!G124</f>
        <v>33150245626.348709</v>
      </c>
    </row>
    <row r="125" spans="1:7" x14ac:dyDescent="0.35">
      <c r="A125">
        <v>2145</v>
      </c>
      <c r="B125" s="28">
        <f>'Total Property Damage 95%'!B126*Frequency!B125</f>
        <v>152809654182.95676</v>
      </c>
      <c r="C125" s="28">
        <f>'Total Property Damage 95%'!C126*Frequency!C125</f>
        <v>392092988639.98987</v>
      </c>
      <c r="D125" s="28">
        <f>'Total Property Damage 95%'!D126*Frequency!D125</f>
        <v>268719922879.09875</v>
      </c>
      <c r="E125" s="28">
        <f>'Total Property Damage 95%'!E126*Frequency!E125</f>
        <v>135929517965.07201</v>
      </c>
      <c r="F125" s="28">
        <f>'Total Property Damage 95%'!F126*Frequency!F125</f>
        <v>90501221547.115479</v>
      </c>
      <c r="G125" s="28">
        <f>'Total Property Damage 95%'!G126*Frequency!G125</f>
        <v>33908343806.101845</v>
      </c>
    </row>
    <row r="126" spans="1:7" x14ac:dyDescent="0.35">
      <c r="A126">
        <v>2146</v>
      </c>
      <c r="B126" s="28">
        <f>'Total Property Damage 95%'!B127*Frequency!B126</f>
        <v>156304189999.99243</v>
      </c>
      <c r="C126" s="28">
        <f>'Total Property Damage 95%'!C127*Frequency!C126</f>
        <v>401059588294.55426</v>
      </c>
      <c r="D126" s="28">
        <f>'Total Property Damage 95%'!D127*Frequency!D126</f>
        <v>274865158926.34326</v>
      </c>
      <c r="E126" s="28">
        <f>'Total Property Damage 95%'!E127*Frequency!E126</f>
        <v>139038029476.73746</v>
      </c>
      <c r="F126" s="28">
        <f>'Total Property Damage 95%'!F127*Frequency!F126</f>
        <v>92570853612.398605</v>
      </c>
      <c r="G126" s="28">
        <f>'Total Property Damage 95%'!G127*Frequency!G126</f>
        <v>34683778594.959564</v>
      </c>
    </row>
    <row r="127" spans="1:7" x14ac:dyDescent="0.35">
      <c r="A127">
        <v>2147</v>
      </c>
      <c r="B127" s="28">
        <f>'Total Property Damage 95%'!B128*Frequency!B127</f>
        <v>159878640797.80493</v>
      </c>
      <c r="C127" s="28">
        <f>'Total Property Damage 95%'!C128*Frequency!C127</f>
        <v>410231241116.84827</v>
      </c>
      <c r="D127" s="28">
        <f>'Total Property Damage 95%'!D128*Frequency!D127</f>
        <v>281150927635.51971</v>
      </c>
      <c r="E127" s="28">
        <f>'Total Property Damage 95%'!E128*Frequency!E127</f>
        <v>142217628151.53577</v>
      </c>
      <c r="F127" s="28">
        <f>'Total Property Damage 95%'!F128*Frequency!F127</f>
        <v>94687815170.172821</v>
      </c>
      <c r="G127" s="28">
        <f>'Total Property Damage 95%'!G128*Frequency!G127</f>
        <v>35476946456.102058</v>
      </c>
    </row>
    <row r="128" spans="1:7" x14ac:dyDescent="0.35">
      <c r="A128">
        <v>2148</v>
      </c>
      <c r="B128" s="28">
        <f>'Total Property Damage 95%'!B129*Frequency!B128</f>
        <v>163534834116.44162</v>
      </c>
      <c r="C128" s="28">
        <f>'Total Property Damage 95%'!C129*Frequency!C128</f>
        <v>419612636376.2959</v>
      </c>
      <c r="D128" s="28">
        <f>'Total Property Damage 95%'!D129*Frequency!D128</f>
        <v>287580442785.38586</v>
      </c>
      <c r="E128" s="28">
        <f>'Total Property Damage 95%'!E129*Frequency!E128</f>
        <v>145469939650.09052</v>
      </c>
      <c r="F128" s="28">
        <f>'Total Property Damage 95%'!F129*Frequency!F128</f>
        <v>96853188577.489456</v>
      </c>
      <c r="G128" s="28">
        <f>'Total Property Damage 95%'!G129*Frequency!G128</f>
        <v>36288252919.249161</v>
      </c>
    </row>
    <row r="129" spans="1:7" x14ac:dyDescent="0.35">
      <c r="A129">
        <v>2149</v>
      </c>
      <c r="B129" s="28">
        <f>'Total Property Damage 95%'!B130*Frequency!B129</f>
        <v>167274639289.14798</v>
      </c>
      <c r="C129" s="28">
        <f>'Total Property Damage 95%'!C130*Frequency!C129</f>
        <v>429208570579.13159</v>
      </c>
      <c r="D129" s="28">
        <f>'Total Property Damage 95%'!D130*Frequency!D129</f>
        <v>294156991649.17218</v>
      </c>
      <c r="E129" s="28">
        <f>'Total Property Damage 95%'!E130*Frequency!E129</f>
        <v>148796626809.53278</v>
      </c>
      <c r="F129" s="28">
        <f>'Total Property Damage 95%'!F130*Frequency!F129</f>
        <v>99068080943.340332</v>
      </c>
      <c r="G129" s="28">
        <f>'Total Property Damage 95%'!G130*Frequency!G129</f>
        <v>37118112787.998924</v>
      </c>
    </row>
    <row r="130" spans="1:7" x14ac:dyDescent="0.35">
      <c r="A130">
        <v>2150</v>
      </c>
      <c r="B130" s="28">
        <f>'Total Property Damage 95%'!B131*Frequency!B130</f>
        <v>199099468095.15591</v>
      </c>
      <c r="C130" s="28">
        <f>'Total Property Damage 95%'!C131*Frequency!C130</f>
        <v>510867627437.95813</v>
      </c>
      <c r="D130" s="28">
        <f>'Total Property Damage 95%'!D131*Frequency!D130</f>
        <v>350121816568.88464</v>
      </c>
      <c r="E130" s="28">
        <f>'Total Property Damage 95%'!E131*Frequency!E130</f>
        <v>177105922200.92358</v>
      </c>
      <c r="F130" s="28">
        <f>'Total Property Damage 95%'!F131*Frequency!F130</f>
        <v>117916274127.67372</v>
      </c>
      <c r="G130" s="28">
        <f>'Total Property Damage 95%'!G131*Frequency!G130</f>
        <v>44180017629.642151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4997.2888607321593</v>
      </c>
      <c r="C3" s="29">
        <f>'Total Severity'!C3/('Property Value'!C3/'Population Estimate'!C3)</f>
        <v>14734.597520561023</v>
      </c>
      <c r="D3" s="29">
        <f>'Total Severity'!D3/('Property Value'!D3/'Population Estimate'!D3)</f>
        <v>10462.0610690634</v>
      </c>
      <c r="E3" s="29">
        <f>'Total Severity'!E3/('Property Value'!E3/'Population Estimate'!E3)</f>
        <v>7809.0672397478675</v>
      </c>
      <c r="F3" s="29">
        <f>'Total Severity'!F3/('Property Value'!F3/'Population Estimate'!F3)</f>
        <v>4763.9450329176716</v>
      </c>
      <c r="G3" s="29">
        <f>'Total Severity'!G3/('Property Value'!G3/'Population Estimate'!G3)</f>
        <v>1705.5205103136684</v>
      </c>
    </row>
    <row r="4" spans="1:7" x14ac:dyDescent="0.35">
      <c r="A4">
        <v>2024</v>
      </c>
      <c r="B4" s="29">
        <f>'Total Severity'!B4/('Property Value'!B4/'Population Estimate'!B4)</f>
        <v>5141.9353907069681</v>
      </c>
      <c r="C4" s="29">
        <f>'Total Severity'!C4/('Property Value'!C4/'Population Estimate'!C4)</f>
        <v>15161.090457295586</v>
      </c>
      <c r="D4" s="29">
        <f>'Total Severity'!D4/('Property Value'!D4/'Population Estimate'!D4)</f>
        <v>10764.885434874195</v>
      </c>
      <c r="E4" s="29">
        <f>'Total Severity'!E4/('Property Value'!E4/'Population Estimate'!E4)</f>
        <v>8035.100697098178</v>
      </c>
      <c r="F4" s="29">
        <f>'Total Severity'!F4/('Property Value'!F4/'Population Estimate'!F4)</f>
        <v>4901.8374256142388</v>
      </c>
      <c r="G4" s="29">
        <f>'Total Severity'!G4/('Property Value'!G4/'Population Estimate'!G4)</f>
        <v>1754.8868028160375</v>
      </c>
    </row>
    <row r="5" spans="1:7" x14ac:dyDescent="0.35">
      <c r="A5">
        <v>2025</v>
      </c>
      <c r="B5" s="29">
        <f>'Total Severity'!B5/('Property Value'!B5/'Population Estimate'!B5)</f>
        <v>5290.7687146048083</v>
      </c>
      <c r="C5" s="29">
        <f>'Total Severity'!C5/('Property Value'!C5/'Population Estimate'!C5)</f>
        <v>15599.928232416851</v>
      </c>
      <c r="D5" s="29">
        <f>'Total Severity'!D5/('Property Value'!D5/'Population Estimate'!D5)</f>
        <v>11076.475052189768</v>
      </c>
      <c r="E5" s="29">
        <f>'Total Severity'!E5/('Property Value'!E5/'Population Estimate'!E5)</f>
        <v>8267.6766930479353</v>
      </c>
      <c r="F5" s="29">
        <f>'Total Severity'!F5/('Property Value'!F5/'Population Estimate'!F5)</f>
        <v>5043.7211137250488</v>
      </c>
      <c r="G5" s="29">
        <f>'Total Severity'!G5/('Property Value'!G5/'Population Estimate'!G5)</f>
        <v>1805.6820026934242</v>
      </c>
    </row>
    <row r="6" spans="1:7" x14ac:dyDescent="0.35">
      <c r="A6">
        <v>2026</v>
      </c>
      <c r="B6" s="29">
        <f>'Total Severity'!B6/('Property Value'!B6/'Population Estimate'!B6)</f>
        <v>5443.9100191790521</v>
      </c>
      <c r="C6" s="29">
        <f>'Total Severity'!C6/('Property Value'!C6/'Population Estimate'!C6)</f>
        <v>16051.468167281559</v>
      </c>
      <c r="D6" s="29">
        <f>'Total Severity'!D6/('Property Value'!D6/'Population Estimate'!D6)</f>
        <v>11397.083631221769</v>
      </c>
      <c r="E6" s="29">
        <f>'Total Severity'!E6/('Property Value'!E6/'Population Estimate'!E6)</f>
        <v>8506.9846013820079</v>
      </c>
      <c r="F6" s="29">
        <f>'Total Severity'!F6/('Property Value'!F6/'Population Estimate'!F6)</f>
        <v>5189.7116252989827</v>
      </c>
      <c r="G6" s="29">
        <f>'Total Severity'!G6/('Property Value'!G6/'Population Estimate'!G6)</f>
        <v>1857.9474696709119</v>
      </c>
    </row>
    <row r="7" spans="1:7" x14ac:dyDescent="0.35">
      <c r="A7">
        <v>2027</v>
      </c>
      <c r="B7" s="29">
        <f>'Total Severity'!B7/('Property Value'!B7/'Population Estimate'!B7)</f>
        <v>5601.4839989337415</v>
      </c>
      <c r="C7" s="29">
        <f>'Total Severity'!C7/('Property Value'!C7/'Population Estimate'!C7)</f>
        <v>16516.077925913403</v>
      </c>
      <c r="D7" s="29">
        <f>'Total Severity'!D7/('Property Value'!D7/'Population Estimate'!D7)</f>
        <v>11726.972225824118</v>
      </c>
      <c r="E7" s="29">
        <f>'Total Severity'!E7/('Property Value'!E7/'Population Estimate'!E7)</f>
        <v>8753.2192773096176</v>
      </c>
      <c r="F7" s="29">
        <f>'Total Severity'!F7/('Property Value'!F7/'Population Estimate'!F7)</f>
        <v>5339.9278323443823</v>
      </c>
      <c r="G7" s="29">
        <f>'Total Severity'!G7/('Property Value'!G7/'Population Estimate'!G7)</f>
        <v>1911.7257606308622</v>
      </c>
    </row>
    <row r="8" spans="1:7" x14ac:dyDescent="0.35">
      <c r="A8">
        <v>2028</v>
      </c>
      <c r="B8" s="29">
        <f>'Total Severity'!B8/('Property Value'!B8/'Population Estimate'!B8)</f>
        <v>5763.6189576554343</v>
      </c>
      <c r="C8" s="29">
        <f>'Total Severity'!C8/('Property Value'!C8/'Population Estimate'!C8)</f>
        <v>16994.135814371522</v>
      </c>
      <c r="D8" s="29">
        <f>'Total Severity'!D8/('Property Value'!D8/'Population Estimate'!D8)</f>
        <v>12066.409446054748</v>
      </c>
      <c r="E8" s="29">
        <f>'Total Severity'!E8/('Property Value'!E8/'Population Estimate'!E8)</f>
        <v>9006.5812161241611</v>
      </c>
      <c r="F8" s="29">
        <f>'Total Severity'!F8/('Property Value'!F8/'Population Estimate'!F8)</f>
        <v>5494.4920476199723</v>
      </c>
      <c r="G8" s="29">
        <f>'Total Severity'!G8/('Property Value'!G8/'Population Estimate'!G8)</f>
        <v>1967.0606642646271</v>
      </c>
    </row>
    <row r="9" spans="1:7" x14ac:dyDescent="0.35">
      <c r="A9">
        <v>2029</v>
      </c>
      <c r="B9" s="29">
        <f>'Total Severity'!B9/('Property Value'!B9/'Population Estimate'!B9)</f>
        <v>5930.4469128838873</v>
      </c>
      <c r="C9" s="29">
        <f>'Total Severity'!C9/('Property Value'!C9/'Population Estimate'!C9)</f>
        <v>17486.031088784239</v>
      </c>
      <c r="D9" s="29">
        <f>'Total Severity'!D9/('Property Value'!D9/'Population Estimate'!D9)</f>
        <v>12415.671676889917</v>
      </c>
      <c r="E9" s="29">
        <f>'Total Severity'!E9/('Property Value'!E9/'Population Estimate'!E9)</f>
        <v>9267.2767164554698</v>
      </c>
      <c r="F9" s="29">
        <f>'Total Severity'!F9/('Property Value'!F9/'Population Estimate'!F9)</f>
        <v>5653.5301242273681</v>
      </c>
      <c r="G9" s="29">
        <f>'Total Severity'!G9/('Property Value'!G9/'Population Estimate'!G9)</f>
        <v>2023.9972367272669</v>
      </c>
    </row>
    <row r="10" spans="1:7" x14ac:dyDescent="0.35">
      <c r="A10">
        <v>2030</v>
      </c>
      <c r="B10" s="29">
        <f>'Total Severity'!B10/('Property Value'!B10/'Population Estimate'!B10)</f>
        <v>7185.254907310642</v>
      </c>
      <c r="C10" s="29">
        <f>'Total Severity'!C10/('Property Value'!C10/'Population Estimate'!C10)</f>
        <v>21185.855389265384</v>
      </c>
      <c r="D10" s="29">
        <f>'Total Severity'!D10/('Property Value'!D10/'Population Estimate'!D10)</f>
        <v>15042.671682992885</v>
      </c>
      <c r="E10" s="29">
        <f>'Total Severity'!E10/('Property Value'!E10/'Population Estimate'!E10)</f>
        <v>11228.115938388311</v>
      </c>
      <c r="F10" s="29">
        <f>'Total Severity'!F10/('Property Value'!F10/'Population Estimate'!F10)</f>
        <v>6849.7460082615153</v>
      </c>
      <c r="G10" s="29">
        <f>'Total Severity'!G10/('Property Value'!G10/'Population Estimate'!G10)</f>
        <v>2452.2496012877664</v>
      </c>
    </row>
    <row r="11" spans="1:7" x14ac:dyDescent="0.35">
      <c r="A11">
        <v>2031</v>
      </c>
      <c r="B11" s="29">
        <f>'Total Severity'!B11/('Property Value'!B11/'Population Estimate'!B11)</f>
        <v>7393.232116211605</v>
      </c>
      <c r="C11" s="29">
        <f>'Total Severity'!C11/('Property Value'!C11/'Population Estimate'!C11)</f>
        <v>21799.079990045491</v>
      </c>
      <c r="D11" s="29">
        <f>'Total Severity'!D11/('Property Value'!D11/'Population Estimate'!D11)</f>
        <v>15478.08182659952</v>
      </c>
      <c r="E11" s="29">
        <f>'Total Severity'!E11/('Property Value'!E11/'Population Estimate'!E11)</f>
        <v>11553.113762989698</v>
      </c>
      <c r="F11" s="29">
        <f>'Total Severity'!F11/('Property Value'!F11/'Population Estimate'!F11)</f>
        <v>7048.0119118176017</v>
      </c>
      <c r="G11" s="29">
        <f>'Total Severity'!G11/('Property Value'!G11/'Population Estimate'!G11)</f>
        <v>2523.2299679112821</v>
      </c>
    </row>
    <row r="12" spans="1:7" x14ac:dyDescent="0.35">
      <c r="A12">
        <v>2032</v>
      </c>
      <c r="B12" s="29">
        <f>'Total Severity'!B12/('Property Value'!B12/'Population Estimate'!B12)</f>
        <v>7607.2292255865532</v>
      </c>
      <c r="C12" s="29">
        <f>'Total Severity'!C12/('Property Value'!C12/'Population Estimate'!C12)</f>
        <v>22430.054377373861</v>
      </c>
      <c r="D12" s="29">
        <f>'Total Severity'!D12/('Property Value'!D12/'Population Estimate'!D12)</f>
        <v>15926.094917152732</v>
      </c>
      <c r="E12" s="29">
        <f>'Total Severity'!E12/('Property Value'!E12/'Population Estimate'!E12)</f>
        <v>11887.518649877871</v>
      </c>
      <c r="F12" s="29">
        <f>'Total Severity'!F12/('Property Value'!F12/'Population Estimate'!F12)</f>
        <v>7252.0166221068857</v>
      </c>
      <c r="G12" s="29">
        <f>'Total Severity'!G12/('Property Value'!G12/'Population Estimate'!G12)</f>
        <v>2596.2648613021233</v>
      </c>
    </row>
    <row r="13" spans="1:7" x14ac:dyDescent="0.35">
      <c r="A13">
        <v>2033</v>
      </c>
      <c r="B13" s="29">
        <f>'Total Severity'!B13/('Property Value'!B13/'Population Estimate'!B13)</f>
        <v>7827.4204814594095</v>
      </c>
      <c r="C13" s="29">
        <f>'Total Severity'!C13/('Property Value'!C13/'Population Estimate'!C13)</f>
        <v>23079.292318835996</v>
      </c>
      <c r="D13" s="29">
        <f>'Total Severity'!D13/('Property Value'!D13/'Population Estimate'!D13)</f>
        <v>16387.075746961727</v>
      </c>
      <c r="E13" s="29">
        <f>'Total Severity'!E13/('Property Value'!E13/'Population Estimate'!E13)</f>
        <v>12231.60288647806</v>
      </c>
      <c r="F13" s="29">
        <f>'Total Severity'!F13/('Property Value'!F13/'Population Estimate'!F13)</f>
        <v>7461.9262488947397</v>
      </c>
      <c r="G13" s="29">
        <f>'Total Severity'!G13/('Property Value'!G13/'Population Estimate'!G13)</f>
        <v>2671.4137497391748</v>
      </c>
    </row>
    <row r="14" spans="1:7" x14ac:dyDescent="0.35">
      <c r="A14">
        <v>2034</v>
      </c>
      <c r="B14" s="29">
        <f>'Total Severity'!B14/('Property Value'!B14/'Population Estimate'!B14)</f>
        <v>8053.9851734053891</v>
      </c>
      <c r="C14" s="29">
        <f>'Total Severity'!C14/('Property Value'!C14/'Population Estimate'!C14)</f>
        <v>23747.322453020548</v>
      </c>
      <c r="D14" s="29">
        <f>'Total Severity'!D14/('Property Value'!D14/'Population Estimate'!D14)</f>
        <v>16861.399667249396</v>
      </c>
      <c r="E14" s="29">
        <f>'Total Severity'!E14/('Property Value'!E14/'Population Estimate'!E14)</f>
        <v>12585.64664157524</v>
      </c>
      <c r="F14" s="29">
        <f>'Total Severity'!F14/('Property Value'!F14/'Population Estimate'!F14)</f>
        <v>7677.9117099938258</v>
      </c>
      <c r="G14" s="29">
        <f>'Total Severity'!G14/('Property Value'!G14/'Population Estimate'!G14)</f>
        <v>2748.7378228106977</v>
      </c>
    </row>
    <row r="15" spans="1:7" x14ac:dyDescent="0.35">
      <c r="A15">
        <v>2035</v>
      </c>
      <c r="B15" s="29">
        <f>'Total Severity'!B15/('Property Value'!B15/'Population Estimate'!B15)</f>
        <v>8287.1077805366003</v>
      </c>
      <c r="C15" s="29">
        <f>'Total Severity'!C15/('Property Value'!C15/'Population Estimate'!C15)</f>
        <v>24434.688719960537</v>
      </c>
      <c r="D15" s="29">
        <f>'Total Severity'!D15/('Property Value'!D15/'Population Estimate'!D15)</f>
        <v>17349.452893780042</v>
      </c>
      <c r="E15" s="29">
        <f>'Total Severity'!E15/('Property Value'!E15/'Population Estimate'!E15)</f>
        <v>12949.938193440068</v>
      </c>
      <c r="F15" s="29">
        <f>'Total Severity'!F15/('Property Value'!F15/'Population Estimate'!F15)</f>
        <v>7900.148870433025</v>
      </c>
      <c r="G15" s="29">
        <f>'Total Severity'!G15/('Property Value'!G15/'Population Estimate'!G15)</f>
        <v>2828.3000412376355</v>
      </c>
    </row>
    <row r="16" spans="1:7" x14ac:dyDescent="0.35">
      <c r="A16">
        <v>2036</v>
      </c>
      <c r="B16" s="29">
        <f>'Total Severity'!B16/('Property Value'!B16/'Population Estimate'!B16)</f>
        <v>8526.9781217132022</v>
      </c>
      <c r="C16" s="29">
        <f>'Total Severity'!C16/('Property Value'!C16/'Population Estimate'!C16)</f>
        <v>25141.95080403367</v>
      </c>
      <c r="D16" s="29">
        <f>'Total Severity'!D16/('Property Value'!D16/'Population Estimate'!D16)</f>
        <v>17851.632821333602</v>
      </c>
      <c r="E16" s="29">
        <f>'Total Severity'!E16/('Property Value'!E16/'Population Estimate'!E16)</f>
        <v>13324.774164557995</v>
      </c>
      <c r="F16" s="29">
        <f>'Total Severity'!F16/('Property Value'!F16/'Population Estimate'!F16)</f>
        <v>8128.8186856546172</v>
      </c>
      <c r="G16" s="29">
        <f>'Total Severity'!G16/('Property Value'!G16/'Population Estimate'!G16)</f>
        <v>2910.1651881390485</v>
      </c>
    </row>
    <row r="17" spans="1:7" x14ac:dyDescent="0.35">
      <c r="A17">
        <v>2037</v>
      </c>
      <c r="B17" s="29">
        <f>'Total Severity'!B17/('Property Value'!B17/'Population Estimate'!B17)</f>
        <v>8773.7915101024046</v>
      </c>
      <c r="C17" s="29">
        <f>'Total Severity'!C17/('Property Value'!C17/'Population Estimate'!C17)</f>
        <v>25869.684589682391</v>
      </c>
      <c r="D17" s="29">
        <f>'Total Severity'!D17/('Property Value'!D17/'Population Estimate'!D17)</f>
        <v>18368.348347282201</v>
      </c>
      <c r="E17" s="29">
        <f>'Total Severity'!E17/('Property Value'!E17/'Population Estimate'!E17)</f>
        <v>13710.459763152528</v>
      </c>
      <c r="F17" s="29">
        <f>'Total Severity'!F17/('Property Value'!F17/'Population Estimate'!F17)</f>
        <v>8364.1073488562979</v>
      </c>
      <c r="G17" s="29">
        <f>'Total Severity'!G17/('Property Value'!G17/'Population Estimate'!G17)</f>
        <v>2994.3999217814267</v>
      </c>
    </row>
    <row r="18" spans="1:7" x14ac:dyDescent="0.35">
      <c r="A18">
        <v>2038</v>
      </c>
      <c r="B18" s="29">
        <f>'Total Severity'!B18/('Property Value'!B18/'Population Estimate'!B18)</f>
        <v>9027.7489122111965</v>
      </c>
      <c r="C18" s="29">
        <f>'Total Severity'!C18/('Property Value'!C18/'Population Estimate'!C18)</f>
        <v>26618.482630324797</v>
      </c>
      <c r="D18" s="29">
        <f>'Total Severity'!D18/('Property Value'!D18/'Population Estimate'!D18)</f>
        <v>18900.020204532731</v>
      </c>
      <c r="E18" s="29">
        <f>'Total Severity'!E18/('Property Value'!E18/'Population Estimate'!E18)</f>
        <v>14107.309031699453</v>
      </c>
      <c r="F18" s="29">
        <f>'Total Severity'!F18/('Property Value'!F18/'Population Estimate'!F18)</f>
        <v>8606.2064425980188</v>
      </c>
      <c r="G18" s="29">
        <f>'Total Severity'!G18/('Property Value'!G18/'Population Estimate'!G18)</f>
        <v>3081.0728298548383</v>
      </c>
    </row>
    <row r="19" spans="1:7" x14ac:dyDescent="0.35">
      <c r="A19">
        <v>2039</v>
      </c>
      <c r="B19" s="29">
        <f>'Total Severity'!B19/('Property Value'!B19/'Population Estimate'!B19)</f>
        <v>9289.0571115222665</v>
      </c>
      <c r="C19" s="29">
        <f>'Total Severity'!C19/('Property Value'!C19/'Population Estimate'!C19)</f>
        <v>27388.954630838103</v>
      </c>
      <c r="D19" s="29">
        <f>'Total Severity'!D19/('Property Value'!D19/'Population Estimate'!D19)</f>
        <v>19447.08130410641</v>
      </c>
      <c r="E19" s="29">
        <f>'Total Severity'!E19/('Property Value'!E19/'Population Estimate'!E19)</f>
        <v>14515.645102634253</v>
      </c>
      <c r="F19" s="29">
        <f>'Total Severity'!F19/('Property Value'!F19/'Population Estimate'!F19)</f>
        <v>8855.3130947970785</v>
      </c>
      <c r="G19" s="29">
        <f>'Total Severity'!G19/('Property Value'!G19/'Population Estimate'!G19)</f>
        <v>3170.254485320092</v>
      </c>
    </row>
    <row r="20" spans="1:7" x14ac:dyDescent="0.35">
      <c r="A20">
        <v>2040</v>
      </c>
      <c r="B20" s="29">
        <f>'Total Severity'!B20/('Property Value'!B20/'Population Estimate'!B20)</f>
        <v>11641.057694830204</v>
      </c>
      <c r="C20" s="29">
        <f>'Total Severity'!C20/('Property Value'!C20/'Population Estimate'!C20)</f>
        <v>34323.871328467176</v>
      </c>
      <c r="D20" s="29">
        <f>'Total Severity'!D20/('Property Value'!D20/'Population Estimate'!D20)</f>
        <v>24371.105994853464</v>
      </c>
      <c r="E20" s="29">
        <f>'Total Severity'!E20/('Property Value'!E20/'Population Estimate'!E20)</f>
        <v>18191.024136114196</v>
      </c>
      <c r="F20" s="29">
        <f>'Total Severity'!F20/('Property Value'!F20/'Population Estimate'!F20)</f>
        <v>11097.489164368464</v>
      </c>
      <c r="G20" s="29">
        <f>'Total Severity'!G20/('Property Value'!G20/'Population Estimate'!G20)</f>
        <v>3972.9667853078267</v>
      </c>
    </row>
    <row r="21" spans="1:7" x14ac:dyDescent="0.35">
      <c r="A21">
        <v>2041</v>
      </c>
      <c r="B21" s="29">
        <f>'Total Severity'!B21/('Property Value'!B21/'Population Estimate'!B21)</f>
        <v>11978.008118894149</v>
      </c>
      <c r="C21" s="29">
        <f>'Total Severity'!C21/('Property Value'!C21/'Population Estimate'!C21)</f>
        <v>35317.375810863094</v>
      </c>
      <c r="D21" s="29">
        <f>'Total Severity'!D21/('Property Value'!D21/'Population Estimate'!D21)</f>
        <v>25076.527676898735</v>
      </c>
      <c r="E21" s="29">
        <f>'Total Severity'!E21/('Property Value'!E21/'Population Estimate'!E21)</f>
        <v>18717.563343934056</v>
      </c>
      <c r="F21" s="29">
        <f>'Total Severity'!F21/('Property Value'!F21/'Population Estimate'!F21)</f>
        <v>11418.705996893885</v>
      </c>
      <c r="G21" s="29">
        <f>'Total Severity'!G21/('Property Value'!G21/'Population Estimate'!G21)</f>
        <v>4087.9643120098845</v>
      </c>
    </row>
    <row r="22" spans="1:7" x14ac:dyDescent="0.35">
      <c r="A22">
        <v>2042</v>
      </c>
      <c r="B22" s="29">
        <f>'Total Severity'!B22/('Property Value'!B22/'Population Estimate'!B22)</f>
        <v>12324.71157324565</v>
      </c>
      <c r="C22" s="29">
        <f>'Total Severity'!C22/('Property Value'!C22/'Population Estimate'!C22)</f>
        <v>36339.637281277486</v>
      </c>
      <c r="D22" s="29">
        <f>'Total Severity'!D22/('Property Value'!D22/'Population Estimate'!D22)</f>
        <v>25802.367790081469</v>
      </c>
      <c r="E22" s="29">
        <f>'Total Severity'!E22/('Property Value'!E22/'Population Estimate'!E22)</f>
        <v>19259.343229535276</v>
      </c>
      <c r="F22" s="29">
        <f>'Total Severity'!F22/('Property Value'!F22/'Population Estimate'!F22)</f>
        <v>11749.220450887489</v>
      </c>
      <c r="G22" s="29">
        <f>'Total Severity'!G22/('Property Value'!G22/'Population Estimate'!G22)</f>
        <v>4206.2904422121019</v>
      </c>
    </row>
    <row r="23" spans="1:7" x14ac:dyDescent="0.35">
      <c r="A23">
        <v>2043</v>
      </c>
      <c r="B23" s="29">
        <f>'Total Severity'!B23/('Property Value'!B23/'Population Estimate'!B23)</f>
        <v>12681.450359353994</v>
      </c>
      <c r="C23" s="29">
        <f>'Total Severity'!C23/('Property Value'!C23/'Population Estimate'!C23)</f>
        <v>37391.488110751023</v>
      </c>
      <c r="D23" s="29">
        <f>'Total Severity'!D23/('Property Value'!D23/'Population Estimate'!D23)</f>
        <v>26549.21734590688</v>
      </c>
      <c r="E23" s="29">
        <f>'Total Severity'!E23/('Property Value'!E23/'Population Estimate'!E23)</f>
        <v>19816.804934348143</v>
      </c>
      <c r="F23" s="29">
        <f>'Total Severity'!F23/('Property Value'!F23/'Population Estimate'!F23)</f>
        <v>12089.301646009944</v>
      </c>
      <c r="G23" s="29">
        <f>'Total Severity'!G23/('Property Value'!G23/'Population Estimate'!G23)</f>
        <v>4328.0415223453883</v>
      </c>
    </row>
    <row r="24" spans="1:7" x14ac:dyDescent="0.35">
      <c r="A24">
        <v>2044</v>
      </c>
      <c r="B24" s="29">
        <f>'Total Severity'!B24/('Property Value'!B24/'Population Estimate'!B24)</f>
        <v>13048.514949904713</v>
      </c>
      <c r="C24" s="29">
        <f>'Total Severity'!C24/('Property Value'!C24/'Population Estimate'!C24)</f>
        <v>38473.784763304735</v>
      </c>
      <c r="D24" s="29">
        <f>'Total Severity'!D24/('Property Value'!D24/'Population Estimate'!D24)</f>
        <v>27317.684462708636</v>
      </c>
      <c r="E24" s="29">
        <f>'Total Severity'!E24/('Property Value'!E24/'Population Estimate'!E24)</f>
        <v>20390.402368641975</v>
      </c>
      <c r="F24" s="29">
        <f>'Total Severity'!F24/('Property Value'!F24/'Population Estimate'!F24)</f>
        <v>12439.226491590687</v>
      </c>
      <c r="G24" s="29">
        <f>'Total Severity'!G24/('Property Value'!G24/'Population Estimate'!G24)</f>
        <v>4453.3166875881725</v>
      </c>
    </row>
    <row r="25" spans="1:7" x14ac:dyDescent="0.35">
      <c r="A25">
        <v>2045</v>
      </c>
      <c r="B25" s="29">
        <f>'Total Severity'!B25/('Property Value'!B25/'Population Estimate'!B25)</f>
        <v>13426.204225315463</v>
      </c>
      <c r="C25" s="29">
        <f>'Total Severity'!C25/('Property Value'!C25/'Population Estimate'!C25)</f>
        <v>39587.408493311472</v>
      </c>
      <c r="D25" s="29">
        <f>'Total Severity'!D25/('Property Value'!D25/'Population Estimate'!D25)</f>
        <v>28108.394860806089</v>
      </c>
      <c r="E25" s="29">
        <f>'Total Severity'!E25/('Property Value'!E25/'Population Estimate'!E25)</f>
        <v>20980.602581119198</v>
      </c>
      <c r="F25" s="29">
        <f>'Total Severity'!F25/('Property Value'!F25/'Population Estimate'!F25)</f>
        <v>12799.279912099921</v>
      </c>
      <c r="G25" s="29">
        <f>'Total Severity'!G25/('Property Value'!G25/'Population Estimate'!G25)</f>
        <v>4582.2179425866998</v>
      </c>
    </row>
    <row r="26" spans="1:7" x14ac:dyDescent="0.35">
      <c r="A26">
        <v>2046</v>
      </c>
      <c r="B26" s="29">
        <f>'Total Severity'!B26/('Property Value'!B26/'Population Estimate'!B26)</f>
        <v>13814.825717097799</v>
      </c>
      <c r="C26" s="29">
        <f>'Total Severity'!C26/('Property Value'!C26/'Population Estimate'!C26)</f>
        <v>40733.266063052557</v>
      </c>
      <c r="D26" s="29">
        <f>'Total Severity'!D26/('Property Value'!D26/'Population Estimate'!D26)</f>
        <v>28921.992371993725</v>
      </c>
      <c r="E26" s="29">
        <f>'Total Severity'!E26/('Property Value'!E26/'Population Estimate'!E26)</f>
        <v>21587.886139207283</v>
      </c>
      <c r="F26" s="29">
        <f>'Total Severity'!F26/('Property Value'!F26/'Population Estimate'!F26)</f>
        <v>13169.755079146857</v>
      </c>
      <c r="G26" s="29">
        <f>'Total Severity'!G26/('Property Value'!G26/'Population Estimate'!G26)</f>
        <v>4714.8502445117811</v>
      </c>
    </row>
    <row r="27" spans="1:7" x14ac:dyDescent="0.35">
      <c r="A27">
        <v>2047</v>
      </c>
      <c r="B27" s="29">
        <f>'Total Severity'!B27/('Property Value'!B27/'Population Estimate'!B27)</f>
        <v>14214.695858263138</v>
      </c>
      <c r="C27" s="29">
        <f>'Total Severity'!C27/('Property Value'!C27/'Population Estimate'!C27)</f>
        <v>41912.290481044271</v>
      </c>
      <c r="D27" s="29">
        <f>'Total Severity'!D27/('Property Value'!D27/'Population Estimate'!D27)</f>
        <v>29759.139463777774</v>
      </c>
      <c r="E27" s="29">
        <f>'Total Severity'!E27/('Property Value'!E27/'Population Estimate'!E27)</f>
        <v>22212.747520358284</v>
      </c>
      <c r="F27" s="29">
        <f>'Total Severity'!F27/('Property Value'!F27/'Population Estimate'!F27)</f>
        <v>13550.953650193158</v>
      </c>
      <c r="G27" s="29">
        <f>'Total Severity'!G27/('Property Value'!G27/'Population Estimate'!G27)</f>
        <v>4851.3215885196159</v>
      </c>
    </row>
    <row r="28" spans="1:7" x14ac:dyDescent="0.35">
      <c r="A28">
        <v>2048</v>
      </c>
      <c r="B28" s="29">
        <f>'Total Severity'!B28/('Property Value'!B28/'Population Estimate'!B28)</f>
        <v>14626.140240976647</v>
      </c>
      <c r="C28" s="29">
        <f>'Total Severity'!C28/('Property Value'!C28/'Population Estimate'!C28)</f>
        <v>43125.441761735085</v>
      </c>
      <c r="D28" s="29">
        <f>'Total Severity'!D28/('Property Value'!D28/'Population Estimate'!D28)</f>
        <v>30620.517778786998</v>
      </c>
      <c r="E28" s="29">
        <f>'Total Severity'!E28/('Property Value'!E28/'Population Estimate'!E28)</f>
        <v>22855.695514674473</v>
      </c>
      <c r="F28" s="29">
        <f>'Total Severity'!F28/('Property Value'!F28/'Population Estimate'!F28)</f>
        <v>13943.186014175961</v>
      </c>
      <c r="G28" s="29">
        <f>'Total Severity'!G28/('Property Value'!G28/'Population Estimate'!G28)</f>
        <v>4991.7430956862891</v>
      </c>
    </row>
    <row r="29" spans="1:7" x14ac:dyDescent="0.35">
      <c r="A29">
        <v>2049</v>
      </c>
      <c r="B29" s="29">
        <f>'Total Severity'!B29/('Property Value'!B29/'Population Estimate'!B29)</f>
        <v>15049.493881668974</v>
      </c>
      <c r="C29" s="29">
        <f>'Total Severity'!C29/('Property Value'!C29/'Population Estimate'!C29)</f>
        <v>44373.707707192516</v>
      </c>
      <c r="D29" s="29">
        <f>'Total Severity'!D29/('Property Value'!D29/'Population Estimate'!D29)</f>
        <v>31506.828689796566</v>
      </c>
      <c r="E29" s="29">
        <f>'Total Severity'!E29/('Property Value'!E29/'Population Estimate'!E29)</f>
        <v>23517.253639188028</v>
      </c>
      <c r="F29" s="29">
        <f>'Total Severity'!F29/('Property Value'!F29/'Population Estimate'!F29)</f>
        <v>14346.771544240424</v>
      </c>
      <c r="G29" s="29">
        <f>'Total Severity'!G29/('Property Value'!G29/'Population Estimate'!G29)</f>
        <v>5136.2291034875161</v>
      </c>
    </row>
    <row r="30" spans="1:7" x14ac:dyDescent="0.35">
      <c r="A30">
        <v>2050</v>
      </c>
      <c r="B30" s="29">
        <f>'Total Severity'!B30/('Property Value'!B30/'Population Estimate'!B30)</f>
        <v>19427.871274944082</v>
      </c>
      <c r="C30" s="29">
        <f>'Total Severity'!C30/('Property Value'!C30/'Population Estimate'!C30)</f>
        <v>57283.433456682185</v>
      </c>
      <c r="D30" s="29">
        <f>'Total Severity'!D30/('Property Value'!D30/'Population Estimate'!D30)</f>
        <v>40673.16926934426</v>
      </c>
      <c r="E30" s="29">
        <f>'Total Severity'!E30/('Property Value'!E30/'Population Estimate'!E30)</f>
        <v>30359.172211024987</v>
      </c>
      <c r="F30" s="29">
        <f>'Total Severity'!F30/('Property Value'!F30/'Population Estimate'!F30)</f>
        <v>18520.704613996168</v>
      </c>
      <c r="G30" s="29">
        <f>'Total Severity'!G30/('Property Value'!G30/'Population Estimate'!G30)</f>
        <v>6630.521839855438</v>
      </c>
    </row>
    <row r="31" spans="1:7" x14ac:dyDescent="0.35">
      <c r="A31">
        <v>2051</v>
      </c>
      <c r="B31" s="29">
        <f>'Total Severity'!B31/('Property Value'!B31/'Population Estimate'!B31)</f>
        <v>19990.211024162858</v>
      </c>
      <c r="C31" s="29">
        <f>'Total Severity'!C31/('Property Value'!C31/'Population Estimate'!C31)</f>
        <v>58941.502482801669</v>
      </c>
      <c r="D31" s="29">
        <f>'Total Severity'!D31/('Property Value'!D31/'Population Estimate'!D31)</f>
        <v>41850.454185595161</v>
      </c>
      <c r="E31" s="29">
        <f>'Total Severity'!E31/('Property Value'!E31/'Population Estimate'!E31)</f>
        <v>31237.918474371669</v>
      </c>
      <c r="F31" s="29">
        <f>'Total Severity'!F31/('Property Value'!F31/'Population Estimate'!F31)</f>
        <v>19056.78642350567</v>
      </c>
      <c r="G31" s="29">
        <f>'Total Severity'!G31/('Property Value'!G31/'Population Estimate'!G31)</f>
        <v>6822.4422996858821</v>
      </c>
    </row>
    <row r="32" spans="1:7" x14ac:dyDescent="0.35">
      <c r="A32">
        <v>2052</v>
      </c>
      <c r="B32" s="29">
        <f>'Total Severity'!B32/('Property Value'!B32/'Population Estimate'!B32)</f>
        <v>20568.827697861736</v>
      </c>
      <c r="C32" s="29">
        <f>'Total Severity'!C32/('Property Value'!C32/'Population Estimate'!C32)</f>
        <v>60647.564318176483</v>
      </c>
      <c r="D32" s="29">
        <f>'Total Severity'!D32/('Property Value'!D32/'Population Estimate'!D32)</f>
        <v>43061.815614665953</v>
      </c>
      <c r="E32" s="29">
        <f>'Total Severity'!E32/('Property Value'!E32/'Population Estimate'!E32)</f>
        <v>32142.100048996879</v>
      </c>
      <c r="F32" s="29">
        <f>'Total Severity'!F32/('Property Value'!F32/'Population Estimate'!F32)</f>
        <v>19608.385121409894</v>
      </c>
      <c r="G32" s="29">
        <f>'Total Severity'!G32/('Property Value'!G32/'Population Estimate'!G32)</f>
        <v>7019.9178973759308</v>
      </c>
    </row>
    <row r="33" spans="1:7" x14ac:dyDescent="0.35">
      <c r="A33">
        <v>2053</v>
      </c>
      <c r="B33" s="29">
        <f>'Total Severity'!B33/('Property Value'!B33/'Population Estimate'!B33)</f>
        <v>21164.192431632506</v>
      </c>
      <c r="C33" s="29">
        <f>'Total Severity'!C33/('Property Value'!C33/'Population Estimate'!C33)</f>
        <v>62403.008114707984</v>
      </c>
      <c r="D33" s="29">
        <f>'Total Severity'!D33/('Property Value'!D33/'Population Estimate'!D33)</f>
        <v>44308.239901246787</v>
      </c>
      <c r="E33" s="29">
        <f>'Total Severity'!E33/('Property Value'!E33/'Population Estimate'!E33)</f>
        <v>33072.453160005425</v>
      </c>
      <c r="F33" s="29">
        <f>'Total Severity'!F33/('Property Value'!F33/'Population Estimate'!F33)</f>
        <v>20175.949844055533</v>
      </c>
      <c r="G33" s="29">
        <f>'Total Severity'!G33/('Property Value'!G33/'Population Estimate'!G33)</f>
        <v>7223.1094263952718</v>
      </c>
    </row>
    <row r="34" spans="1:7" x14ac:dyDescent="0.35">
      <c r="A34">
        <v>2054</v>
      </c>
      <c r="B34" s="29">
        <f>'Total Severity'!B34/('Property Value'!B34/'Population Estimate'!B34)</f>
        <v>21776.789998087013</v>
      </c>
      <c r="C34" s="29">
        <f>'Total Severity'!C34/('Property Value'!C34/'Population Estimate'!C34)</f>
        <v>64209.2632333004</v>
      </c>
      <c r="D34" s="29">
        <f>'Total Severity'!D34/('Property Value'!D34/'Population Estimate'!D34)</f>
        <v>45590.741939775675</v>
      </c>
      <c r="E34" s="29">
        <f>'Total Severity'!E34/('Property Value'!E34/'Population Estimate'!E34)</f>
        <v>34029.735342538355</v>
      </c>
      <c r="F34" s="29">
        <f>'Total Severity'!F34/('Property Value'!F34/'Population Estimate'!F34)</f>
        <v>20759.942728041198</v>
      </c>
      <c r="G34" s="29">
        <f>'Total Severity'!G34/('Property Value'!G34/'Population Estimate'!G34)</f>
        <v>7432.1823343806864</v>
      </c>
    </row>
    <row r="35" spans="1:7" x14ac:dyDescent="0.35">
      <c r="A35">
        <v>2055</v>
      </c>
      <c r="B35" s="29">
        <f>'Total Severity'!B35/('Property Value'!B35/'Population Estimate'!B35)</f>
        <v>22407.119201580746</v>
      </c>
      <c r="C35" s="29">
        <f>'Total Severity'!C35/('Property Value'!C35/'Population Estimate'!C35)</f>
        <v>66067.800407710442</v>
      </c>
      <c r="D35" s="29">
        <f>'Total Severity'!D35/('Property Value'!D35/'Population Estimate'!D35)</f>
        <v>46910.3660008109</v>
      </c>
      <c r="E35" s="29">
        <f>'Total Severity'!E35/('Property Value'!E35/'Population Estimate'!E35)</f>
        <v>35014.72605859195</v>
      </c>
      <c r="F35" s="29">
        <f>'Total Severity'!F35/('Property Value'!F35/'Population Estimate'!F35)</f>
        <v>21360.839286509698</v>
      </c>
      <c r="G35" s="29">
        <f>'Total Severity'!G35/('Property Value'!G35/'Population Estimate'!G35)</f>
        <v>7647.3068578509465</v>
      </c>
    </row>
    <row r="36" spans="1:7" x14ac:dyDescent="0.35">
      <c r="A36">
        <v>2056</v>
      </c>
      <c r="B36" s="29">
        <f>'Total Severity'!B36/('Property Value'!B36/'Population Estimate'!B36)</f>
        <v>23055.693284361638</v>
      </c>
      <c r="C36" s="29">
        <f>'Total Severity'!C36/('Property Value'!C36/'Population Estimate'!C36)</f>
        <v>67980.132942084572</v>
      </c>
      <c r="D36" s="29">
        <f>'Total Severity'!D36/('Property Value'!D36/'Population Estimate'!D36)</f>
        <v>48268.186581322901</v>
      </c>
      <c r="E36" s="29">
        <f>'Total Severity'!E36/('Property Value'!E36/'Population Estimate'!E36)</f>
        <v>36028.227331690614</v>
      </c>
      <c r="F36" s="29">
        <f>'Total Severity'!F36/('Property Value'!F36/'Population Estimate'!F36)</f>
        <v>21979.128796332127</v>
      </c>
      <c r="G36" s="29">
        <f>'Total Severity'!G36/('Property Value'!G36/'Population Estimate'!G36)</f>
        <v>7868.658160820979</v>
      </c>
    </row>
    <row r="37" spans="1:7" x14ac:dyDescent="0.35">
      <c r="A37">
        <v>2057</v>
      </c>
      <c r="B37" s="29">
        <f>'Total Severity'!B37/('Property Value'!B37/'Population Estimate'!B37)</f>
        <v>23723.040344474903</v>
      </c>
      <c r="C37" s="29">
        <f>'Total Severity'!C37/('Property Value'!C37/'Population Estimate'!C37)</f>
        <v>69947.817943158923</v>
      </c>
      <c r="D37" s="29">
        <f>'Total Severity'!D37/('Property Value'!D37/'Population Estimate'!D37)</f>
        <v>49665.309279597743</v>
      </c>
      <c r="E37" s="29">
        <f>'Total Severity'!E37/('Property Value'!E37/'Population Estimate'!E37)</f>
        <v>37071.064399930263</v>
      </c>
      <c r="F37" s="29">
        <f>'Total Severity'!F37/('Property Value'!F37/'Population Estimate'!F37)</f>
        <v>22615.314696499012</v>
      </c>
      <c r="G37" s="29">
        <f>'Total Severity'!G37/('Property Value'!G37/'Population Estimate'!G37)</f>
        <v>8096.4164774282672</v>
      </c>
    </row>
    <row r="38" spans="1:7" x14ac:dyDescent="0.35">
      <c r="A38">
        <v>2058</v>
      </c>
      <c r="B38" s="29">
        <f>'Total Severity'!B38/('Property Value'!B38/'Population Estimate'!B38)</f>
        <v>24409.703765764094</v>
      </c>
      <c r="C38" s="29">
        <f>'Total Severity'!C38/('Property Value'!C38/'Population Estimate'!C38)</f>
        <v>71972.45758812537</v>
      </c>
      <c r="D38" s="29">
        <f>'Total Severity'!D38/('Property Value'!D38/'Population Estimate'!D38)</f>
        <v>51102.871695464746</v>
      </c>
      <c r="E38" s="29">
        <f>'Total Severity'!E38/('Property Value'!E38/'Population Estimate'!E38)</f>
        <v>38144.086387924151</v>
      </c>
      <c r="F38" s="29">
        <f>'Total Severity'!F38/('Property Value'!F38/'Population Estimate'!F38)</f>
        <v>23269.914998042826</v>
      </c>
      <c r="G38" s="29">
        <f>'Total Severity'!G38/('Property Value'!G38/'Population Estimate'!G38)</f>
        <v>8330.7672586875433</v>
      </c>
    </row>
    <row r="39" spans="1:7" x14ac:dyDescent="0.35">
      <c r="A39">
        <v>2059</v>
      </c>
      <c r="B39" s="29">
        <f>'Total Severity'!B39/('Property Value'!B39/'Population Estimate'!B39)</f>
        <v>25116.242660318505</v>
      </c>
      <c r="C39" s="29">
        <f>'Total Severity'!C39/('Property Value'!C39/'Population Estimate'!C39)</f>
        <v>74055.700429195829</v>
      </c>
      <c r="D39" s="29">
        <f>'Total Severity'!D39/('Property Value'!D39/'Population Estimate'!D39)</f>
        <v>52582.044356581224</v>
      </c>
      <c r="E39" s="29">
        <f>'Total Severity'!E39/('Property Value'!E39/'Population Estimate'!E39)</f>
        <v>39248.166998198132</v>
      </c>
      <c r="F39" s="29">
        <f>'Total Severity'!F39/('Property Value'!F39/'Population Estimate'!F39)</f>
        <v>23943.462705825827</v>
      </c>
      <c r="G39" s="29">
        <f>'Total Severity'!G39/('Property Value'!G39/'Population Estimate'!G39)</f>
        <v>8571.9013234933045</v>
      </c>
    </row>
    <row r="40" spans="1:7" x14ac:dyDescent="0.35">
      <c r="A40">
        <v>2060</v>
      </c>
      <c r="B40" s="29">
        <f>'Total Severity'!B40/('Property Value'!B40/'Population Estimate'!B40)</f>
        <v>33348.716412670488</v>
      </c>
      <c r="C40" s="29">
        <f>'Total Severity'!C40/('Property Value'!C40/'Population Estimate'!C40)</f>
        <v>98329.299718734823</v>
      </c>
      <c r="D40" s="29">
        <f>'Total Severity'!D40/('Property Value'!D40/'Population Estimate'!D40)</f>
        <v>69817.118323057759</v>
      </c>
      <c r="E40" s="29">
        <f>'Total Severity'!E40/('Property Value'!E40/'Population Estimate'!E40)</f>
        <v>52112.730739297789</v>
      </c>
      <c r="F40" s="29">
        <f>'Total Severity'!F40/('Property Value'!F40/'Population Estimate'!F40)</f>
        <v>31791.528633997186</v>
      </c>
      <c r="G40" s="29">
        <f>'Total Severity'!G40/('Property Value'!G40/'Population Estimate'!G40)</f>
        <v>11381.555363223584</v>
      </c>
    </row>
    <row r="41" spans="1:7" x14ac:dyDescent="0.35">
      <c r="A41">
        <v>2061</v>
      </c>
      <c r="B41" s="29">
        <f>'Total Severity'!B41/('Property Value'!B41/'Population Estimate'!B41)</f>
        <v>34313.995035267457</v>
      </c>
      <c r="C41" s="29">
        <f>'Total Severity'!C41/('Property Value'!C41/'Population Estimate'!C41)</f>
        <v>101175.44137585009</v>
      </c>
      <c r="D41" s="29">
        <f>'Total Severity'!D41/('Property Value'!D41/'Population Estimate'!D41)</f>
        <v>71837.97486741835</v>
      </c>
      <c r="E41" s="29">
        <f>'Total Severity'!E41/('Property Value'!E41/'Population Estimate'!E41)</f>
        <v>53621.133771226298</v>
      </c>
      <c r="F41" s="29">
        <f>'Total Severity'!F41/('Property Value'!F41/'Population Estimate'!F41)</f>
        <v>32711.73445512489</v>
      </c>
      <c r="G41" s="29">
        <f>'Total Severity'!G41/('Property Value'!G41/'Population Estimate'!G41)</f>
        <v>11710.994492096605</v>
      </c>
    </row>
    <row r="42" spans="1:7" x14ac:dyDescent="0.35">
      <c r="A42">
        <v>2062</v>
      </c>
      <c r="B42" s="29">
        <f>'Total Severity'!B42/('Property Value'!B42/'Population Estimate'!B42)</f>
        <v>35307.213648348996</v>
      </c>
      <c r="C42" s="29">
        <f>'Total Severity'!C42/('Property Value'!C42/'Population Estimate'!C42)</f>
        <v>104103.96460545229</v>
      </c>
      <c r="D42" s="29">
        <f>'Total Severity'!D42/('Property Value'!D42/'Population Estimate'!D42)</f>
        <v>73917.32510603292</v>
      </c>
      <c r="E42" s="29">
        <f>'Total Severity'!E42/('Property Value'!E42/'Population Estimate'!E42)</f>
        <v>55173.197530091435</v>
      </c>
      <c r="F42" s="29">
        <f>'Total Severity'!F42/('Property Value'!F42/'Population Estimate'!F42)</f>
        <v>33658.575634463479</v>
      </c>
      <c r="G42" s="29">
        <f>'Total Severity'!G42/('Property Value'!G42/'Population Estimate'!G42)</f>
        <v>12049.96923681202</v>
      </c>
    </row>
    <row r="43" spans="1:7" x14ac:dyDescent="0.35">
      <c r="A43">
        <v>2063</v>
      </c>
      <c r="B43" s="29">
        <f>'Total Severity'!B43/('Property Value'!B43/'Population Estimate'!B43)</f>
        <v>36329.180974961484</v>
      </c>
      <c r="C43" s="29">
        <f>'Total Severity'!C43/('Property Value'!C43/'Population Estimate'!C43)</f>
        <v>107117.25394222129</v>
      </c>
      <c r="D43" s="29">
        <f>'Total Severity'!D43/('Property Value'!D43/'Population Estimate'!D43)</f>
        <v>76056.86213892739</v>
      </c>
      <c r="E43" s="29">
        <f>'Total Severity'!E43/('Property Value'!E43/'Population Estimate'!E43)</f>
        <v>56770.185775668477</v>
      </c>
      <c r="F43" s="29">
        <f>'Total Severity'!F43/('Property Value'!F43/'Population Estimate'!F43)</f>
        <v>34632.823132477111</v>
      </c>
      <c r="G43" s="29">
        <f>'Total Severity'!G43/('Property Value'!G43/'Population Estimate'!G43)</f>
        <v>12398.755605777829</v>
      </c>
    </row>
    <row r="44" spans="1:7" x14ac:dyDescent="0.35">
      <c r="A44">
        <v>2064</v>
      </c>
      <c r="B44" s="29">
        <f>'Total Severity'!B44/('Property Value'!B44/'Population Estimate'!B44)</f>
        <v>37380.729146640544</v>
      </c>
      <c r="C44" s="29">
        <f>'Total Severity'!C44/('Property Value'!C44/'Population Estimate'!C44)</f>
        <v>110217.76294119531</v>
      </c>
      <c r="D44" s="29">
        <f>'Total Severity'!D44/('Property Value'!D44/'Population Estimate'!D44)</f>
        <v>78258.328072909106</v>
      </c>
      <c r="E44" s="29">
        <f>'Total Severity'!E44/('Property Value'!E44/'Population Estimate'!E44)</f>
        <v>58413.398847260374</v>
      </c>
      <c r="F44" s="29">
        <f>'Total Severity'!F44/('Property Value'!F44/'Population Estimate'!F44)</f>
        <v>35635.270225081265</v>
      </c>
      <c r="G44" s="29">
        <f>'Total Severity'!G44/('Property Value'!G44/'Population Estimate'!G44)</f>
        <v>12757.637596465613</v>
      </c>
    </row>
    <row r="45" spans="1:7" x14ac:dyDescent="0.35">
      <c r="A45">
        <v>2065</v>
      </c>
      <c r="B45" s="29">
        <f>'Total Severity'!B45/('Property Value'!B45/'Population Estimate'!B45)</f>
        <v>38462.714380969694</v>
      </c>
      <c r="C45" s="29">
        <f>'Total Severity'!C45/('Property Value'!C45/'Population Estimate'!C45)</f>
        <v>113408.01617556489</v>
      </c>
      <c r="D45" s="29">
        <f>'Total Severity'!D45/('Property Value'!D45/'Population Estimate'!D45)</f>
        <v>80523.515440068426</v>
      </c>
      <c r="E45" s="29">
        <f>'Total Severity'!E45/('Property Value'!E45/'Population Estimate'!E45)</f>
        <v>60104.174722492207</v>
      </c>
      <c r="F45" s="29">
        <f>'Total Severity'!F45/('Property Value'!F45/'Population Estimate'!F45)</f>
        <v>36666.733149563363</v>
      </c>
      <c r="G45" s="29">
        <f>'Total Severity'!G45/('Property Value'!G45/'Population Estimate'!G45)</f>
        <v>13126.907426654005</v>
      </c>
    </row>
    <row r="46" spans="1:7" x14ac:dyDescent="0.35">
      <c r="A46">
        <v>2066</v>
      </c>
      <c r="B46" s="29">
        <f>'Total Severity'!B46/('Property Value'!B46/'Population Estimate'!B46)</f>
        <v>39576.017678751108</v>
      </c>
      <c r="C46" s="29">
        <f>'Total Severity'!C46/('Property Value'!C46/'Population Estimate'!C46)</f>
        <v>116690.61129229366</v>
      </c>
      <c r="D46" s="29">
        <f>'Total Severity'!D46/('Property Value'!D46/'Population Estimate'!D46)</f>
        <v>82854.268657338398</v>
      </c>
      <c r="E46" s="29">
        <f>'Total Severity'!E46/('Property Value'!E46/'Population Estimate'!E46)</f>
        <v>61843.890106752449</v>
      </c>
      <c r="F46" s="29">
        <f>'Total Severity'!F46/('Property Value'!F46/'Population Estimate'!F46)</f>
        <v>37728.051769199767</v>
      </c>
      <c r="G46" s="29">
        <f>'Total Severity'!G46/('Property Value'!G46/'Population Estimate'!G46)</f>
        <v>13506.865772365452</v>
      </c>
    </row>
    <row r="47" spans="1:7" x14ac:dyDescent="0.35">
      <c r="A47">
        <v>2067</v>
      </c>
      <c r="B47" s="29">
        <f>'Total Severity'!B47/('Property Value'!B47/'Population Estimate'!B47)</f>
        <v>40721.545541355852</v>
      </c>
      <c r="C47" s="29">
        <f>'Total Severity'!C47/('Property Value'!C47/'Population Estimate'!C47)</f>
        <v>120068.22112723855</v>
      </c>
      <c r="D47" s="29">
        <f>'Total Severity'!D47/('Property Value'!D47/'Population Estimate'!D47)</f>
        <v>85252.485528301622</v>
      </c>
      <c r="E47" s="29">
        <f>'Total Severity'!E47/('Property Value'!E47/'Population Estimate'!E47)</f>
        <v>63633.961554168134</v>
      </c>
      <c r="F47" s="29">
        <f>'Total Severity'!F47/('Property Value'!F47/'Population Estimate'!F47)</f>
        <v>38820.090257110009</v>
      </c>
      <c r="G47" s="29">
        <f>'Total Severity'!G47/('Property Value'!G47/'Population Estimate'!G47)</f>
        <v>13897.822012690116</v>
      </c>
    </row>
    <row r="48" spans="1:7" x14ac:dyDescent="0.35">
      <c r="A48">
        <v>2068</v>
      </c>
      <c r="B48" s="29">
        <f>'Total Severity'!B48/('Property Value'!B48/'Population Estimate'!B48)</f>
        <v>41900.230708837888</v>
      </c>
      <c r="C48" s="29">
        <f>'Total Severity'!C48/('Property Value'!C48/'Population Estimate'!C48)</f>
        <v>123543.59588149248</v>
      </c>
      <c r="D48" s="29">
        <f>'Total Severity'!D48/('Property Value'!D48/'Population Estimate'!D48)</f>
        <v>87720.118788466949</v>
      </c>
      <c r="E48" s="29">
        <f>'Total Severity'!E48/('Property Value'!E48/'Population Estimate'!E48)</f>
        <v>65475.846621026605</v>
      </c>
      <c r="F48" s="29">
        <f>'Total Severity'!F48/('Property Value'!F48/'Population Estimate'!F48)</f>
        <v>39943.737799905262</v>
      </c>
      <c r="G48" s="29">
        <f>'Total Severity'!G48/('Property Value'!G48/'Population Estimate'!G48)</f>
        <v>14300.094481696158</v>
      </c>
    </row>
    <row r="49" spans="1:7" x14ac:dyDescent="0.35">
      <c r="A49">
        <v>2069</v>
      </c>
      <c r="B49" s="29">
        <f>'Total Severity'!B49/('Property Value'!B49/'Population Estimate'!B49)</f>
        <v>43113.032919412792</v>
      </c>
      <c r="C49" s="29">
        <f>'Total Severity'!C49/('Property Value'!C49/'Population Estimate'!C49)</f>
        <v>127119.56536072122</v>
      </c>
      <c r="D49" s="29">
        <f>'Total Severity'!D49/('Property Value'!D49/'Population Estimate'!D49)</f>
        <v>90259.177695274033</v>
      </c>
      <c r="E49" s="29">
        <f>'Total Severity'!E49/('Property Value'!E49/'Population Estimate'!E49)</f>
        <v>67371.045052583082</v>
      </c>
      <c r="F49" s="29">
        <f>'Total Severity'!F49/('Property Value'!F49/'Population Estimate'!F49)</f>
        <v>41099.909321703868</v>
      </c>
      <c r="G49" s="29">
        <f>'Total Severity'!G49/('Property Value'!G49/'Population Estimate'!G49)</f>
        <v>14714.010727631601</v>
      </c>
    </row>
    <row r="50" spans="1:7" x14ac:dyDescent="0.35">
      <c r="A50">
        <v>2070</v>
      </c>
      <c r="B50" s="29">
        <f>'Total Severity'!B50/('Property Value'!B50/'Population Estimate'!B50)</f>
        <v>58486.383335908125</v>
      </c>
      <c r="C50" s="29">
        <f>'Total Severity'!C50/('Property Value'!C50/'Population Estimate'!C50)</f>
        <v>172448.16997863003</v>
      </c>
      <c r="D50" s="29">
        <f>'Total Severity'!D50/('Property Value'!D50/'Population Estimate'!D50)</f>
        <v>122444.01538943144</v>
      </c>
      <c r="E50" s="29">
        <f>'Total Severity'!E50/('Property Value'!E50/'Population Estimate'!E50)</f>
        <v>91394.376592603163</v>
      </c>
      <c r="F50" s="29">
        <f>'Total Severity'!F50/('Property Value'!F50/'Population Estimate'!F50)</f>
        <v>55755.415216401256</v>
      </c>
      <c r="G50" s="29">
        <f>'Total Severity'!G50/('Property Value'!G50/'Population Estimate'!G50)</f>
        <v>19960.768555381124</v>
      </c>
    </row>
    <row r="51" spans="1:7" x14ac:dyDescent="0.35">
      <c r="A51">
        <v>2071</v>
      </c>
      <c r="B51" s="29">
        <f>'Total Severity'!B51/('Property Value'!B51/'Population Estimate'!B51)</f>
        <v>60179.271747220839</v>
      </c>
      <c r="C51" s="29">
        <f>'Total Severity'!C51/('Property Value'!C51/'Population Estimate'!C51)</f>
        <v>177439.68239327564</v>
      </c>
      <c r="D51" s="29">
        <f>'Total Severity'!D51/('Property Value'!D51/'Population Estimate'!D51)</f>
        <v>125988.1575104591</v>
      </c>
      <c r="E51" s="29">
        <f>'Total Severity'!E51/('Property Value'!E51/'Population Estimate'!E51)</f>
        <v>94039.7868944191</v>
      </c>
      <c r="F51" s="29">
        <f>'Total Severity'!F51/('Property Value'!F51/'Population Estimate'!F51)</f>
        <v>57369.255753363024</v>
      </c>
      <c r="G51" s="29">
        <f>'Total Severity'!G51/('Property Value'!G51/'Population Estimate'!G51)</f>
        <v>20538.533016798141</v>
      </c>
    </row>
    <row r="52" spans="1:7" x14ac:dyDescent="0.35">
      <c r="A52">
        <v>2072</v>
      </c>
      <c r="B52" s="29">
        <f>'Total Severity'!B52/('Property Value'!B52/'Population Estimate'!B52)</f>
        <v>61921.160814920462</v>
      </c>
      <c r="C52" s="29">
        <f>'Total Severity'!C52/('Property Value'!C52/'Population Estimate'!C52)</f>
        <v>182575.67413865952</v>
      </c>
      <c r="D52" s="29">
        <f>'Total Severity'!D52/('Property Value'!D52/'Population Estimate'!D52)</f>
        <v>129634.88482794655</v>
      </c>
      <c r="E52" s="29">
        <f>'Total Severity'!E52/('Property Value'!E52/'Population Estimate'!E52)</f>
        <v>96761.768599486109</v>
      </c>
      <c r="F52" s="29">
        <f>'Total Severity'!F52/('Property Value'!F52/'Population Estimate'!F52)</f>
        <v>59029.808905926933</v>
      </c>
      <c r="G52" s="29">
        <f>'Total Severity'!G52/('Property Value'!G52/'Population Estimate'!G52)</f>
        <v>21133.020871001871</v>
      </c>
    </row>
    <row r="53" spans="1:7" x14ac:dyDescent="0.35">
      <c r="A53">
        <v>2073</v>
      </c>
      <c r="B53" s="29">
        <f>'Total Severity'!B53/('Property Value'!B53/'Population Estimate'!B53)</f>
        <v>63713.4688630444</v>
      </c>
      <c r="C53" s="29">
        <f>'Total Severity'!C53/('Property Value'!C53/'Population Estimate'!C53)</f>
        <v>187860.32716912281</v>
      </c>
      <c r="D53" s="29">
        <f>'Total Severity'!D53/('Property Value'!D53/'Population Estimate'!D53)</f>
        <v>133387.16667048525</v>
      </c>
      <c r="E53" s="29">
        <f>'Total Severity'!E53/('Property Value'!E53/'Population Estimate'!E53)</f>
        <v>99562.538067131114</v>
      </c>
      <c r="F53" s="29">
        <f>'Total Severity'!F53/('Property Value'!F53/'Population Estimate'!F53)</f>
        <v>60738.426770788043</v>
      </c>
      <c r="G53" s="29">
        <f>'Total Severity'!G53/('Property Value'!G53/'Population Estimate'!G53)</f>
        <v>21744.716176609596</v>
      </c>
    </row>
    <row r="54" spans="1:7" x14ac:dyDescent="0.35">
      <c r="A54">
        <v>2074</v>
      </c>
      <c r="B54" s="29">
        <f>'Total Severity'!B54/('Property Value'!B54/'Population Estimate'!B54)</f>
        <v>65557.655269020353</v>
      </c>
      <c r="C54" s="29">
        <f>'Total Severity'!C54/('Property Value'!C54/'Population Estimate'!C54)</f>
        <v>193297.94448567805</v>
      </c>
      <c r="D54" s="29">
        <f>'Total Severity'!D54/('Property Value'!D54/'Population Estimate'!D54)</f>
        <v>137248.05831388533</v>
      </c>
      <c r="E54" s="29">
        <f>'Total Severity'!E54/('Property Value'!E54/'Population Estimate'!E54)</f>
        <v>102444.37580920335</v>
      </c>
      <c r="F54" s="29">
        <f>'Total Severity'!F54/('Property Value'!F54/'Population Estimate'!F54)</f>
        <v>62496.500581081295</v>
      </c>
      <c r="G54" s="29">
        <f>'Total Severity'!G54/('Property Value'!G54/'Population Estimate'!G54)</f>
        <v>22374.117003315623</v>
      </c>
    </row>
    <row r="55" spans="1:7" x14ac:dyDescent="0.35">
      <c r="A55">
        <v>2075</v>
      </c>
      <c r="B55" s="29">
        <f>'Total Severity'!B55/('Property Value'!B55/'Population Estimate'!B55)</f>
        <v>67455.221651956876</v>
      </c>
      <c r="C55" s="29">
        <f>'Total Severity'!C55/('Property Value'!C55/'Population Estimate'!C55)</f>
        <v>198892.95363970564</v>
      </c>
      <c r="D55" s="29">
        <f>'Total Severity'!D55/('Property Value'!D55/'Population Estimate'!D55)</f>
        <v>141220.70346891746</v>
      </c>
      <c r="E55" s="29">
        <f>'Total Severity'!E55/('Property Value'!E55/'Population Estimate'!E55)</f>
        <v>105409.62834696949</v>
      </c>
      <c r="F55" s="29">
        <f>'Total Severity'!F55/('Property Value'!F55/'Population Estimate'!F55)</f>
        <v>64305.46183918586</v>
      </c>
      <c r="G55" s="29">
        <f>'Total Severity'!G55/('Property Value'!G55/'Population Estimate'!G55)</f>
        <v>23021.735837441978</v>
      </c>
    </row>
    <row r="56" spans="1:7" x14ac:dyDescent="0.35">
      <c r="A56">
        <v>2076</v>
      </c>
      <c r="B56" s="29">
        <f>'Total Severity'!B56/('Property Value'!B56/'Population Estimate'!B56)</f>
        <v>69407.713095328741</v>
      </c>
      <c r="C56" s="29">
        <f>'Total Severity'!C56/('Property Value'!C56/'Population Estimate'!C56)</f>
        <v>204649.91033806402</v>
      </c>
      <c r="D56" s="29">
        <f>'Total Severity'!D56/('Property Value'!D56/'Population Estimate'!D56)</f>
        <v>145308.33684106308</v>
      </c>
      <c r="E56" s="29">
        <f>'Total Severity'!E56/('Property Value'!E56/'Population Estimate'!E56)</f>
        <v>108460.71012175597</v>
      </c>
      <c r="F56" s="29">
        <f>'Total Severity'!F56/('Property Value'!F56/'Population Estimate'!F56)</f>
        <v>66166.783482318337</v>
      </c>
      <c r="G56" s="29">
        <f>'Total Severity'!G56/('Property Value'!G56/'Population Estimate'!G56)</f>
        <v>23688.099999227652</v>
      </c>
    </row>
    <row r="57" spans="1:7" x14ac:dyDescent="0.35">
      <c r="A57">
        <v>2077</v>
      </c>
      <c r="B57" s="29">
        <f>'Total Severity'!B57/('Property Value'!B57/'Population Estimate'!B57)</f>
        <v>71416.71940505314</v>
      </c>
      <c r="C57" s="29">
        <f>'Total Severity'!C57/('Property Value'!C57/'Population Estimate'!C57)</f>
        <v>210573.5021525503</v>
      </c>
      <c r="D57" s="29">
        <f>'Total Severity'!D57/('Property Value'!D57/'Population Estimate'!D57)</f>
        <v>149514.28676435628</v>
      </c>
      <c r="E57" s="29">
        <f>'Total Severity'!E57/('Property Value'!E57/'Population Estimate'!E57)</f>
        <v>111600.10546089531</v>
      </c>
      <c r="F57" s="29">
        <f>'Total Severity'!F57/('Property Value'!F57/'Population Estimate'!F57)</f>
        <v>68081.981081864258</v>
      </c>
      <c r="G57" s="29">
        <f>'Total Severity'!G57/('Property Value'!G57/'Population Estimate'!G57)</f>
        <v>24373.752072196377</v>
      </c>
    </row>
    <row r="58" spans="1:7" x14ac:dyDescent="0.35">
      <c r="A58">
        <v>2078</v>
      </c>
      <c r="B58" s="29">
        <f>'Total Severity'!B58/('Property Value'!B58/'Population Estimate'!B58)</f>
        <v>73483.876403980757</v>
      </c>
      <c r="C58" s="29">
        <f>'Total Severity'!C58/('Property Value'!C58/'Population Estimate'!C58)</f>
        <v>216668.55233673094</v>
      </c>
      <c r="D58" s="29">
        <f>'Total Severity'!D58/('Property Value'!D58/'Population Estimate'!D58)</f>
        <v>153841.9779114624</v>
      </c>
      <c r="E58" s="29">
        <f>'Total Severity'!E58/('Property Value'!E58/'Population Estimate'!E58)</f>
        <v>114830.37060057667</v>
      </c>
      <c r="F58" s="29">
        <f>'Total Severity'!F58/('Property Value'!F58/'Population Estimate'!F58)</f>
        <v>70052.614077424063</v>
      </c>
      <c r="G58" s="29">
        <f>'Total Severity'!G58/('Property Value'!G58/'Population Estimate'!G58)</f>
        <v>25079.250344952408</v>
      </c>
    </row>
    <row r="59" spans="1:7" x14ac:dyDescent="0.35">
      <c r="A59">
        <v>2079</v>
      </c>
      <c r="B59" s="29">
        <f>'Total Severity'!B59/('Property Value'!B59/'Population Estimate'!B59)</f>
        <v>75610.867263855966</v>
      </c>
      <c r="C59" s="29">
        <f>'Total Severity'!C59/('Property Value'!C59/'Population Estimate'!C59)</f>
        <v>222940.02375325048</v>
      </c>
      <c r="D59" s="29">
        <f>'Total Severity'!D59/('Property Value'!D59/'Population Estimate'!D59)</f>
        <v>158294.93408219967</v>
      </c>
      <c r="E59" s="29">
        <f>'Total Severity'!E59/('Property Value'!E59/'Population Estimate'!E59)</f>
        <v>118154.13576724769</v>
      </c>
      <c r="F59" s="29">
        <f>'Total Severity'!F59/('Property Value'!F59/'Population Estimate'!F59)</f>
        <v>72080.28704657864</v>
      </c>
      <c r="G59" s="29">
        <f>'Total Severity'!G59/('Property Value'!G59/'Population Estimate'!G59)</f>
        <v>25805.169265764085</v>
      </c>
    </row>
    <row r="60" spans="1:7" x14ac:dyDescent="0.35">
      <c r="A60">
        <v>2080</v>
      </c>
      <c r="B60" s="29">
        <f>'Total Severity'!B60/('Property Value'!B60/'Population Estimate'!B60)</f>
        <v>103376.98224530439</v>
      </c>
      <c r="C60" s="29">
        <f>'Total Severity'!C60/('Property Value'!C60/'Population Estimate'!C60)</f>
        <v>304808.9211420081</v>
      </c>
      <c r="D60" s="29">
        <f>'Total Severity'!D60/('Property Value'!D60/'Population Estimate'!D60)</f>
        <v>216424.61172984907</v>
      </c>
      <c r="E60" s="29">
        <f>'Total Severity'!E60/('Property Value'!E60/'Population Estimate'!E60)</f>
        <v>161543.15427696289</v>
      </c>
      <c r="F60" s="29">
        <f>'Total Severity'!F60/('Property Value'!F60/'Population Estimate'!F60)</f>
        <v>98549.888711732725</v>
      </c>
      <c r="G60" s="29">
        <f>'Total Severity'!G60/('Property Value'!G60/'Population Estimate'!G60)</f>
        <v>35281.443284002395</v>
      </c>
    </row>
    <row r="61" spans="1:7" x14ac:dyDescent="0.35">
      <c r="A61">
        <v>2081</v>
      </c>
      <c r="B61" s="29">
        <f>'Total Severity'!B61/('Property Value'!B61/'Population Estimate'!B61)</f>
        <v>106369.22907709144</v>
      </c>
      <c r="C61" s="29">
        <f>'Total Severity'!C61/('Property Value'!C61/'Population Estimate'!C61)</f>
        <v>313631.61560239922</v>
      </c>
      <c r="D61" s="29">
        <f>'Total Severity'!D61/('Property Value'!D61/'Population Estimate'!D61)</f>
        <v>222689.02228531195</v>
      </c>
      <c r="E61" s="29">
        <f>'Total Severity'!E61/('Property Value'!E61/'Population Estimate'!E61)</f>
        <v>166219.02100361118</v>
      </c>
      <c r="F61" s="29">
        <f>'Total Severity'!F61/('Property Value'!F61/'Population Estimate'!F61)</f>
        <v>101402.41531742251</v>
      </c>
      <c r="G61" s="29">
        <f>'Total Severity'!G61/('Property Value'!G61/'Population Estimate'!G61)</f>
        <v>36302.66468739877</v>
      </c>
    </row>
    <row r="62" spans="1:7" x14ac:dyDescent="0.35">
      <c r="A62">
        <v>2082</v>
      </c>
      <c r="B62" s="29">
        <f>'Total Severity'!B62/('Property Value'!B62/'Population Estimate'!B62)</f>
        <v>109448.08649576038</v>
      </c>
      <c r="C62" s="29">
        <f>'Total Severity'!C62/('Property Value'!C62/'Population Estimate'!C62)</f>
        <v>322709.68296083366</v>
      </c>
      <c r="D62" s="29">
        <f>'Total Severity'!D62/('Property Value'!D62/'Population Estimate'!D62)</f>
        <v>229134.75620919277</v>
      </c>
      <c r="E62" s="29">
        <f>'Total Severity'!E62/('Property Value'!E62/'Population Estimate'!E62)</f>
        <v>171030.23069631236</v>
      </c>
      <c r="F62" s="29">
        <f>'Total Severity'!F62/('Property Value'!F62/'Population Estimate'!F62)</f>
        <v>104337.50830794068</v>
      </c>
      <c r="G62" s="29">
        <f>'Total Severity'!G62/('Property Value'!G62/'Population Estimate'!G62)</f>
        <v>37353.445345113621</v>
      </c>
    </row>
    <row r="63" spans="1:7" x14ac:dyDescent="0.35">
      <c r="A63">
        <v>2083</v>
      </c>
      <c r="B63" s="29">
        <f>'Total Severity'!B63/('Property Value'!B63/'Population Estimate'!B63)</f>
        <v>112616.06144481602</v>
      </c>
      <c r="C63" s="29">
        <f>'Total Severity'!C63/('Property Value'!C63/'Population Estimate'!C63)</f>
        <v>332050.51498604415</v>
      </c>
      <c r="D63" s="29">
        <f>'Total Severity'!D63/('Property Value'!D63/'Population Estimate'!D63)</f>
        <v>235767.06190653189</v>
      </c>
      <c r="E63" s="29">
        <f>'Total Severity'!E63/('Property Value'!E63/'Population Estimate'!E63)</f>
        <v>175980.70085732444</v>
      </c>
      <c r="F63" s="29">
        <f>'Total Severity'!F63/('Property Value'!F63/'Population Estimate'!F63)</f>
        <v>107357.55756736055</v>
      </c>
      <c r="G63" s="29">
        <f>'Total Severity'!G63/('Property Value'!G63/'Population Estimate'!G63)</f>
        <v>38434.640849786258</v>
      </c>
    </row>
    <row r="64" spans="1:7" x14ac:dyDescent="0.35">
      <c r="A64">
        <v>2084</v>
      </c>
      <c r="B64" s="29">
        <f>'Total Severity'!B64/('Property Value'!B64/'Population Estimate'!B64)</f>
        <v>115875.73343124504</v>
      </c>
      <c r="C64" s="29">
        <f>'Total Severity'!C64/('Property Value'!C64/'Population Estimate'!C64)</f>
        <v>341661.71740151587</v>
      </c>
      <c r="D64" s="29">
        <f>'Total Severity'!D64/('Property Value'!D64/'Population Estimate'!D64)</f>
        <v>242591.33969745782</v>
      </c>
      <c r="E64" s="29">
        <f>'Total Severity'!E64/('Property Value'!E64/'Population Estimate'!E64)</f>
        <v>181074.46238101131</v>
      </c>
      <c r="F64" s="29">
        <f>'Total Severity'!F64/('Property Value'!F64/'Population Estimate'!F64)</f>
        <v>110465.0221549518</v>
      </c>
      <c r="G64" s="29">
        <f>'Total Severity'!G64/('Property Value'!G64/'Population Estimate'!G64)</f>
        <v>39547.131559185655</v>
      </c>
    </row>
    <row r="65" spans="1:7" x14ac:dyDescent="0.35">
      <c r="A65">
        <v>2085</v>
      </c>
      <c r="B65" s="29">
        <f>'Total Severity'!B65/('Property Value'!B65/'Population Estimate'!B65)</f>
        <v>119229.75662586576</v>
      </c>
      <c r="C65" s="29">
        <f>'Total Severity'!C65/('Property Value'!C65/'Population Estimate'!C65)</f>
        <v>351551.11607840611</v>
      </c>
      <c r="D65" s="29">
        <f>'Total Severity'!D65/('Property Value'!D65/'Population Estimate'!D65)</f>
        <v>249613.14621436899</v>
      </c>
      <c r="E65" s="29">
        <f>'Total Severity'!E65/('Property Value'!E65/'Population Estimate'!E65)</f>
        <v>186315.66283597759</v>
      </c>
      <c r="F65" s="29">
        <f>'Total Severity'!F65/('Property Value'!F65/'Population Estimate'!F65)</f>
        <v>113662.43230745659</v>
      </c>
      <c r="G65" s="29">
        <f>'Total Severity'!G65/('Property Value'!G65/'Population Estimate'!G65)</f>
        <v>40691.823313037021</v>
      </c>
    </row>
    <row r="66" spans="1:7" x14ac:dyDescent="0.35">
      <c r="A66">
        <v>2086</v>
      </c>
      <c r="B66" s="29">
        <f>'Total Severity'!B66/('Property Value'!B66/'Population Estimate'!B66)</f>
        <v>122680.86202447294</v>
      </c>
      <c r="C66" s="29">
        <f>'Total Severity'!C66/('Property Value'!C66/'Population Estimate'!C66)</f>
        <v>361726.76340771862</v>
      </c>
      <c r="D66" s="29">
        <f>'Total Severity'!D66/('Property Value'!D66/'Population Estimate'!D66)</f>
        <v>256838.1989263935</v>
      </c>
      <c r="E66" s="29">
        <f>'Total Severity'!E66/('Property Value'!E66/'Population Estimate'!E66)</f>
        <v>191708.56984220419</v>
      </c>
      <c r="F66" s="29">
        <f>'Total Severity'!F66/('Property Value'!F66/'Population Estimate'!F66)</f>
        <v>116952.39149932153</v>
      </c>
      <c r="G66" s="29">
        <f>'Total Severity'!G66/('Property Value'!G66/'Population Estimate'!G66)</f>
        <v>41869.648170597167</v>
      </c>
    </row>
    <row r="67" spans="1:7" x14ac:dyDescent="0.35">
      <c r="A67">
        <v>2087</v>
      </c>
      <c r="B67" s="29">
        <f>'Total Severity'!B67/('Property Value'!B67/'Population Estimate'!B67)</f>
        <v>126231.8596715368</v>
      </c>
      <c r="C67" s="29">
        <f>'Total Severity'!C67/('Property Value'!C67/'Population Estimate'!C67)</f>
        <v>372196.94485692121</v>
      </c>
      <c r="D67" s="29">
        <f>'Total Severity'!D67/('Property Value'!D67/'Population Estimate'!D67)</f>
        <v>264272.38079480751</v>
      </c>
      <c r="E67" s="29">
        <f>'Total Severity'!E67/('Property Value'!E67/'Population Estimate'!E67)</f>
        <v>197257.5745459357</v>
      </c>
      <c r="F67" s="29">
        <f>'Total Severity'!F67/('Property Value'!F67/'Population Estimate'!F67)</f>
        <v>120337.57856256317</v>
      </c>
      <c r="G67" s="29">
        <f>'Total Severity'!G67/('Property Value'!G67/'Population Estimate'!G67)</f>
        <v>43081.565169578833</v>
      </c>
    </row>
    <row r="68" spans="1:7" x14ac:dyDescent="0.35">
      <c r="A68">
        <v>2088</v>
      </c>
      <c r="B68" s="29">
        <f>'Total Severity'!B68/('Property Value'!B68/'Population Estimate'!B68)</f>
        <v>129885.64094826682</v>
      </c>
      <c r="C68" s="29">
        <f>'Total Severity'!C68/('Property Value'!C68/'Population Estimate'!C68)</f>
        <v>382970.18571634416</v>
      </c>
      <c r="D68" s="29">
        <f>'Total Severity'!D68/('Property Value'!D68/'Population Estimate'!D68)</f>
        <v>271921.74506320589</v>
      </c>
      <c r="E68" s="29">
        <f>'Total Severity'!E68/('Property Value'!E68/'Population Estimate'!E68)</f>
        <v>202967.19519514835</v>
      </c>
      <c r="F68" s="29">
        <f>'Total Severity'!F68/('Property Value'!F68/'Population Estimate'!F68)</f>
        <v>123820.74986799285</v>
      </c>
      <c r="G68" s="29">
        <f>'Total Severity'!G68/('Property Value'!G68/'Population Estimate'!G68)</f>
        <v>44328.561107042027</v>
      </c>
    </row>
    <row r="69" spans="1:7" x14ac:dyDescent="0.35">
      <c r="A69">
        <v>2089</v>
      </c>
      <c r="B69" s="29">
        <f>'Total Severity'!B69/('Property Value'!B69/'Population Estimate'!B69)</f>
        <v>133645.18092690399</v>
      </c>
      <c r="C69" s="29">
        <f>'Total Severity'!C69/('Property Value'!C69/'Population Estimate'!C69)</f>
        <v>394055.25804085273</v>
      </c>
      <c r="D69" s="29">
        <f>'Total Severity'!D69/('Property Value'!D69/'Population Estimate'!D69)</f>
        <v>279792.52018632425</v>
      </c>
      <c r="E69" s="29">
        <f>'Total Severity'!E69/('Property Value'!E69/'Population Estimate'!E69)</f>
        <v>208842.08081850933</v>
      </c>
      <c r="F69" s="29">
        <f>'Total Severity'!F69/('Property Value'!F69/'Population Estimate'!F69)</f>
        <v>127404.74156957716</v>
      </c>
      <c r="G69" s="29">
        <f>'Total Severity'!G69/('Property Value'!G69/'Population Estimate'!G69)</f>
        <v>45611.651342888516</v>
      </c>
    </row>
    <row r="70" spans="1:7" x14ac:dyDescent="0.35">
      <c r="A70">
        <v>2090</v>
      </c>
      <c r="B70" s="29">
        <f>'Total Severity'!B70/('Property Value'!B70/'Population Estimate'!B70)</f>
        <v>180395.82085256133</v>
      </c>
      <c r="C70" s="29">
        <f>'Total Severity'!C70/('Property Value'!C70/'Population Estimate'!C70)</f>
        <v>531900.37412892049</v>
      </c>
      <c r="D70" s="29">
        <f>'Total Severity'!D70/('Property Value'!D70/'Population Estimate'!D70)</f>
        <v>377667.20054817968</v>
      </c>
      <c r="E70" s="29">
        <f>'Total Severity'!E70/('Property Value'!E70/'Population Estimate'!E70)</f>
        <v>281897.47162239644</v>
      </c>
      <c r="F70" s="29">
        <f>'Total Severity'!F70/('Property Value'!F70/'Population Estimate'!F70)</f>
        <v>171972.40316897634</v>
      </c>
      <c r="G70" s="29">
        <f>'Total Severity'!G70/('Property Value'!G70/'Population Estimate'!G70)</f>
        <v>61567.137904819167</v>
      </c>
    </row>
    <row r="71" spans="1:7" x14ac:dyDescent="0.35">
      <c r="A71">
        <v>2091</v>
      </c>
      <c r="B71" s="29">
        <f>'Total Severity'!B71/('Property Value'!B71/'Population Estimate'!B71)</f>
        <v>185617.37802795685</v>
      </c>
      <c r="C71" s="29">
        <f>'Total Severity'!C71/('Property Value'!C71/'Population Estimate'!C71)</f>
        <v>547296.23087328696</v>
      </c>
      <c r="D71" s="29">
        <f>'Total Severity'!D71/('Property Value'!D71/'Population Estimate'!D71)</f>
        <v>388598.77796285623</v>
      </c>
      <c r="E71" s="29">
        <f>'Total Severity'!E71/('Property Value'!E71/'Population Estimate'!E71)</f>
        <v>290056.99415855762</v>
      </c>
      <c r="F71" s="29">
        <f>'Total Severity'!F71/('Property Value'!F71/'Population Estimate'!F71)</f>
        <v>176950.14451294515</v>
      </c>
      <c r="G71" s="29">
        <f>'Total Severity'!G71/('Property Value'!G71/'Population Estimate'!G71)</f>
        <v>63349.198759533858</v>
      </c>
    </row>
    <row r="72" spans="1:7" x14ac:dyDescent="0.35">
      <c r="A72">
        <v>2092</v>
      </c>
      <c r="B72" s="29">
        <f>'Total Severity'!B72/('Property Value'!B72/'Population Estimate'!B72)</f>
        <v>190990.07317987017</v>
      </c>
      <c r="C72" s="29">
        <f>'Total Severity'!C72/('Property Value'!C72/'Population Estimate'!C72)</f>
        <v>563137.72070313722</v>
      </c>
      <c r="D72" s="29">
        <f>'Total Severity'!D72/('Property Value'!D72/'Population Estimate'!D72)</f>
        <v>399846.76989433379</v>
      </c>
      <c r="E72" s="29">
        <f>'Total Severity'!E72/('Property Value'!E72/'Population Estimate'!E72)</f>
        <v>298452.69408089743</v>
      </c>
      <c r="F72" s="29">
        <f>'Total Severity'!F72/('Property Value'!F72/'Population Estimate'!F72)</f>
        <v>182071.96658400079</v>
      </c>
      <c r="G72" s="29">
        <f>'Total Severity'!G72/('Property Value'!G72/'Population Estimate'!G72)</f>
        <v>65182.84136707936</v>
      </c>
    </row>
    <row r="73" spans="1:7" x14ac:dyDescent="0.35">
      <c r="A73">
        <v>2093</v>
      </c>
      <c r="B73" s="29">
        <f>'Total Severity'!B73/('Property Value'!B73/'Population Estimate'!B73)</f>
        <v>196518.28099714959</v>
      </c>
      <c r="C73" s="29">
        <f>'Total Severity'!C73/('Property Value'!C73/'Population Estimate'!C73)</f>
        <v>579437.74246847851</v>
      </c>
      <c r="D73" s="29">
        <f>'Total Severity'!D73/('Property Value'!D73/'Population Estimate'!D73)</f>
        <v>411420.33496104827</v>
      </c>
      <c r="E73" s="29">
        <f>'Total Severity'!E73/('Property Value'!E73/'Population Estimate'!E73)</f>
        <v>307091.40754404321</v>
      </c>
      <c r="F73" s="29">
        <f>'Total Severity'!F73/('Property Value'!F73/'Population Estimate'!F73)</f>
        <v>187342.03979890118</v>
      </c>
      <c r="G73" s="29">
        <f>'Total Severity'!G73/('Property Value'!G73/'Population Estimate'!G73)</f>
        <v>67069.558761331617</v>
      </c>
    </row>
    <row r="74" spans="1:7" x14ac:dyDescent="0.35">
      <c r="A74">
        <v>2094</v>
      </c>
      <c r="B74" s="29">
        <f>'Total Severity'!B74/('Property Value'!B74/'Population Estimate'!B74)</f>
        <v>202206.50279401554</v>
      </c>
      <c r="C74" s="29">
        <f>'Total Severity'!C74/('Property Value'!C74/'Population Estimate'!C74)</f>
        <v>596209.56837654125</v>
      </c>
      <c r="D74" s="29">
        <f>'Total Severity'!D74/('Property Value'!D74/'Population Estimate'!D74)</f>
        <v>423328.89687765314</v>
      </c>
      <c r="E74" s="29">
        <f>'Total Severity'!E74/('Property Value'!E74/'Population Estimate'!E74)</f>
        <v>315980.16857512301</v>
      </c>
      <c r="F74" s="29">
        <f>'Total Severity'!F74/('Property Value'!F74/'Population Estimate'!F74)</f>
        <v>192764.65528712081</v>
      </c>
      <c r="G74" s="29">
        <f>'Total Severity'!G74/('Property Value'!G74/'Population Estimate'!G74)</f>
        <v>69010.887192033289</v>
      </c>
    </row>
    <row r="75" spans="1:7" x14ac:dyDescent="0.35">
      <c r="A75">
        <v>2095</v>
      </c>
      <c r="B75" s="29">
        <f>'Total Severity'!B75/('Property Value'!B75/'Population Estimate'!B75)</f>
        <v>208059.37017523195</v>
      </c>
      <c r="C75" s="29">
        <f>'Total Severity'!C75/('Property Value'!C75/'Population Estimate'!C75)</f>
        <v>613466.85479860532</v>
      </c>
      <c r="D75" s="29">
        <f>'Total Severity'!D75/('Property Value'!D75/'Population Estimate'!D75)</f>
        <v>435582.15212822997</v>
      </c>
      <c r="E75" s="29">
        <f>'Total Severity'!E75/('Property Value'!E75/'Population Estimate'!E75)</f>
        <v>325126.21480118611</v>
      </c>
      <c r="F75" s="29">
        <f>'Total Severity'!F75/('Property Value'!F75/'Population Estimate'!F75)</f>
        <v>198344.22838487988</v>
      </c>
      <c r="G75" s="29">
        <f>'Total Severity'!G75/('Property Value'!G75/'Population Estimate'!G75)</f>
        <v>71008.407375677023</v>
      </c>
    </row>
    <row r="76" spans="1:7" x14ac:dyDescent="0.35">
      <c r="A76">
        <v>2096</v>
      </c>
      <c r="B76" s="29">
        <f>'Total Severity'!B76/('Property Value'!B76/'Population Estimate'!B76)</f>
        <v>214081.64880736647</v>
      </c>
      <c r="C76" s="29">
        <f>'Total Severity'!C76/('Property Value'!C76/'Population Estimate'!C76)</f>
        <v>631223.653389627</v>
      </c>
      <c r="D76" s="29">
        <f>'Total Severity'!D76/('Property Value'!D76/'Population Estimate'!D76)</f>
        <v>448190.0778615998</v>
      </c>
      <c r="E76" s="29">
        <f>'Total Severity'!E76/('Property Value'!E76/'Population Estimate'!E76)</f>
        <v>334536.99334240198</v>
      </c>
      <c r="F76" s="29">
        <f>'Total Severity'!F76/('Property Value'!F76/'Population Estimate'!F76)</f>
        <v>204085.30223030894</v>
      </c>
      <c r="G76" s="29">
        <f>'Total Severity'!G76/('Property Value'!G76/'Population Estimate'!G76)</f>
        <v>73063.745782595623</v>
      </c>
    </row>
    <row r="77" spans="1:7" x14ac:dyDescent="0.35">
      <c r="A77">
        <v>2097</v>
      </c>
      <c r="B77" s="29">
        <f>'Total Severity'!B77/('Property Value'!B77/'Population Estimate'!B77)</f>
        <v>220278.2422992092</v>
      </c>
      <c r="C77" s="29">
        <f>'Total Severity'!C77/('Property Value'!C77/'Population Estimate'!C77)</f>
        <v>649494.42252972687</v>
      </c>
      <c r="D77" s="29">
        <f>'Total Severity'!D77/('Property Value'!D77/'Population Estimate'!D77)</f>
        <v>461162.94001516391</v>
      </c>
      <c r="E77" s="29">
        <f>'Total Severity'!E77/('Property Value'!E77/'Population Estimate'!E77)</f>
        <v>344220.16687583947</v>
      </c>
      <c r="F77" s="29">
        <f>'Total Severity'!F77/('Property Value'!F77/'Population Estimate'!F77)</f>
        <v>209992.55146267553</v>
      </c>
      <c r="G77" s="29">
        <f>'Total Severity'!G77/('Property Value'!G77/'Population Estimate'!G77)</f>
        <v>75178.575961306866</v>
      </c>
    </row>
    <row r="78" spans="1:7" x14ac:dyDescent="0.35">
      <c r="A78">
        <v>2098</v>
      </c>
      <c r="B78" s="29">
        <f>'Total Severity'!B78/('Property Value'!B78/'Population Estimate'!B78)</f>
        <v>226654.1961945105</v>
      </c>
      <c r="C78" s="29">
        <f>'Total Severity'!C78/('Property Value'!C78/'Population Estimate'!C78)</f>
        <v>668294.0390968495</v>
      </c>
      <c r="D78" s="29">
        <f>'Total Severity'!D78/('Property Value'!D78/'Population Estimate'!D78)</f>
        <v>474511.30167388968</v>
      </c>
      <c r="E78" s="29">
        <f>'Total Severity'!E78/('Property Value'!E78/'Population Estimate'!E78)</f>
        <v>354183.61987476115</v>
      </c>
      <c r="F78" s="29">
        <f>'Total Severity'!F78/('Property Value'!F78/'Population Estimate'!F78)</f>
        <v>216070.7860286842</v>
      </c>
      <c r="G78" s="29">
        <f>'Total Severity'!G78/('Property Value'!G78/'Population Estimate'!G78)</f>
        <v>77354.619901191763</v>
      </c>
    </row>
    <row r="79" spans="1:7" x14ac:dyDescent="0.35">
      <c r="A79">
        <v>2099</v>
      </c>
      <c r="B79" s="29">
        <f>'Total Severity'!B79/('Property Value'!B79/'Population Estimate'!B79)</f>
        <v>233214.70208028832</v>
      </c>
      <c r="C79" s="29">
        <f>'Total Severity'!C79/('Property Value'!C79/'Population Estimate'!C79)</f>
        <v>687637.81058018224</v>
      </c>
      <c r="D79" s="29">
        <f>'Total Severity'!D79/('Property Value'!D79/'Population Estimate'!D79)</f>
        <v>488246.03167124698</v>
      </c>
      <c r="E79" s="29">
        <f>'Total Severity'!E79/('Property Value'!E79/'Population Estimate'!E79)</f>
        <v>364435.46502851404</v>
      </c>
      <c r="F79" s="29">
        <f>'Total Severity'!F79/('Property Value'!F79/'Population Estimate'!F79)</f>
        <v>222324.95509895068</v>
      </c>
      <c r="G79" s="29">
        <f>'Total Severity'!G79/('Property Value'!G79/'Population Estimate'!G79)</f>
        <v>79593.649434615276</v>
      </c>
    </row>
    <row r="80" spans="1:7" x14ac:dyDescent="0.35">
      <c r="A80">
        <v>2100</v>
      </c>
      <c r="B80" s="29">
        <f>'Total Severity'!B80/('Property Value'!B80/'Population Estimate'!B80)</f>
        <v>306316.2426153383</v>
      </c>
      <c r="C80" s="29">
        <f>'Total Severity'!C80/('Property Value'!C80/'Population Estimate'!C80)</f>
        <v>903179.03862100665</v>
      </c>
      <c r="D80" s="29">
        <f>'Total Severity'!D80/('Property Value'!D80/'Population Estimate'!D80)</f>
        <v>641287.57132085948</v>
      </c>
      <c r="E80" s="29">
        <f>'Total Severity'!E80/('Property Value'!E80/'Population Estimate'!E80)</f>
        <v>478668.37436722388</v>
      </c>
      <c r="F80" s="29">
        <f>'Total Severity'!F80/('Property Value'!F80/'Population Estimate'!F80)</f>
        <v>292013.08613077551</v>
      </c>
      <c r="G80" s="29">
        <f>'Total Severity'!G80/('Property Value'!G80/'Population Estimate'!G80)</f>
        <v>104542.41269257662</v>
      </c>
    </row>
    <row r="81" spans="1:7" x14ac:dyDescent="0.35">
      <c r="A81">
        <v>2101</v>
      </c>
      <c r="B81" s="29">
        <f>'Total Severity'!B81/('Property Value'!B81/'Population Estimate'!B81)</f>
        <v>315182.56649695174</v>
      </c>
      <c r="C81" s="29">
        <f>'Total Severity'!C81/('Property Value'!C81/'Population Estimate'!C81)</f>
        <v>929321.55659891909</v>
      </c>
      <c r="D81" s="29">
        <f>'Total Severity'!D81/('Property Value'!D81/'Population Estimate'!D81)</f>
        <v>659849.64057333476</v>
      </c>
      <c r="E81" s="29">
        <f>'Total Severity'!E81/('Property Value'!E81/'Population Estimate'!E81)</f>
        <v>492523.43083693471</v>
      </c>
      <c r="F81" s="29">
        <f>'Total Severity'!F81/('Property Value'!F81/'Population Estimate'!F81)</f>
        <v>300465.40513677814</v>
      </c>
      <c r="G81" s="29">
        <f>'Total Severity'!G81/('Property Value'!G81/'Population Estimate'!G81)</f>
        <v>107568.39290956972</v>
      </c>
    </row>
    <row r="82" spans="1:7" x14ac:dyDescent="0.35">
      <c r="A82">
        <v>2102</v>
      </c>
      <c r="B82" s="29">
        <f>'Total Severity'!B82/('Property Value'!B82/'Population Estimate'!B82)</f>
        <v>324305.52613023954</v>
      </c>
      <c r="C82" s="29">
        <f>'Total Severity'!C82/('Property Value'!C82/'Population Estimate'!C82)</f>
        <v>956220.76978010929</v>
      </c>
      <c r="D82" s="29">
        <f>'Total Severity'!D82/('Property Value'!D82/'Population Estimate'!D82)</f>
        <v>678948.98893481295</v>
      </c>
      <c r="E82" s="29">
        <f>'Total Severity'!E82/('Property Value'!E82/'Population Estimate'!E82)</f>
        <v>506779.52192697674</v>
      </c>
      <c r="F82" s="29">
        <f>'Total Severity'!F82/('Property Value'!F82/'Population Estimate'!F82)</f>
        <v>309162.37652300741</v>
      </c>
      <c r="G82" s="29">
        <f>'Total Severity'!G82/('Property Value'!G82/'Population Estimate'!G82)</f>
        <v>110681.96012630578</v>
      </c>
    </row>
    <row r="83" spans="1:7" x14ac:dyDescent="0.35">
      <c r="A83">
        <v>2103</v>
      </c>
      <c r="B83" s="29">
        <f>'Total Severity'!B83/('Property Value'!B83/'Population Estimate'!B83)</f>
        <v>333692.54983723437</v>
      </c>
      <c r="C83" s="29">
        <f>'Total Severity'!C83/('Property Value'!C83/'Population Estimate'!C83)</f>
        <v>983898.58070782642</v>
      </c>
      <c r="D83" s="29">
        <f>'Total Severity'!D83/('Property Value'!D83/'Population Estimate'!D83)</f>
        <v>698601.16794952308</v>
      </c>
      <c r="E83" s="29">
        <f>'Total Severity'!E83/('Property Value'!E83/'Population Estimate'!E83)</f>
        <v>521448.25558474835</v>
      </c>
      <c r="F83" s="29">
        <f>'Total Severity'!F83/('Property Value'!F83/'Population Estimate'!F83)</f>
        <v>318111.08175279998</v>
      </c>
      <c r="G83" s="29">
        <f>'Total Severity'!G83/('Property Value'!G83/'Population Estimate'!G83)</f>
        <v>113885.64954856074</v>
      </c>
    </row>
    <row r="84" spans="1:7" x14ac:dyDescent="0.35">
      <c r="A84">
        <v>2104</v>
      </c>
      <c r="B84" s="29">
        <f>'Total Severity'!B84/('Property Value'!B84/'Population Estimate'!B84)</f>
        <v>343351.28095275559</v>
      </c>
      <c r="C84" s="29">
        <f>'Total Severity'!C84/('Property Value'!C84/'Population Estimate'!C84)</f>
        <v>1012377.5258944522</v>
      </c>
      <c r="D84" s="29">
        <f>'Total Severity'!D84/('Property Value'!D84/'Population Estimate'!D84)</f>
        <v>718822.17930115457</v>
      </c>
      <c r="E84" s="29">
        <f>'Total Severity'!E84/('Property Value'!E84/'Population Estimate'!E84)</f>
        <v>536541.57574969484</v>
      </c>
      <c r="F84" s="29">
        <f>'Total Severity'!F84/('Property Value'!F84/'Population Estimate'!F84)</f>
        <v>327318.80726245436</v>
      </c>
      <c r="G84" s="29">
        <f>'Total Severity'!G84/('Property Value'!G84/'Population Estimate'!G84)</f>
        <v>117182.0697636437</v>
      </c>
    </row>
    <row r="85" spans="1:7" x14ac:dyDescent="0.35">
      <c r="A85">
        <v>2105</v>
      </c>
      <c r="B85" s="29">
        <f>'Total Severity'!B85/('Property Value'!B85/'Population Estimate'!B85)</f>
        <v>353289.58404795534</v>
      </c>
      <c r="C85" s="29">
        <f>'Total Severity'!C85/('Property Value'!C85/'Population Estimate'!C85)</f>
        <v>1041680.7941717354</v>
      </c>
      <c r="D85" s="29">
        <f>'Total Severity'!D85/('Property Value'!D85/'Population Estimate'!D85)</f>
        <v>739628.48784214386</v>
      </c>
      <c r="E85" s="29">
        <f>'Total Severity'!E85/('Property Value'!E85/'Population Estimate'!E85)</f>
        <v>552071.77207859745</v>
      </c>
      <c r="F85" s="29">
        <f>'Total Severity'!F85/('Property Value'!F85/'Population Estimate'!F85)</f>
        <v>336793.0503941733</v>
      </c>
      <c r="G85" s="29">
        <f>'Total Severity'!G85/('Property Value'!G85/'Population Estimate'!G85)</f>
        <v>120573.90486442545</v>
      </c>
    </row>
    <row r="86" spans="1:7" x14ac:dyDescent="0.35">
      <c r="A86">
        <v>2106</v>
      </c>
      <c r="B86" s="29">
        <f>'Total Severity'!B86/('Property Value'!B86/'Population Estimate'!B86)</f>
        <v>363515.55133400357</v>
      </c>
      <c r="C86" s="29">
        <f>'Total Severity'!C86/('Property Value'!C86/'Population Estimate'!C86)</f>
        <v>1071832.2455721791</v>
      </c>
      <c r="D86" s="29">
        <f>'Total Severity'!D86/('Property Value'!D86/'Population Estimate'!D86)</f>
        <v>761037.0350000934</v>
      </c>
      <c r="E86" s="29">
        <f>'Total Severity'!E86/('Property Value'!E86/'Population Estimate'!E86)</f>
        <v>568051.48995236307</v>
      </c>
      <c r="F86" s="29">
        <f>'Total Severity'!F86/('Property Value'!F86/'Population Estimate'!F86)</f>
        <v>346541.52550073533</v>
      </c>
      <c r="G86" s="29">
        <f>'Total Severity'!G86/('Property Value'!G86/'Population Estimate'!G86)</f>
        <v>124063.916634847</v>
      </c>
    </row>
    <row r="87" spans="1:7" x14ac:dyDescent="0.35">
      <c r="A87">
        <v>2107</v>
      </c>
      <c r="B87" s="29">
        <f>'Total Severity'!B87/('Property Value'!B87/'Population Estimate'!B87)</f>
        <v>374037.50925112894</v>
      </c>
      <c r="C87" s="29">
        <f>'Total Severity'!C87/('Property Value'!C87/'Population Estimate'!C87)</f>
        <v>1102856.4307569449</v>
      </c>
      <c r="D87" s="29">
        <f>'Total Severity'!D87/('Property Value'!D87/'Population Estimate'!D87)</f>
        <v>783065.25257224159</v>
      </c>
      <c r="E87" s="29">
        <f>'Total Severity'!E87/('Property Value'!E87/'Population Estimate'!E87)</f>
        <v>584493.74077245907</v>
      </c>
      <c r="F87" s="29">
        <f>'Total Severity'!F87/('Property Value'!F87/'Population Estimate'!F87)</f>
        <v>356572.17022686667</v>
      </c>
      <c r="G87" s="29">
        <f>'Total Severity'!G87/('Property Value'!G87/'Population Estimate'!G87)</f>
        <v>127654.94679868774</v>
      </c>
    </row>
    <row r="88" spans="1:7" x14ac:dyDescent="0.35">
      <c r="A88">
        <v>2108</v>
      </c>
      <c r="B88" s="29">
        <f>'Total Severity'!B88/('Property Value'!B88/'Population Estimate'!B88)</f>
        <v>384864.02524837898</v>
      </c>
      <c r="C88" s="29">
        <f>'Total Severity'!C88/('Property Value'!C88/'Population Estimate'!C88)</f>
        <v>1134778.6110061016</v>
      </c>
      <c r="D88" s="29">
        <f>'Total Severity'!D88/('Property Value'!D88/'Population Estimate'!D88)</f>
        <v>805731.07691921084</v>
      </c>
      <c r="E88" s="29">
        <f>'Total Severity'!E88/('Property Value'!E88/'Population Estimate'!E88)</f>
        <v>601411.91255537746</v>
      </c>
      <c r="F88" s="29">
        <f>'Total Severity'!F88/('Property Value'!F88/'Population Estimate'!F88)</f>
        <v>366893.15197242581</v>
      </c>
      <c r="G88" s="29">
        <f>'Total Severity'!G88/('Property Value'!G88/'Population Estimate'!G88)</f>
        <v>131349.91933342401</v>
      </c>
    </row>
    <row r="89" spans="1:7" x14ac:dyDescent="0.35">
      <c r="A89">
        <v>2109</v>
      </c>
      <c r="B89" s="29">
        <f>'Total Severity'!B89/('Property Value'!B89/'Population Estimate'!B89)</f>
        <v>396003.9147596205</v>
      </c>
      <c r="C89" s="29">
        <f>'Total Severity'!C89/('Property Value'!C89/'Population Estimate'!C89)</f>
        <v>1167624.7787874888</v>
      </c>
      <c r="D89" s="29">
        <f>'Total Severity'!D89/('Property Value'!D89/'Population Estimate'!D89)</f>
        <v>829052.96356959618</v>
      </c>
      <c r="E89" s="29">
        <f>'Total Severity'!E89/('Property Value'!E89/'Population Estimate'!E89)</f>
        <v>618819.78083375888</v>
      </c>
      <c r="F89" s="29">
        <f>'Total Severity'!F89/('Property Value'!F89/'Population Estimate'!F89)</f>
        <v>377512.87454266683</v>
      </c>
      <c r="G89" s="29">
        <f>'Total Severity'!G89/('Property Value'!G89/'Population Estimate'!G89)</f>
        <v>135151.84285106257</v>
      </c>
    </row>
    <row r="90" spans="1:7" x14ac:dyDescent="0.35">
      <c r="A90">
        <v>2110</v>
      </c>
      <c r="B90" s="29">
        <f>'Total Severity'!B90/('Property Value'!B90/'Population Estimate'!B90)</f>
        <v>506487.4956396753</v>
      </c>
      <c r="C90" s="29">
        <f>'Total Severity'!C90/('Property Value'!C90/'Population Estimate'!C90)</f>
        <v>1493387.6358618441</v>
      </c>
      <c r="D90" s="29">
        <f>'Total Severity'!D90/('Property Value'!D90/'Population Estimate'!D90)</f>
        <v>1060355.5763480351</v>
      </c>
      <c r="E90" s="29">
        <f>'Total Severity'!E90/('Property Value'!E90/'Population Estimate'!E90)</f>
        <v>791468.13797796902</v>
      </c>
      <c r="F90" s="29">
        <f>'Total Severity'!F90/('Property Value'!F90/'Population Estimate'!F90)</f>
        <v>482837.52577273012</v>
      </c>
      <c r="G90" s="29">
        <f>'Total Severity'!G90/('Property Value'!G90/'Population Estimate'!G90)</f>
        <v>172858.69120327587</v>
      </c>
    </row>
    <row r="91" spans="1:7" x14ac:dyDescent="0.35">
      <c r="A91">
        <v>2111</v>
      </c>
      <c r="B91" s="29">
        <f>'Total Severity'!B91/('Property Value'!B91/'Population Estimate'!B91)</f>
        <v>521147.77659633302</v>
      </c>
      <c r="C91" s="29">
        <f>'Total Severity'!C91/('Property Value'!C91/'Population Estimate'!C91)</f>
        <v>1536613.7421476129</v>
      </c>
      <c r="D91" s="29">
        <f>'Total Severity'!D91/('Property Value'!D91/'Population Estimate'!D91)</f>
        <v>1091047.5693331494</v>
      </c>
      <c r="E91" s="29">
        <f>'Total Severity'!E91/('Property Value'!E91/'Population Estimate'!E91)</f>
        <v>814377.18384956638</v>
      </c>
      <c r="F91" s="29">
        <f>'Total Severity'!F91/('Property Value'!F91/'Population Estimate'!F91)</f>
        <v>496813.25833312789</v>
      </c>
      <c r="G91" s="29">
        <f>'Total Severity'!G91/('Property Value'!G91/'Population Estimate'!G91)</f>
        <v>177862.08615508929</v>
      </c>
    </row>
    <row r="92" spans="1:7" x14ac:dyDescent="0.35">
      <c r="A92">
        <v>2112</v>
      </c>
      <c r="B92" s="29">
        <f>'Total Severity'!B92/('Property Value'!B92/'Population Estimate'!B92)</f>
        <v>536232.39939672512</v>
      </c>
      <c r="C92" s="29">
        <f>'Total Severity'!C92/('Property Value'!C92/'Population Estimate'!C92)</f>
        <v>1581091.0281135661</v>
      </c>
      <c r="D92" s="29">
        <f>'Total Severity'!D92/('Property Value'!D92/'Population Estimate'!D92)</f>
        <v>1122627.942079176</v>
      </c>
      <c r="E92" s="29">
        <f>'Total Severity'!E92/('Property Value'!E92/'Population Estimate'!E92)</f>
        <v>837949.33207180002</v>
      </c>
      <c r="F92" s="29">
        <f>'Total Severity'!F92/('Property Value'!F92/'Population Estimate'!F92)</f>
        <v>511193.51848339575</v>
      </c>
      <c r="G92" s="29">
        <f>'Total Severity'!G92/('Property Value'!G92/'Population Estimate'!G92)</f>
        <v>183010.30437768859</v>
      </c>
    </row>
    <row r="93" spans="1:7" x14ac:dyDescent="0.35">
      <c r="A93">
        <v>2113</v>
      </c>
      <c r="B93" s="29">
        <f>'Total Severity'!B93/('Property Value'!B93/'Population Estimate'!B93)</f>
        <v>551753.64661584981</v>
      </c>
      <c r="C93" s="29">
        <f>'Total Severity'!C93/('Property Value'!C93/'Population Estimate'!C93)</f>
        <v>1626855.7091565232</v>
      </c>
      <c r="D93" s="29">
        <f>'Total Severity'!D93/('Property Value'!D93/'Population Estimate'!D93)</f>
        <v>1155122.4087389885</v>
      </c>
      <c r="E93" s="29">
        <f>'Total Severity'!E93/('Property Value'!E93/'Population Estimate'!E93)</f>
        <v>862203.77614272689</v>
      </c>
      <c r="F93" s="29">
        <f>'Total Severity'!F93/('Property Value'!F93/'Population Estimate'!F93)</f>
        <v>525990.01527493878</v>
      </c>
      <c r="G93" s="29">
        <f>'Total Severity'!G93/('Property Value'!G93/'Population Estimate'!G93)</f>
        <v>188307.53778075983</v>
      </c>
    </row>
    <row r="94" spans="1:7" x14ac:dyDescent="0.35">
      <c r="A94">
        <v>2114</v>
      </c>
      <c r="B94" s="29">
        <f>'Total Severity'!B94/('Property Value'!B94/'Population Estimate'!B94)</f>
        <v>567724.15634784801</v>
      </c>
      <c r="C94" s="29">
        <f>'Total Severity'!C94/('Property Value'!C94/'Population Estimate'!C94)</f>
        <v>1673945.0489279926</v>
      </c>
      <c r="D94" s="29">
        <f>'Total Severity'!D94/('Property Value'!D94/'Population Estimate'!D94)</f>
        <v>1188557.4277616346</v>
      </c>
      <c r="E94" s="29">
        <f>'Total Severity'!E94/('Property Value'!E94/'Population Estimate'!E94)</f>
        <v>887160.26511621999</v>
      </c>
      <c r="F94" s="29">
        <f>'Total Severity'!F94/('Property Value'!F94/'Population Estimate'!F94)</f>
        <v>541214.79667766287</v>
      </c>
      <c r="G94" s="29">
        <f>'Total Severity'!G94/('Property Value'!G94/'Population Estimate'!G94)</f>
        <v>193758.09960881798</v>
      </c>
    </row>
    <row r="95" spans="1:7" x14ac:dyDescent="0.35">
      <c r="A95">
        <v>2115</v>
      </c>
      <c r="B95" s="29">
        <f>'Total Severity'!B95/('Property Value'!B95/'Population Estimate'!B95)</f>
        <v>584156.93249650556</v>
      </c>
      <c r="C95" s="29">
        <f>'Total Severity'!C95/('Property Value'!C95/'Population Estimate'!C95)</f>
        <v>1722397.3896759057</v>
      </c>
      <c r="D95" s="29">
        <f>'Total Severity'!D95/('Property Value'!D95/'Population Estimate'!D95)</f>
        <v>1222960.2234359905</v>
      </c>
      <c r="E95" s="29">
        <f>'Total Severity'!E95/('Property Value'!E95/'Population Estimate'!E95)</f>
        <v>912839.11968253227</v>
      </c>
      <c r="F95" s="29">
        <f>'Total Severity'!F95/('Property Value'!F95/'Population Estimate'!F95)</f>
        <v>556880.25938997359</v>
      </c>
      <c r="G95" s="29">
        <f>'Total Severity'!G95/('Property Value'!G95/'Population Estimate'!G95)</f>
        <v>199366.42795324404</v>
      </c>
    </row>
    <row r="96" spans="1:7" x14ac:dyDescent="0.35">
      <c r="A96">
        <v>2116</v>
      </c>
      <c r="B96" s="29">
        <f>'Total Severity'!B96/('Property Value'!B96/'Population Estimate'!B96)</f>
        <v>601065.35536361358</v>
      </c>
      <c r="C96" s="29">
        <f>'Total Severity'!C96/('Property Value'!C96/'Population Estimate'!C96)</f>
        <v>1772252.1834645891</v>
      </c>
      <c r="D96" s="29">
        <f>'Total Severity'!D96/('Property Value'!D96/'Population Estimate'!D96)</f>
        <v>1258358.8080579955</v>
      </c>
      <c r="E96" s="29">
        <f>'Total Severity'!E96/('Property Value'!E96/'Population Estimate'!E96)</f>
        <v>939261.24871431105</v>
      </c>
      <c r="F96" s="29">
        <f>'Total Severity'!F96/('Property Value'!F96/'Population Estimate'!F96)</f>
        <v>572999.15893272078</v>
      </c>
      <c r="G96" s="29">
        <f>'Total Severity'!G96/('Property Value'!G96/'Population Estimate'!G96)</f>
        <v>205137.08936597747</v>
      </c>
    </row>
    <row r="97" spans="1:7" x14ac:dyDescent="0.35">
      <c r="A97">
        <v>2117</v>
      </c>
      <c r="B97" s="29">
        <f>'Total Severity'!B97/('Property Value'!B97/'Population Estimate'!B97)</f>
        <v>618463.19254380895</v>
      </c>
      <c r="C97" s="29">
        <f>'Total Severity'!C97/('Property Value'!C97/'Population Estimate'!C97)</f>
        <v>1823550.0242984027</v>
      </c>
      <c r="D97" s="29">
        <f>'Total Severity'!D97/('Property Value'!D97/'Population Estimate'!D97)</f>
        <v>1294782.0047395176</v>
      </c>
      <c r="E97" s="29">
        <f>'Total Severity'!E97/('Property Value'!E97/'Population Estimate'!E97)</f>
        <v>966448.16629154014</v>
      </c>
      <c r="F97" s="29">
        <f>'Total Severity'!F97/('Property Value'!F97/'Population Estimate'!F97)</f>
        <v>589584.62003531517</v>
      </c>
      <c r="G97" s="29">
        <f>'Total Severity'!G97/('Property Value'!G97/'Population Estimate'!G97)</f>
        <v>211074.782577807</v>
      </c>
    </row>
    <row r="98" spans="1:7" x14ac:dyDescent="0.35">
      <c r="A98">
        <v>2118</v>
      </c>
      <c r="B98" s="29">
        <f>'Total Severity'!B98/('Property Value'!B98/'Population Estimate'!B98)</f>
        <v>636364.61013476597</v>
      </c>
      <c r="C98" s="29">
        <f>'Total Severity'!C98/('Property Value'!C98/'Population Estimate'!C98)</f>
        <v>1876332.6811751951</v>
      </c>
      <c r="D98" s="29">
        <f>'Total Severity'!D98/('Property Value'!D98/'Population Estimate'!D98)</f>
        <v>1332259.4708774183</v>
      </c>
      <c r="E98" s="29">
        <f>'Total Severity'!E98/('Property Value'!E98/'Population Estimate'!E98)</f>
        <v>994422.00921926438</v>
      </c>
      <c r="F98" s="29">
        <f>'Total Severity'!F98/('Property Value'!F98/'Population Estimate'!F98)</f>
        <v>606650.14732247102</v>
      </c>
      <c r="G98" s="29">
        <f>'Total Severity'!G98/('Property Value'!G98/'Population Estimate'!G98)</f>
        <v>217184.34232428795</v>
      </c>
    </row>
    <row r="99" spans="1:7" x14ac:dyDescent="0.35">
      <c r="A99">
        <v>2119</v>
      </c>
      <c r="B99" s="29">
        <f>'Total Severity'!B99/('Property Value'!B99/'Population Estimate'!B99)</f>
        <v>654784.18427186704</v>
      </c>
      <c r="C99" s="29">
        <f>'Total Severity'!C99/('Property Value'!C99/'Population Estimate'!C99)</f>
        <v>1930643.1320964887</v>
      </c>
      <c r="D99" s="29">
        <f>'Total Severity'!D99/('Property Value'!D99/'Population Estimate'!D99)</f>
        <v>1370821.7223019351</v>
      </c>
      <c r="E99" s="29">
        <f>'Total Severity'!E99/('Property Value'!E99/'Population Estimate'!E99)</f>
        <v>1023205.5550523681</v>
      </c>
      <c r="F99" s="29">
        <f>'Total Severity'!F99/('Property Value'!F99/'Population Estimate'!F99)</f>
        <v>624209.63631027495</v>
      </c>
      <c r="G99" s="29">
        <f>'Total Severity'!G99/('Property Value'!G99/'Population Estimate'!G99)</f>
        <v>223470.74328239996</v>
      </c>
    </row>
    <row r="100" spans="1:7" x14ac:dyDescent="0.35">
      <c r="A100">
        <v>2120</v>
      </c>
      <c r="B100" s="29">
        <f>'Total Severity'!B100/('Property Value'!B100/'Population Estimate'!B100)</f>
        <v>819769.51267783158</v>
      </c>
      <c r="C100" s="29">
        <f>'Total Severity'!C100/('Property Value'!C100/'Population Estimate'!C100)</f>
        <v>2417105.3876530561</v>
      </c>
      <c r="D100" s="29">
        <f>'Total Severity'!D100/('Property Value'!D100/'Population Estimate'!D100)</f>
        <v>1716226.3265556486</v>
      </c>
      <c r="E100" s="29">
        <f>'Total Severity'!E100/('Property Value'!E100/'Population Estimate'!E100)</f>
        <v>1281021.6547415305</v>
      </c>
      <c r="F100" s="29">
        <f>'Total Severity'!F100/('Property Value'!F100/'Population Estimate'!F100)</f>
        <v>781491.12586754048</v>
      </c>
      <c r="G100" s="29">
        <f>'Total Severity'!G100/('Property Value'!G100/'Population Estimate'!G100)</f>
        <v>279778.44718726946</v>
      </c>
    </row>
    <row r="101" spans="1:7" x14ac:dyDescent="0.35">
      <c r="A101">
        <v>2121</v>
      </c>
      <c r="B101" s="29">
        <f>'Total Severity'!B101/('Property Value'!B101/'Population Estimate'!B101)</f>
        <v>843497.74186220893</v>
      </c>
      <c r="C101" s="29">
        <f>'Total Severity'!C101/('Property Value'!C101/'Population Estimate'!C101)</f>
        <v>2487068.5049854815</v>
      </c>
      <c r="D101" s="29">
        <f>'Total Severity'!D101/('Property Value'!D101/'Population Estimate'!D101)</f>
        <v>1765902.4989174993</v>
      </c>
      <c r="E101" s="29">
        <f>'Total Severity'!E101/('Property Value'!E101/'Population Estimate'!E101)</f>
        <v>1318100.8275379976</v>
      </c>
      <c r="F101" s="29">
        <f>'Total Severity'!F101/('Property Value'!F101/'Population Estimate'!F101)</f>
        <v>804111.38711581368</v>
      </c>
      <c r="G101" s="29">
        <f>'Total Severity'!G101/('Property Value'!G101/'Population Estimate'!G101)</f>
        <v>287876.63455950172</v>
      </c>
    </row>
    <row r="102" spans="1:7" x14ac:dyDescent="0.35">
      <c r="A102">
        <v>2122</v>
      </c>
      <c r="B102" s="29">
        <f>'Total Severity'!B102/('Property Value'!B102/'Population Estimate'!B102)</f>
        <v>867912.7846588504</v>
      </c>
      <c r="C102" s="29">
        <f>'Total Severity'!C102/('Property Value'!C102/'Population Estimate'!C102)</f>
        <v>2559056.7048037075</v>
      </c>
      <c r="D102" s="29">
        <f>'Total Severity'!D102/('Property Value'!D102/'Population Estimate'!D102)</f>
        <v>1817016.5481271408</v>
      </c>
      <c r="E102" s="29">
        <f>'Total Severity'!E102/('Property Value'!E102/'Population Estimate'!E102)</f>
        <v>1356253.2570200029</v>
      </c>
      <c r="F102" s="29">
        <f>'Total Severity'!F102/('Property Value'!F102/'Population Estimate'!F102)</f>
        <v>827386.3918435754</v>
      </c>
      <c r="G102" s="29">
        <f>'Total Severity'!G102/('Property Value'!G102/'Population Estimate'!G102)</f>
        <v>296209.22397154494</v>
      </c>
    </row>
    <row r="103" spans="1:7" x14ac:dyDescent="0.35">
      <c r="A103">
        <v>2123</v>
      </c>
      <c r="B103" s="29">
        <f>'Total Severity'!B103/('Property Value'!B103/'Population Estimate'!B103)</f>
        <v>893034.5208882991</v>
      </c>
      <c r="C103" s="29">
        <f>'Total Severity'!C103/('Property Value'!C103/'Population Estimate'!C103)</f>
        <v>2633128.6031218669</v>
      </c>
      <c r="D103" s="29">
        <f>'Total Severity'!D103/('Property Value'!D103/'Population Estimate'!D103)</f>
        <v>1869610.0935310561</v>
      </c>
      <c r="E103" s="29">
        <f>'Total Severity'!E103/('Property Value'!E103/'Population Estimate'!E103)</f>
        <v>1395510.008603147</v>
      </c>
      <c r="F103" s="29">
        <f>'Total Severity'!F103/('Property Value'!F103/'Population Estimate'!F103)</f>
        <v>851335.09160135081</v>
      </c>
      <c r="G103" s="29">
        <f>'Total Severity'!G103/('Property Value'!G103/'Population Estimate'!G103)</f>
        <v>304783.00019062409</v>
      </c>
    </row>
    <row r="104" spans="1:7" x14ac:dyDescent="0.35">
      <c r="A104">
        <v>2124</v>
      </c>
      <c r="B104" s="29">
        <f>'Total Severity'!B104/('Property Value'!B104/'Population Estimate'!B104)</f>
        <v>918883.40579251922</v>
      </c>
      <c r="C104" s="29">
        <f>'Total Severity'!C104/('Property Value'!C104/'Population Estimate'!C104)</f>
        <v>2709344.5125946668</v>
      </c>
      <c r="D104" s="29">
        <f>'Total Severity'!D104/('Property Value'!D104/'Population Estimate'!D104)</f>
        <v>1923725.9591477423</v>
      </c>
      <c r="E104" s="29">
        <f>'Total Severity'!E104/('Property Value'!E104/'Population Estimate'!E104)</f>
        <v>1435903.0468915089</v>
      </c>
      <c r="F104" s="29">
        <f>'Total Severity'!F104/('Property Value'!F104/'Population Estimate'!F104)</f>
        <v>875976.98649230949</v>
      </c>
      <c r="G104" s="29">
        <f>'Total Severity'!G104/('Property Value'!G104/'Population Estimate'!G104)</f>
        <v>313604.94436905725</v>
      </c>
    </row>
    <row r="105" spans="1:7" x14ac:dyDescent="0.35">
      <c r="A105">
        <v>2125</v>
      </c>
      <c r="B105" s="29">
        <f>'Total Severity'!B105/('Property Value'!B105/'Population Estimate'!B105)</f>
        <v>945480.48669047013</v>
      </c>
      <c r="C105" s="29">
        <f>'Total Severity'!C105/('Property Value'!C105/'Population Estimate'!C105)</f>
        <v>2787766.491626651</v>
      </c>
      <c r="D105" s="29">
        <f>'Total Severity'!D105/('Property Value'!D105/'Population Estimate'!D105)</f>
        <v>1979408.2085369467</v>
      </c>
      <c r="E105" s="29">
        <f>'Total Severity'!E105/('Property Value'!E105/'Population Estimate'!E105)</f>
        <v>1477465.2617046591</v>
      </c>
      <c r="F105" s="29">
        <f>'Total Severity'!F105/('Property Value'!F105/'Population Estimate'!F105)</f>
        <v>901332.14105012291</v>
      </c>
      <c r="G105" s="29">
        <f>'Total Severity'!G105/('Property Value'!G105/'Population Estimate'!G105)</f>
        <v>322682.23972862167</v>
      </c>
    </row>
    <row r="106" spans="1:7" x14ac:dyDescent="0.35">
      <c r="A106">
        <v>2126</v>
      </c>
      <c r="B106" s="29">
        <f>'Total Severity'!B106/('Property Value'!B106/'Population Estimate'!B106)</f>
        <v>972847.42011577368</v>
      </c>
      <c r="C106" s="29">
        <f>'Total Severity'!C106/('Property Value'!C106/'Population Estimate'!C106)</f>
        <v>2868458.3949029329</v>
      </c>
      <c r="D106" s="29">
        <f>'Total Severity'!D106/('Property Value'!D106/'Population Estimate'!D106)</f>
        <v>2036702.1806781874</v>
      </c>
      <c r="E106" s="29">
        <f>'Total Severity'!E106/('Property Value'!E106/'Population Estimate'!E106)</f>
        <v>1520230.4948580195</v>
      </c>
      <c r="F106" s="29">
        <f>'Total Severity'!F106/('Property Value'!F106/'Population Estimate'!F106)</f>
        <v>927421.20057640423</v>
      </c>
      <c r="G106" s="29">
        <f>'Total Severity'!G106/('Property Value'!G106/'Population Estimate'!G106)</f>
        <v>332022.27740945452</v>
      </c>
    </row>
    <row r="107" spans="1:7" x14ac:dyDescent="0.35">
      <c r="A107">
        <v>2127</v>
      </c>
      <c r="B107" s="29">
        <f>'Total Severity'!B107/('Property Value'!B107/'Population Estimate'!B107)</f>
        <v>1001006.4894504361</v>
      </c>
      <c r="C107" s="29">
        <f>'Total Severity'!C107/('Property Value'!C107/'Population Estimate'!C107)</f>
        <v>2951485.9253825354</v>
      </c>
      <c r="D107" s="29">
        <f>'Total Severity'!D107/('Property Value'!D107/'Population Estimate'!D107)</f>
        <v>2095654.5268877808</v>
      </c>
      <c r="E107" s="29">
        <f>'Total Severity'!E107/('Property Value'!E107/'Population Estimate'!E107)</f>
        <v>1564233.5677183864</v>
      </c>
      <c r="F107" s="29">
        <f>'Total Severity'!F107/('Property Value'!F107/'Population Estimate'!F107)</f>
        <v>954265.40795103903</v>
      </c>
      <c r="G107" s="29">
        <f>'Total Severity'!G107/('Property Value'!G107/'Population Estimate'!G107)</f>
        <v>341632.66248824989</v>
      </c>
    </row>
    <row r="108" spans="1:7" x14ac:dyDescent="0.35">
      <c r="A108">
        <v>2128</v>
      </c>
      <c r="B108" s="29">
        <f>'Total Severity'!B108/('Property Value'!B108/'Population Estimate'!B108)</f>
        <v>1029980.6230689711</v>
      </c>
      <c r="C108" s="29">
        <f>'Total Severity'!C108/('Property Value'!C108/'Population Estimate'!C108)</f>
        <v>3036916.6877966821</v>
      </c>
      <c r="D108" s="29">
        <f>'Total Severity'!D108/('Property Value'!D108/'Population Estimate'!D108)</f>
        <v>2156313.2488044286</v>
      </c>
      <c r="E108" s="29">
        <f>'Total Severity'!E108/('Property Value'!E108/'Population Estimate'!E108)</f>
        <v>1609510.3095570458</v>
      </c>
      <c r="F108" s="29">
        <f>'Total Severity'!F108/('Property Value'!F108/'Population Estimate'!F108)</f>
        <v>981886.62092908763</v>
      </c>
      <c r="G108" s="29">
        <f>'Total Severity'!G108/('Property Value'!G108/'Population Estimate'!G108)</f>
        <v>351521.22017065284</v>
      </c>
    </row>
    <row r="109" spans="1:7" x14ac:dyDescent="0.35">
      <c r="A109">
        <v>2129</v>
      </c>
      <c r="B109" s="29">
        <f>'Total Severity'!B109/('Property Value'!B109/'Population Estimate'!B109)</f>
        <v>1059793.4130077118</v>
      </c>
      <c r="C109" s="29">
        <f>'Total Severity'!C109/('Property Value'!C109/'Population Estimate'!C109)</f>
        <v>3124820.2436955934</v>
      </c>
      <c r="D109" s="29">
        <f>'Total Severity'!D109/('Property Value'!D109/'Population Estimate'!D109)</f>
        <v>2218727.7374743046</v>
      </c>
      <c r="E109" s="29">
        <f>'Total Severity'!E109/('Property Value'!E109/'Population Estimate'!E109)</f>
        <v>1656097.5867235684</v>
      </c>
      <c r="F109" s="29">
        <f>'Total Severity'!F109/('Property Value'!F109/'Population Estimate'!F109)</f>
        <v>1010307.329938347</v>
      </c>
      <c r="G109" s="29">
        <f>'Total Severity'!G109/('Property Value'!G109/'Population Estimate'!G109)</f>
        <v>361696.00216289214</v>
      </c>
    </row>
    <row r="110" spans="1:7" x14ac:dyDescent="0.35">
      <c r="A110">
        <v>2130</v>
      </c>
      <c r="B110" s="29">
        <f>'Total Severity'!B110/('Property Value'!B110/'Population Estimate'!B110)</f>
        <v>1303763.3044013823</v>
      </c>
      <c r="C110" s="29">
        <f>'Total Severity'!C110/('Property Value'!C110/'Population Estimate'!C110)</f>
        <v>3844169.9264942068</v>
      </c>
      <c r="D110" s="29">
        <f>'Total Severity'!D110/('Property Value'!D110/'Population Estimate'!D110)</f>
        <v>2729490.2676994209</v>
      </c>
      <c r="E110" s="29">
        <f>'Total Severity'!E110/('Property Value'!E110/'Population Estimate'!E110)</f>
        <v>2037339.764124542</v>
      </c>
      <c r="F110" s="29">
        <f>'Total Severity'!F110/('Property Value'!F110/'Population Estimate'!F110)</f>
        <v>1242885.2706331853</v>
      </c>
      <c r="G110" s="29">
        <f>'Total Severity'!G110/('Property Value'!G110/'Population Estimate'!G110)</f>
        <v>444960.28110832424</v>
      </c>
    </row>
    <row r="111" spans="1:7" x14ac:dyDescent="0.35">
      <c r="A111">
        <v>2131</v>
      </c>
      <c r="B111" s="29">
        <f>'Total Severity'!B111/('Property Value'!B111/'Population Estimate'!B111)</f>
        <v>1341500.7342650064</v>
      </c>
      <c r="C111" s="29">
        <f>'Total Severity'!C111/('Property Value'!C111/'Population Estimate'!C111)</f>
        <v>3955439.4280173657</v>
      </c>
      <c r="D111" s="29">
        <f>'Total Severity'!D111/('Property Value'!D111/'Population Estimate'!D111)</f>
        <v>2808495.3656286378</v>
      </c>
      <c r="E111" s="29">
        <f>'Total Severity'!E111/('Property Value'!E111/'Population Estimate'!E111)</f>
        <v>2096310.5651874873</v>
      </c>
      <c r="F111" s="29">
        <f>'Total Severity'!F111/('Property Value'!F111/'Population Estimate'!F111)</f>
        <v>1278860.5857618672</v>
      </c>
      <c r="G111" s="29">
        <f>'Total Severity'!G111/('Property Value'!G111/'Population Estimate'!G111)</f>
        <v>457839.65679234354</v>
      </c>
    </row>
    <row r="112" spans="1:7" x14ac:dyDescent="0.35">
      <c r="A112">
        <v>2132</v>
      </c>
      <c r="B112" s="29">
        <f>'Total Severity'!B112/('Property Value'!B112/'Population Estimate'!B112)</f>
        <v>1380330.474065491</v>
      </c>
      <c r="C112" s="29">
        <f>'Total Severity'!C112/('Property Value'!C112/'Population Estimate'!C112)</f>
        <v>4069929.6253489698</v>
      </c>
      <c r="D112" s="29">
        <f>'Total Severity'!D112/('Property Value'!D112/'Population Estimate'!D112)</f>
        <v>2889787.266179089</v>
      </c>
      <c r="E112" s="29">
        <f>'Total Severity'!E112/('Property Value'!E112/'Population Estimate'!E112)</f>
        <v>2156988.2761332323</v>
      </c>
      <c r="F112" s="29">
        <f>'Total Severity'!F112/('Property Value'!F112/'Population Estimate'!F112)</f>
        <v>1315877.2064150313</v>
      </c>
      <c r="G112" s="29">
        <f>'Total Severity'!G112/('Property Value'!G112/'Population Estimate'!G112)</f>
        <v>471091.82601559052</v>
      </c>
    </row>
    <row r="113" spans="1:7" x14ac:dyDescent="0.35">
      <c r="A113">
        <v>2133</v>
      </c>
      <c r="B113" s="29">
        <f>'Total Severity'!B113/('Property Value'!B113/'Population Estimate'!B113)</f>
        <v>1420284.1407148116</v>
      </c>
      <c r="C113" s="29">
        <f>'Total Severity'!C113/('Property Value'!C113/'Population Estimate'!C113)</f>
        <v>4187733.7415317087</v>
      </c>
      <c r="D113" s="29">
        <f>'Total Severity'!D113/('Property Value'!D113/'Population Estimate'!D113)</f>
        <v>2973432.1608544295</v>
      </c>
      <c r="E113" s="29">
        <f>'Total Severity'!E113/('Property Value'!E113/'Population Estimate'!E113)</f>
        <v>2219422.3034696681</v>
      </c>
      <c r="F113" s="29">
        <f>'Total Severity'!F113/('Property Value'!F113/'Population Estimate'!F113)</f>
        <v>1353965.2731818967</v>
      </c>
      <c r="G113" s="29">
        <f>'Total Severity'!G113/('Property Value'!G113/'Population Estimate'!G113)</f>
        <v>484727.57928734907</v>
      </c>
    </row>
    <row r="114" spans="1:7" x14ac:dyDescent="0.35">
      <c r="A114">
        <v>2134</v>
      </c>
      <c r="B114" s="29">
        <f>'Total Severity'!B114/('Property Value'!B114/'Population Estimate'!B114)</f>
        <v>1461394.2662764848</v>
      </c>
      <c r="C114" s="29">
        <f>'Total Severity'!C114/('Property Value'!C114/'Population Estimate'!C114)</f>
        <v>4308947.6979493164</v>
      </c>
      <c r="D114" s="29">
        <f>'Total Severity'!D114/('Property Value'!D114/'Population Estimate'!D114)</f>
        <v>3059498.1570714409</v>
      </c>
      <c r="E114" s="29">
        <f>'Total Severity'!E114/('Property Value'!E114/'Population Estimate'!E114)</f>
        <v>2283663.483776093</v>
      </c>
      <c r="F114" s="29">
        <f>'Total Severity'!F114/('Property Value'!F114/'Population Estimate'!F114)</f>
        <v>1393155.7990710605</v>
      </c>
      <c r="G114" s="29">
        <f>'Total Severity'!G114/('Property Value'!G114/'Population Estimate'!G114)</f>
        <v>498758.0194482028</v>
      </c>
    </row>
    <row r="115" spans="1:7" x14ac:dyDescent="0.35">
      <c r="A115">
        <v>2135</v>
      </c>
      <c r="B115" s="29">
        <f>'Total Severity'!B115/('Property Value'!B115/'Population Estimate'!B115)</f>
        <v>1503694.3244546314</v>
      </c>
      <c r="C115" s="29">
        <f>'Total Severity'!C115/('Property Value'!C115/'Population Estimate'!C115)</f>
        <v>4433670.192430052</v>
      </c>
      <c r="D115" s="29">
        <f>'Total Severity'!D115/('Property Value'!D115/'Population Estimate'!D115)</f>
        <v>3148055.333616138</v>
      </c>
      <c r="E115" s="29">
        <f>'Total Severity'!E115/('Property Value'!E115/'Population Estimate'!E115)</f>
        <v>2349764.125096634</v>
      </c>
      <c r="F115" s="29">
        <f>'Total Severity'!F115/('Property Value'!F115/'Population Estimate'!F115)</f>
        <v>1433480.6947626788</v>
      </c>
      <c r="G115" s="29">
        <f>'Total Severity'!G115/('Property Value'!G115/'Population Estimate'!G115)</f>
        <v>513194.57071046473</v>
      </c>
    </row>
    <row r="116" spans="1:7" x14ac:dyDescent="0.35">
      <c r="A116">
        <v>2136</v>
      </c>
      <c r="B116" s="29">
        <f>'Total Severity'!B116/('Property Value'!B116/'Population Estimate'!B116)</f>
        <v>1547218.7578497643</v>
      </c>
      <c r="C116" s="29">
        <f>'Total Severity'!C116/('Property Value'!C116/'Population Estimate'!C116)</f>
        <v>4562002.7796108918</v>
      </c>
      <c r="D116" s="29">
        <f>'Total Severity'!D116/('Property Value'!D116/'Population Estimate'!D116)</f>
        <v>3239175.7977050492</v>
      </c>
      <c r="E116" s="29">
        <f>'Total Severity'!E116/('Property Value'!E116/'Population Estimate'!E116)</f>
        <v>2417778.0495317969</v>
      </c>
      <c r="F116" s="29">
        <f>'Total Severity'!F116/('Property Value'!F116/'Population Estimate'!F116)</f>
        <v>1474972.7945915686</v>
      </c>
      <c r="G116" s="29">
        <f>'Total Severity'!G116/('Property Value'!G116/'Population Estimate'!G116)</f>
        <v>528048.98796028213</v>
      </c>
    </row>
    <row r="117" spans="1:7" x14ac:dyDescent="0.35">
      <c r="A117">
        <v>2137</v>
      </c>
      <c r="B117" s="29">
        <f>'Total Severity'!B117/('Property Value'!B117/'Population Estimate'!B117)</f>
        <v>1592003.0060034944</v>
      </c>
      <c r="C117" s="29">
        <f>'Total Severity'!C117/('Property Value'!C117/'Population Estimate'!C117)</f>
        <v>4694049.9536278564</v>
      </c>
      <c r="D117" s="29">
        <f>'Total Severity'!D117/('Property Value'!D117/'Population Estimate'!D117)</f>
        <v>3332933.7436981425</v>
      </c>
      <c r="E117" s="29">
        <f>'Total Severity'!E117/('Property Value'!E117/'Population Estimate'!E117)</f>
        <v>2487760.6370628276</v>
      </c>
      <c r="F117" s="29">
        <f>'Total Severity'!F117/('Property Value'!F117/'Population Estimate'!F117)</f>
        <v>1517665.8832823948</v>
      </c>
      <c r="G117" s="29">
        <f>'Total Severity'!G117/('Property Value'!G117/'Population Estimate'!G117)</f>
        <v>543333.3663289909</v>
      </c>
    </row>
    <row r="118" spans="1:7" x14ac:dyDescent="0.35">
      <c r="A118">
        <v>2138</v>
      </c>
      <c r="B118" s="29">
        <f>'Total Severity'!B118/('Property Value'!B118/'Population Estimate'!B118)</f>
        <v>1638083.5342549931</v>
      </c>
      <c r="C118" s="29">
        <f>'Total Severity'!C118/('Property Value'!C118/'Population Estimate'!C118)</f>
        <v>4829919.2331998199</v>
      </c>
      <c r="D118" s="29">
        <f>'Total Severity'!D118/('Property Value'!D118/'Population Estimate'!D118)</f>
        <v>3429405.5135111944</v>
      </c>
      <c r="E118" s="29">
        <f>'Total Severity'!E118/('Property Value'!E118/'Population Estimate'!E118)</f>
        <v>2559768.8706445731</v>
      </c>
      <c r="F118" s="29">
        <f>'Total Severity'!F118/('Property Value'!F118/'Population Estimate'!F118)</f>
        <v>1561594.7234587036</v>
      </c>
      <c r="G118" s="29">
        <f>'Total Severity'!G118/('Property Value'!G118/'Population Estimate'!G118)</f>
        <v>559060.15104151308</v>
      </c>
    </row>
    <row r="119" spans="1:7" x14ac:dyDescent="0.35">
      <c r="A119">
        <v>2139</v>
      </c>
      <c r="B119" s="29">
        <f>'Total Severity'!B119/('Property Value'!B119/'Population Estimate'!B119)</f>
        <v>1685497.8634327019</v>
      </c>
      <c r="C119" s="29">
        <f>'Total Severity'!C119/('Property Value'!C119/'Population Estimate'!C119)</f>
        <v>4969721.249175055</v>
      </c>
      <c r="D119" s="29">
        <f>'Total Severity'!D119/('Property Value'!D119/'Population Estimate'!D119)</f>
        <v>3528669.6587767922</v>
      </c>
      <c r="E119" s="29">
        <f>'Total Severity'!E119/('Property Value'!E119/'Population Estimate'!E119)</f>
        <v>2633861.3826035517</v>
      </c>
      <c r="F119" s="29">
        <f>'Total Severity'!F119/('Property Value'!F119/'Population Estimate'!F119)</f>
        <v>1606795.0839482062</v>
      </c>
      <c r="G119" s="29">
        <f>'Total Severity'!G119/('Property Value'!G119/'Population Estimate'!G119)</f>
        <v>575242.14754981559</v>
      </c>
    </row>
    <row r="120" spans="1:7" x14ac:dyDescent="0.35">
      <c r="A120">
        <v>2140</v>
      </c>
      <c r="B120" s="29">
        <f>'Total Severity'!B120/('Property Value'!B120/'Population Estimate'!B120)</f>
        <v>2043338.1949419996</v>
      </c>
      <c r="C120" s="29">
        <f>'Total Severity'!C120/('Property Value'!C120/'Population Estimate'!C120)</f>
        <v>6024820.0053916685</v>
      </c>
      <c r="D120" s="29">
        <f>'Total Severity'!D120/('Property Value'!D120/'Population Estimate'!D120)</f>
        <v>4277825.3521052059</v>
      </c>
      <c r="E120" s="29">
        <f>'Total Severity'!E120/('Property Value'!E120/'Population Estimate'!E120)</f>
        <v>3193044.429196612</v>
      </c>
      <c r="F120" s="29">
        <f>'Total Severity'!F120/('Property Value'!F120/'Population Estimate'!F120)</f>
        <v>1947926.3888176964</v>
      </c>
      <c r="G120" s="29">
        <f>'Total Severity'!G120/('Property Value'!G120/'Population Estimate'!G120)</f>
        <v>697369.17318609892</v>
      </c>
    </row>
    <row r="121" spans="1:7" x14ac:dyDescent="0.35">
      <c r="A121">
        <v>2141</v>
      </c>
      <c r="B121" s="29">
        <f>'Total Severity'!B121/('Property Value'!B121/'Population Estimate'!B121)</f>
        <v>2102482.6205896386</v>
      </c>
      <c r="C121" s="29">
        <f>'Total Severity'!C121/('Property Value'!C121/'Population Estimate'!C121)</f>
        <v>6199208.4251507418</v>
      </c>
      <c r="D121" s="29">
        <f>'Total Severity'!D121/('Property Value'!D121/'Population Estimate'!D121)</f>
        <v>4401647.0102611883</v>
      </c>
      <c r="E121" s="29">
        <f>'Total Severity'!E121/('Property Value'!E121/'Population Estimate'!E121)</f>
        <v>3285467.102692218</v>
      </c>
      <c r="F121" s="29">
        <f>'Total Severity'!F121/('Property Value'!F121/'Population Estimate'!F121)</f>
        <v>2004309.1196625885</v>
      </c>
      <c r="G121" s="29">
        <f>'Total Severity'!G121/('Property Value'!G121/'Population Estimate'!G121)</f>
        <v>717554.52444834122</v>
      </c>
    </row>
    <row r="122" spans="1:7" x14ac:dyDescent="0.35">
      <c r="A122">
        <v>2142</v>
      </c>
      <c r="B122" s="29">
        <f>'Total Severity'!B122/('Property Value'!B122/'Population Estimate'!B122)</f>
        <v>2163338.9816838172</v>
      </c>
      <c r="C122" s="29">
        <f>'Total Severity'!C122/('Property Value'!C122/'Population Estimate'!C122)</f>
        <v>6378644.5178558715</v>
      </c>
      <c r="D122" s="29">
        <f>'Total Severity'!D122/('Property Value'!D122/'Population Estimate'!D122)</f>
        <v>4529052.6864091521</v>
      </c>
      <c r="E122" s="29">
        <f>'Total Severity'!E122/('Property Value'!E122/'Population Estimate'!E122)</f>
        <v>3380564.9505443014</v>
      </c>
      <c r="F122" s="29">
        <f>'Total Severity'!F122/('Property Value'!F122/'Population Estimate'!F122)</f>
        <v>2062323.8486957985</v>
      </c>
      <c r="G122" s="29">
        <f>'Total Severity'!G122/('Property Value'!G122/'Population Estimate'!G122)</f>
        <v>738324.14071862597</v>
      </c>
    </row>
    <row r="123" spans="1:7" x14ac:dyDescent="0.35">
      <c r="A123">
        <v>2143</v>
      </c>
      <c r="B123" s="29">
        <f>'Total Severity'!B123/('Property Value'!B123/'Population Estimate'!B123)</f>
        <v>2225956.8301973711</v>
      </c>
      <c r="C123" s="29">
        <f>'Total Severity'!C123/('Property Value'!C123/'Population Estimate'!C123)</f>
        <v>6563274.3884044215</v>
      </c>
      <c r="D123" s="29">
        <f>'Total Severity'!D123/('Property Value'!D123/'Population Estimate'!D123)</f>
        <v>4660146.1199526731</v>
      </c>
      <c r="E123" s="29">
        <f>'Total Severity'!E123/('Property Value'!E123/'Population Estimate'!E123)</f>
        <v>3478415.4056766964</v>
      </c>
      <c r="F123" s="29">
        <f>'Total Severity'!F123/('Property Value'!F123/'Population Estimate'!F123)</f>
        <v>2122017.8141061622</v>
      </c>
      <c r="G123" s="29">
        <f>'Total Severity'!G123/('Property Value'!G123/'Population Estimate'!G123)</f>
        <v>759694.93354806735</v>
      </c>
    </row>
    <row r="124" spans="1:7" x14ac:dyDescent="0.35">
      <c r="A124">
        <v>2144</v>
      </c>
      <c r="B124" s="29">
        <f>'Total Severity'!B124/('Property Value'!B124/'Population Estimate'!B124)</f>
        <v>2290387.1523850304</v>
      </c>
      <c r="C124" s="29">
        <f>'Total Severity'!C124/('Property Value'!C124/'Population Estimate'!C124)</f>
        <v>6753248.3707001209</v>
      </c>
      <c r="D124" s="29">
        <f>'Total Severity'!D124/('Property Value'!D124/'Population Estimate'!D124)</f>
        <v>4795034.0530324429</v>
      </c>
      <c r="E124" s="29">
        <f>'Total Severity'!E124/('Property Value'!E124/'Population Estimate'!E124)</f>
        <v>3579098.1423092815</v>
      </c>
      <c r="F124" s="29">
        <f>'Total Severity'!F124/('Property Value'!F124/'Population Estimate'!F124)</f>
        <v>2183439.621391925</v>
      </c>
      <c r="G124" s="29">
        <f>'Total Severity'!G124/('Property Value'!G124/'Population Estimate'!G124)</f>
        <v>781684.30399263871</v>
      </c>
    </row>
    <row r="125" spans="1:7" x14ac:dyDescent="0.35">
      <c r="A125">
        <v>2145</v>
      </c>
      <c r="B125" s="29">
        <f>'Total Severity'!B125/('Property Value'!B125/'Population Estimate'!B125)</f>
        <v>2356682.4102987051</v>
      </c>
      <c r="C125" s="29">
        <f>'Total Severity'!C125/('Property Value'!C125/'Population Estimate'!C125)</f>
        <v>6948721.1500616651</v>
      </c>
      <c r="D125" s="29">
        <f>'Total Severity'!D125/('Property Value'!D125/'Population Estimate'!D125)</f>
        <v>4933826.3174405005</v>
      </c>
      <c r="E125" s="29">
        <f>'Total Severity'!E125/('Property Value'!E125/'Population Estimate'!E125)</f>
        <v>3682695.1408322901</v>
      </c>
      <c r="F125" s="29">
        <f>'Total Severity'!F125/('Property Value'!F125/'Population Estimate'!F125)</f>
        <v>2246639.282937522</v>
      </c>
      <c r="G125" s="29">
        <f>'Total Severity'!G125/('Property Value'!G125/'Population Estimate'!G125)</f>
        <v>804310.15678189346</v>
      </c>
    </row>
    <row r="126" spans="1:7" x14ac:dyDescent="0.35">
      <c r="A126">
        <v>2146</v>
      </c>
      <c r="B126" s="29">
        <f>'Total Severity'!B126/('Property Value'!B126/'Population Estimate'!B126)</f>
        <v>2424896.5845044428</v>
      </c>
      <c r="C126" s="29">
        <f>'Total Severity'!C126/('Property Value'!C126/'Population Estimate'!C126)</f>
        <v>7149851.8891744167</v>
      </c>
      <c r="D126" s="29">
        <f>'Total Severity'!D126/('Property Value'!D126/'Population Estimate'!D126)</f>
        <v>5076635.9240501923</v>
      </c>
      <c r="E126" s="29">
        <f>'Total Severity'!E126/('Property Value'!E126/'Population Estimate'!E126)</f>
        <v>3789290.7545584161</v>
      </c>
      <c r="F126" s="29">
        <f>'Total Severity'!F126/('Property Value'!F126/'Population Estimate'!F126)</f>
        <v>2311668.2587358891</v>
      </c>
      <c r="G126" s="29">
        <f>'Total Severity'!G126/('Property Value'!G126/'Population Estimate'!G126)</f>
        <v>827590.91489779518</v>
      </c>
    </row>
    <row r="127" spans="1:7" x14ac:dyDescent="0.35">
      <c r="A127">
        <v>2147</v>
      </c>
      <c r="B127" s="29">
        <f>'Total Severity'!B127/('Property Value'!B127/'Population Estimate'!B127)</f>
        <v>2495085.2180358134</v>
      </c>
      <c r="C127" s="29">
        <f>'Total Severity'!C127/('Property Value'!C127/'Population Estimate'!C127)</f>
        <v>7356804.357687789</v>
      </c>
      <c r="D127" s="29">
        <f>'Total Severity'!D127/('Property Value'!D127/'Population Estimate'!D127)</f>
        <v>5223579.1548346793</v>
      </c>
      <c r="E127" s="29">
        <f>'Total Severity'!E127/('Property Value'!E127/'Population Estimate'!E127)</f>
        <v>3898971.7784070536</v>
      </c>
      <c r="F127" s="29">
        <f>'Total Severity'!F127/('Property Value'!F127/'Population Estimate'!F127)</f>
        <v>2378579.4982895022</v>
      </c>
      <c r="G127" s="29">
        <f>'Total Severity'!G127/('Property Value'!G127/'Population Estimate'!G127)</f>
        <v>851545.5345755344</v>
      </c>
    </row>
    <row r="128" spans="1:7" x14ac:dyDescent="0.35">
      <c r="A128">
        <v>2148</v>
      </c>
      <c r="B128" s="29">
        <f>'Total Severity'!B128/('Property Value'!B128/'Population Estimate'!B128)</f>
        <v>2567305.4616195397</v>
      </c>
      <c r="C128" s="29">
        <f>'Total Severity'!C128/('Property Value'!C128/'Population Estimate'!C128)</f>
        <v>7569747.0655638315</v>
      </c>
      <c r="D128" s="29">
        <f>'Total Severity'!D128/('Property Value'!D128/'Population Estimate'!D128)</f>
        <v>5374775.6575489286</v>
      </c>
      <c r="E128" s="29">
        <f>'Total Severity'!E128/('Property Value'!E128/'Population Estimate'!E128)</f>
        <v>4011827.5195766091</v>
      </c>
      <c r="F128" s="29">
        <f>'Total Severity'!F128/('Property Value'!F128/'Population Estimate'!F128)</f>
        <v>2447427.4837242272</v>
      </c>
      <c r="G128" s="29">
        <f>'Total Severity'!G128/('Property Value'!G128/'Population Estimate'!G128)</f>
        <v>876193.52073854557</v>
      </c>
    </row>
    <row r="129" spans="1:7" x14ac:dyDescent="0.35">
      <c r="A129">
        <v>2149</v>
      </c>
      <c r="B129" s="29">
        <f>'Total Severity'!B129/('Property Value'!B129/'Population Estimate'!B129)</f>
        <v>2641616.1202101721</v>
      </c>
      <c r="C129" s="29">
        <f>'Total Severity'!C129/('Property Value'!C129/'Population Estimate'!C129)</f>
        <v>7788853.40028557</v>
      </c>
      <c r="D129" s="29">
        <f>'Total Severity'!D129/('Property Value'!D129/'Population Estimate'!D129)</f>
        <v>5530348.5431522662</v>
      </c>
      <c r="E129" s="29">
        <f>'Total Severity'!E129/('Property Value'!E129/'Population Estimate'!E129)</f>
        <v>4127949.8702624119</v>
      </c>
      <c r="F129" s="29">
        <f>'Total Severity'!F129/('Property Value'!F129/'Population Estimate'!F129)</f>
        <v>2518268.2741511022</v>
      </c>
      <c r="G129" s="29">
        <f>'Total Severity'!G129/('Property Value'!G129/'Population Estimate'!G129)</f>
        <v>901554.94288028509</v>
      </c>
    </row>
    <row r="130" spans="1:7" x14ac:dyDescent="0.35">
      <c r="A130">
        <v>2150</v>
      </c>
      <c r="B130" s="29">
        <f>'Total Severity'!B130/('Property Value'!B130/'Population Estimate'!B130)</f>
        <v>3162875.0697701303</v>
      </c>
      <c r="C130" s="29">
        <f>'Total Severity'!C130/('Property Value'!C130/'Population Estimate'!C130)</f>
        <v>9325794.9379478786</v>
      </c>
      <c r="D130" s="29">
        <f>'Total Severity'!D130/('Property Value'!D130/'Population Estimate'!D130)</f>
        <v>6621628.8583536437</v>
      </c>
      <c r="E130" s="29">
        <f>'Total Severity'!E130/('Property Value'!E130/'Population Estimate'!E130)</f>
        <v>4942500.7797404919</v>
      </c>
      <c r="F130" s="29">
        <f>'Total Severity'!F130/('Property Value'!F130/'Population Estimate'!F130)</f>
        <v>3015187.5143281096</v>
      </c>
      <c r="G130" s="29">
        <f>'Total Severity'!G130/('Property Value'!G130/'Population Estimate'!G130)</f>
        <v>1079454.9711625837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27" zoomScaleNormal="100" workbookViewId="0">
      <selection activeCell="D37" sqref="D37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6</v>
      </c>
      <c r="E36" s="32">
        <v>20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B4" sqref="B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Very 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95%'!B4+Summary!AD4</f>
        <v>6674349.6537678214</v>
      </c>
      <c r="C4" s="36">
        <f>'Total Property Damage 95%'!C4+Summary!AE4</f>
        <v>8562828.4317718931</v>
      </c>
      <c r="D4" s="36">
        <f>'Total Property Damage 95%'!D4+Summary!AF4</f>
        <v>9028480.7331975549</v>
      </c>
      <c r="E4" s="36">
        <f>'Total Property Damage 95%'!E4+Summary!AG4</f>
        <v>5937066.8431771901</v>
      </c>
      <c r="F4" s="36">
        <f>'Total Property Damage 95%'!F4+Summary!AH4</f>
        <v>4941088.3095723009</v>
      </c>
      <c r="G4" s="36">
        <f>'Total Property Damage 95%'!G4+Summary!AI4</f>
        <v>2962066.0285132383</v>
      </c>
      <c r="H4" s="37">
        <f>'Total Property Damage 95%'!H4+Summary!AJ4</f>
        <v>14631495.052734442</v>
      </c>
      <c r="I4" s="37">
        <f>'Total Property Damage 95%'!I4+Summary!AK4</f>
        <v>15634493.711846629</v>
      </c>
      <c r="J4" s="37">
        <f>'Total Property Damage 95%'!J4+Summary!AL4</f>
        <v>9934626.9523616042</v>
      </c>
      <c r="K4" s="37">
        <f>'Total Property Damage 95%'!K4+Summary!AM4</f>
        <v>7555326.5101036327</v>
      </c>
      <c r="L4" s="37">
        <f>'Total Property Damage 95%'!L4+Summary!AN4</f>
        <v>6697392.4947016705</v>
      </c>
      <c r="M4" s="37">
        <f>'Total Property Damage 95%'!M4+Summary!AO4</f>
        <v>2846016.5442416398</v>
      </c>
      <c r="N4" s="38">
        <f>'Total Property Damage 95%'!N4+Summary!AP4</f>
        <v>1029800819.535692</v>
      </c>
      <c r="O4" s="38">
        <f>'Total Property Damage 95%'!O4+Summary!AQ4</f>
        <v>1861044991.3993196</v>
      </c>
      <c r="P4" s="38">
        <f>'Total Property Damage 95%'!P4+Summary!AR4</f>
        <v>1388444824.9275882</v>
      </c>
      <c r="Q4" s="38">
        <f>'Total Property Damage 95%'!Q4+Summary!AS4</f>
        <v>505140428.22185409</v>
      </c>
      <c r="R4" s="38">
        <f>'Total Property Damage 95%'!R4+Summary!AT4</f>
        <v>342407422.76595551</v>
      </c>
      <c r="S4" s="38">
        <f>'Total Property Damage 95%'!S4+Summary!AU4</f>
        <v>191295393.17541319</v>
      </c>
    </row>
    <row r="5" spans="1:19" x14ac:dyDescent="0.35">
      <c r="A5">
        <v>2024</v>
      </c>
      <c r="B5" s="36">
        <f>'Total Property Damage 95%'!B5+Summary!AD5</f>
        <v>6826982.3787433393</v>
      </c>
      <c r="C5" s="36">
        <f>'Total Property Damage 95%'!C5+Summary!AE5</f>
        <v>8758647.9355195556</v>
      </c>
      <c r="D5" s="36">
        <f>'Total Property Damage 95%'!D5+Summary!AF5</f>
        <v>9234949.0317109507</v>
      </c>
      <c r="E5" s="36">
        <f>'Total Property Damage 95%'!E5+Summary!AG5</f>
        <v>6072838.9764402956</v>
      </c>
      <c r="F5" s="36">
        <f>'Total Property Damage 95%'!F5+Summary!AH5</f>
        <v>5054083.8540309211</v>
      </c>
      <c r="G5" s="36">
        <f>'Total Property Damage 95%'!G5+Summary!AI5</f>
        <v>3029804.1952174897</v>
      </c>
      <c r="H5" s="37">
        <f>'Total Property Damage 95%'!H5+Summary!AJ5</f>
        <v>14640136.454626769</v>
      </c>
      <c r="I5" s="37">
        <f>'Total Property Damage 95%'!I5+Summary!AK5</f>
        <v>15644146.332386045</v>
      </c>
      <c r="J5" s="37">
        <f>'Total Property Damage 95%'!J5+Summary!AL5</f>
        <v>9941139.6665155031</v>
      </c>
      <c r="K5" s="37">
        <f>'Total Property Damage 95%'!K5+Summary!AM5</f>
        <v>7561596.6973658185</v>
      </c>
      <c r="L5" s="37">
        <f>'Total Property Damage 95%'!L5+Summary!AN5</f>
        <v>6702518.6444021929</v>
      </c>
      <c r="M5" s="37">
        <f>'Total Property Damage 95%'!M5+Summary!AO5</f>
        <v>2848066.888161154</v>
      </c>
      <c r="N5" s="38">
        <f>'Total Property Damage 95%'!N5+Summary!AP5</f>
        <v>1039382616.9527496</v>
      </c>
      <c r="O5" s="38">
        <f>'Total Property Damage 95%'!O5+Summary!AQ5</f>
        <v>1878477232.5779281</v>
      </c>
      <c r="P5" s="38">
        <f>'Total Property Damage 95%'!P5+Summary!AR5</f>
        <v>1401571099.5296998</v>
      </c>
      <c r="Q5" s="38">
        <f>'Total Property Damage 95%'!Q5+Summary!AS5</f>
        <v>510103832.49094009</v>
      </c>
      <c r="R5" s="38">
        <f>'Total Property Damage 95%'!R5+Summary!AT5</f>
        <v>345726343.74575651</v>
      </c>
      <c r="S5" s="38">
        <f>'Total Property Damage 95%'!S5+Summary!AU5</f>
        <v>193131267.74448365</v>
      </c>
    </row>
    <row r="6" spans="1:19" x14ac:dyDescent="0.35">
      <c r="A6">
        <v>2025</v>
      </c>
      <c r="B6" s="36">
        <f>'Total Property Damage 95%'!B6+Summary!AD6</f>
        <v>6983105.5934207719</v>
      </c>
      <c r="C6" s="36">
        <f>'Total Property Damage 95%'!C6+Summary!AE6</f>
        <v>8958945.5481483545</v>
      </c>
      <c r="D6" s="36">
        <f>'Total Property Damage 95%'!D6+Summary!AF6</f>
        <v>9446138.961642826</v>
      </c>
      <c r="E6" s="36">
        <f>'Total Property Damage 95%'!E6+Summary!AG6</f>
        <v>6211716.0220545242</v>
      </c>
      <c r="F6" s="36">
        <f>'Total Property Damage 95%'!F6+Summary!AH6</f>
        <v>5169663.4431913458</v>
      </c>
      <c r="G6" s="36">
        <f>'Total Property Damage 95%'!G6+Summary!AI6</f>
        <v>3099091.4358398388</v>
      </c>
      <c r="H6" s="37">
        <f>'Total Property Damage 95%'!H6+Summary!AJ6</f>
        <v>14648822.650048831</v>
      </c>
      <c r="I6" s="37">
        <f>'Total Property Damage 95%'!I6+Summary!AK6</f>
        <v>15653849.382739967</v>
      </c>
      <c r="J6" s="37">
        <f>'Total Property Damage 95%'!J6+Summary!AL6</f>
        <v>9947686.747788595</v>
      </c>
      <c r="K6" s="37">
        <f>'Total Property Damage 95%'!K6+Summary!AM6</f>
        <v>7567901.0898020044</v>
      </c>
      <c r="L6" s="37">
        <f>'Total Property Damage 95%'!L6+Summary!AN6</f>
        <v>6707672.4686985696</v>
      </c>
      <c r="M6" s="37">
        <f>'Total Property Damage 95%'!M6+Summary!AO6</f>
        <v>2850128.208269055</v>
      </c>
      <c r="N6" s="38">
        <f>'Total Property Damage 95%'!N6+Summary!AP6</f>
        <v>1049060183.0186062</v>
      </c>
      <c r="O6" s="38">
        <f>'Total Property Damage 95%'!O6+Summary!AQ6</f>
        <v>1896085076.7938819</v>
      </c>
      <c r="P6" s="38">
        <f>'Total Property Damage 95%'!P6+Summary!AR6</f>
        <v>1414831017.7053633</v>
      </c>
      <c r="Q6" s="38">
        <f>'Total Property Damage 95%'!Q6+Summary!AS6</f>
        <v>515119952.74079239</v>
      </c>
      <c r="R6" s="38">
        <f>'Total Property Damage 95%'!R6+Summary!AT6</f>
        <v>349080006.25685626</v>
      </c>
      <c r="S6" s="38">
        <f>'Total Property Damage 95%'!S6+Summary!AU6</f>
        <v>194986152.05263352</v>
      </c>
    </row>
    <row r="7" spans="1:19" x14ac:dyDescent="0.35">
      <c r="A7">
        <v>2026</v>
      </c>
      <c r="B7" s="36">
        <f>'Total Property Damage 95%'!B7+Summary!AD7</f>
        <v>7142799.1202520933</v>
      </c>
      <c r="C7" s="36">
        <f>'Total Property Damage 95%'!C7+Summary!AE7</f>
        <v>9163823.6775327232</v>
      </c>
      <c r="D7" s="36">
        <f>'Total Property Damage 95%'!D7+Summary!AF7</f>
        <v>9662158.4998758938</v>
      </c>
      <c r="E7" s="36">
        <f>'Total Property Damage 95%'!E7+Summary!AG7</f>
        <v>6353768.9848754089</v>
      </c>
      <c r="F7" s="36">
        <f>'Total Property Damage 95%'!F7+Summary!AH7</f>
        <v>5287886.1704191854</v>
      </c>
      <c r="G7" s="36">
        <f>'Total Property Damage 95%'!G7+Summary!AI7</f>
        <v>3169963.1754607158</v>
      </c>
      <c r="H7" s="37">
        <f>'Total Property Damage 95%'!H7+Summary!AJ7</f>
        <v>14657553.908578588</v>
      </c>
      <c r="I7" s="37">
        <f>'Total Property Damage 95%'!I7+Summary!AK7</f>
        <v>15663603.166449193</v>
      </c>
      <c r="J7" s="37">
        <f>'Total Property Damage 95%'!J7+Summary!AL7</f>
        <v>9954268.403075492</v>
      </c>
      <c r="K7" s="37">
        <f>'Total Property Damage 95%'!K7+Summary!AM7</f>
        <v>7574239.8934497256</v>
      </c>
      <c r="L7" s="37">
        <f>'Total Property Damage 95%'!L7+Summary!AN7</f>
        <v>6712854.1342613539</v>
      </c>
      <c r="M7" s="37">
        <f>'Total Property Damage 95%'!M7+Summary!AO7</f>
        <v>2852200.5706599709</v>
      </c>
      <c r="N7" s="38">
        <f>'Total Property Damage 95%'!N7+Summary!AP7</f>
        <v>1058834552.9884517</v>
      </c>
      <c r="O7" s="38">
        <f>'Total Property Damage 95%'!O7+Summary!AQ7</f>
        <v>1913870437.3639398</v>
      </c>
      <c r="P7" s="38">
        <f>'Total Property Damage 95%'!P7+Summary!AR7</f>
        <v>1428226051.0347531</v>
      </c>
      <c r="Q7" s="38">
        <f>'Total Property Damage 95%'!Q7+Summary!AS7</f>
        <v>520189392.96849149</v>
      </c>
      <c r="R7" s="38">
        <f>'Total Property Damage 95%'!R7+Summary!AT7</f>
        <v>352468803.09559965</v>
      </c>
      <c r="S7" s="38">
        <f>'Total Property Damage 95%'!S7+Summary!AU7</f>
        <v>196860258.8501353</v>
      </c>
    </row>
    <row r="8" spans="1:19" x14ac:dyDescent="0.35">
      <c r="A8">
        <v>2027</v>
      </c>
      <c r="B8" s="36">
        <f>'Total Property Damage 95%'!B8+Summary!AD8</f>
        <v>7306144.6071133269</v>
      </c>
      <c r="C8" s="36">
        <f>'Total Property Damage 95%'!C8+Summary!AE8</f>
        <v>9373387.0734670963</v>
      </c>
      <c r="D8" s="36">
        <f>'Total Property Damage 95%'!D8+Summary!AF8</f>
        <v>9883118.0925680269</v>
      </c>
      <c r="E8" s="36">
        <f>'Total Property Damage 95%'!E8+Summary!AG8</f>
        <v>6499070.4935368551</v>
      </c>
      <c r="F8" s="36">
        <f>'Total Property Damage 95%'!F8+Summary!AH8</f>
        <v>5408812.4804598652</v>
      </c>
      <c r="G8" s="36">
        <f>'Total Property Damage 95%'!G8+Summary!AI8</f>
        <v>3242455.6492809146</v>
      </c>
      <c r="H8" s="37">
        <f>'Total Property Damage 95%'!H8+Summary!AJ8</f>
        <v>14666330.501420405</v>
      </c>
      <c r="I8" s="37">
        <f>'Total Property Damage 95%'!I8+Summary!AK8</f>
        <v>15673407.988885809</v>
      </c>
      <c r="J8" s="37">
        <f>'Total Property Damage 95%'!J8+Summary!AL8</f>
        <v>9960884.840519039</v>
      </c>
      <c r="K8" s="37">
        <f>'Total Property Damage 95%'!K8+Summary!AM8</f>
        <v>7580613.3155895881</v>
      </c>
      <c r="L8" s="37">
        <f>'Total Property Damage 95%'!L8+Summary!AN8</f>
        <v>6718063.8087666547</v>
      </c>
      <c r="M8" s="37">
        <f>'Total Property Damage 95%'!M8+Summary!AO8</f>
        <v>2854284.0418272899</v>
      </c>
      <c r="N8" s="38">
        <f>'Total Property Damage 95%'!N8+Summary!AP8</f>
        <v>1068706774.1661439</v>
      </c>
      <c r="O8" s="38">
        <f>'Total Property Damage 95%'!O8+Summary!AQ8</f>
        <v>1931835250.0256453</v>
      </c>
      <c r="P8" s="38">
        <f>'Total Property Damage 95%'!P8+Summary!AR8</f>
        <v>1441757688.4980459</v>
      </c>
      <c r="Q8" s="38">
        <f>'Total Property Damage 95%'!Q8+Summary!AS8</f>
        <v>525312764.54743242</v>
      </c>
      <c r="R8" s="38">
        <f>'Total Property Damage 95%'!R8+Summary!AT8</f>
        <v>355893131.80497414</v>
      </c>
      <c r="S8" s="38">
        <f>'Total Property Damage 95%'!S8+Summary!AU8</f>
        <v>198753803.43702748</v>
      </c>
    </row>
    <row r="9" spans="1:19" x14ac:dyDescent="0.35">
      <c r="A9">
        <v>2028</v>
      </c>
      <c r="B9" s="36">
        <f>'Total Property Damage 95%'!B9+Summary!AD9</f>
        <v>7473225.5690493509</v>
      </c>
      <c r="C9" s="36">
        <f>'Total Property Damage 95%'!C9+Summary!AE9</f>
        <v>9587742.8812222276</v>
      </c>
      <c r="D9" s="36">
        <f>'Total Property Damage 95%'!D9+Summary!AF9</f>
        <v>10109130.71162102</v>
      </c>
      <c r="E9" s="36">
        <f>'Total Property Damage 95%'!E9+Summary!AG9</f>
        <v>6647694.8375845961</v>
      </c>
      <c r="F9" s="36">
        <f>'Total Property Damage 95%'!F9+Summary!AH9</f>
        <v>5532504.2003427353</v>
      </c>
      <c r="G9" s="36">
        <f>'Total Property Damage 95%'!G9+Summary!AI9</f>
        <v>3316605.9211478704</v>
      </c>
      <c r="H9" s="37">
        <f>'Total Property Damage 95%'!H9+Summary!AJ9</f>
        <v>14675152.70141485</v>
      </c>
      <c r="I9" s="37">
        <f>'Total Property Damage 95%'!I9+Summary!AK9</f>
        <v>15683264.157264264</v>
      </c>
      <c r="J9" s="37">
        <f>'Total Property Damage 95%'!J9+Summary!AL9</f>
        <v>9967536.269517839</v>
      </c>
      <c r="K9" s="37">
        <f>'Total Property Damage 95%'!K9+Summary!AM9</f>
        <v>7587021.5647527575</v>
      </c>
      <c r="L9" s="37">
        <f>'Total Property Damage 95%'!L9+Summary!AN9</f>
        <v>6723301.6609022031</v>
      </c>
      <c r="M9" s="37">
        <f>'Total Property Damage 95%'!M9+Summary!AO9</f>
        <v>2856378.6886655665</v>
      </c>
      <c r="N9" s="38">
        <f>'Total Property Damage 95%'!N9+Summary!AP9</f>
        <v>1078677906.0531459</v>
      </c>
      <c r="O9" s="38">
        <f>'Total Property Damage 95%'!O9+Summary!AQ9</f>
        <v>1949981473.2159243</v>
      </c>
      <c r="P9" s="38">
        <f>'Total Property Damage 95%'!P9+Summary!AR9</f>
        <v>1455427436.6930876</v>
      </c>
      <c r="Q9" s="38">
        <f>'Total Property Damage 95%'!Q9+Summary!AS9</f>
        <v>530490686.32177764</v>
      </c>
      <c r="R9" s="38">
        <f>'Total Property Damage 95%'!R9+Summary!AT9</f>
        <v>359353394.73493642</v>
      </c>
      <c r="S9" s="38">
        <f>'Total Property Damage 95%'!S9+Summary!AU9</f>
        <v>200667003.69532835</v>
      </c>
    </row>
    <row r="10" spans="1:19" x14ac:dyDescent="0.35">
      <c r="A10">
        <v>2029</v>
      </c>
      <c r="B10" s="36">
        <f>'Total Property Damage 95%'!B10+Summary!AD10</f>
        <v>7644127.4309733491</v>
      </c>
      <c r="C10" s="36">
        <f>'Total Property Damage 95%'!C10+Summary!AE10</f>
        <v>9807000.6963262726</v>
      </c>
      <c r="D10" s="36">
        <f>'Total Property Damage 95%'!D10+Summary!AF10</f>
        <v>10340311.912440691</v>
      </c>
      <c r="E10" s="36">
        <f>'Total Property Damage 95%'!E10+Summary!AG10</f>
        <v>6799718.0054588504</v>
      </c>
      <c r="F10" s="36">
        <f>'Total Property Damage 95%'!F10+Summary!AH10</f>
        <v>5659024.570991897</v>
      </c>
      <c r="G10" s="36">
        <f>'Total Property Damage 95%'!G10+Summary!AI10</f>
        <v>3392451.9025056139</v>
      </c>
      <c r="H10" s="37">
        <f>'Total Property Damage 95%'!H10+Summary!AJ10</f>
        <v>14684020.783048566</v>
      </c>
      <c r="I10" s="37">
        <f>'Total Property Damage 95%'!I10+Summary!AK10</f>
        <v>15693171.980652465</v>
      </c>
      <c r="J10" s="37">
        <f>'Total Property Damage 95%'!J10+Summary!AL10</f>
        <v>9974222.900733823</v>
      </c>
      <c r="K10" s="37">
        <f>'Total Property Damage 95%'!K10+Summary!AM10</f>
        <v>7593464.8507285155</v>
      </c>
      <c r="L10" s="37">
        <f>'Total Property Damage 95%'!L10+Summary!AN10</f>
        <v>6728567.8603734504</v>
      </c>
      <c r="M10" s="37">
        <f>'Total Property Damage 95%'!M10+Summary!AO10</f>
        <v>2858484.5784729407</v>
      </c>
      <c r="N10" s="38">
        <f>'Total Property Damage 95%'!N10+Summary!AP10</f>
        <v>1088749020.4993877</v>
      </c>
      <c r="O10" s="38">
        <f>'Total Property Damage 95%'!O10+Summary!AQ10</f>
        <v>1968311088.3532863</v>
      </c>
      <c r="P10" s="38">
        <f>'Total Property Damage 95%'!P10+Summary!AR10</f>
        <v>1469236820.0558918</v>
      </c>
      <c r="Q10" s="38">
        <f>'Total Property Damage 95%'!Q10+Summary!AS10</f>
        <v>535723784.70215905</v>
      </c>
      <c r="R10" s="38">
        <f>'Total Property Damage 95%'!R10+Summary!AT10</f>
        <v>362849999.10353392</v>
      </c>
      <c r="S10" s="38">
        <f>'Total Property Damage 95%'!S10+Summary!AU10</f>
        <v>202600080.12167209</v>
      </c>
    </row>
    <row r="11" spans="1:19" x14ac:dyDescent="0.35">
      <c r="A11">
        <v>2030</v>
      </c>
      <c r="B11" s="36">
        <f>'Total Property Damage 95%'!B11+Summary!AD11</f>
        <v>9206834.6073963773</v>
      </c>
      <c r="C11" s="36">
        <f>'Total Property Damage 95%'!C11+Summary!AE11</f>
        <v>11811869.205613179</v>
      </c>
      <c r="D11" s="36">
        <f>'Total Property Damage 95%'!D11+Summary!AF11</f>
        <v>12454206.503803624</v>
      </c>
      <c r="E11" s="36">
        <f>'Total Property Damage 95%'!E11+Summary!AG11</f>
        <v>8189800.5519281728</v>
      </c>
      <c r="F11" s="36">
        <f>'Total Property Damage 95%'!F11+Summary!AH11</f>
        <v>6815912.4419097193</v>
      </c>
      <c r="G11" s="36">
        <f>'Total Property Damage 95%'!G11+Summary!AI11</f>
        <v>4085978.9246003297</v>
      </c>
      <c r="H11" s="37">
        <f>'Total Property Damage 95%'!H11+Summary!AJ11</f>
        <v>17300997.918802809</v>
      </c>
      <c r="I11" s="37">
        <f>'Total Property Damage 95%'!I11+Summary!AK11</f>
        <v>18490509.19069517</v>
      </c>
      <c r="J11" s="37">
        <f>'Total Property Damage 95%'!J11+Summary!AL11</f>
        <v>11752608.139636245</v>
      </c>
      <c r="K11" s="37">
        <f>'Total Property Damage 95%'!K11+Summary!AM11</f>
        <v>8948967.9549024738</v>
      </c>
      <c r="L11" s="37">
        <f>'Total Property Damage 95%'!L11+Summary!AN11</f>
        <v>7929153.8598515457</v>
      </c>
      <c r="M11" s="37">
        <f>'Total Property Damage 95%'!M11+Summary!AO11</f>
        <v>3368371.6254466227</v>
      </c>
      <c r="N11" s="38">
        <f>'Total Property Damage 95%'!N11+Summary!AP11</f>
        <v>1293984721.0357831</v>
      </c>
      <c r="O11" s="38">
        <f>'Total Property Damage 95%'!O11+Summary!AQ11</f>
        <v>2339496783.3661613</v>
      </c>
      <c r="P11" s="38">
        <f>'Total Property Damage 95%'!P11+Summary!AR11</f>
        <v>1746459897.5015001</v>
      </c>
      <c r="Q11" s="38">
        <f>'Total Property Damage 95%'!Q11+Summary!AS11</f>
        <v>637044911.34839404</v>
      </c>
      <c r="R11" s="38">
        <f>'Total Property Damage 95%'!R11+Summary!AT11</f>
        <v>431418071.90104175</v>
      </c>
      <c r="S11" s="38">
        <f>'Total Property Damage 95%'!S11+Summary!AU11</f>
        <v>240862390.56484362</v>
      </c>
    </row>
    <row r="12" spans="1:19" x14ac:dyDescent="0.35">
      <c r="A12">
        <v>2031</v>
      </c>
      <c r="B12" s="36">
        <f>'Total Property Damage 95%'!B12+Summary!AD12</f>
        <v>9417381.6010997277</v>
      </c>
      <c r="C12" s="36">
        <f>'Total Property Damage 95%'!C12+Summary!AE12</f>
        <v>12081989.573503911</v>
      </c>
      <c r="D12" s="36">
        <f>'Total Property Damage 95%'!D12+Summary!AF12</f>
        <v>12739016.196836451</v>
      </c>
      <c r="E12" s="36">
        <f>'Total Property Damage 95%'!E12+Summary!AG12</f>
        <v>8377089.4474898735</v>
      </c>
      <c r="F12" s="36">
        <f>'Total Property Damage 95%'!F12+Summary!AH12</f>
        <v>6971782.5031397194</v>
      </c>
      <c r="G12" s="36">
        <f>'Total Property Damage 95%'!G12+Summary!AI12</f>
        <v>4179419.353976429</v>
      </c>
      <c r="H12" s="37">
        <f>'Total Property Damage 95%'!H12+Summary!AJ12</f>
        <v>17311549.154440701</v>
      </c>
      <c r="I12" s="37">
        <f>'Total Property Damage 95%'!I12+Summary!AK12</f>
        <v>18502298.446468238</v>
      </c>
      <c r="J12" s="37">
        <f>'Total Property Damage 95%'!J12+Summary!AL12</f>
        <v>11760565.33005587</v>
      </c>
      <c r="K12" s="37">
        <f>'Total Property Damage 95%'!K12+Summary!AM12</f>
        <v>8956638.2125564571</v>
      </c>
      <c r="L12" s="37">
        <f>'Total Property Damage 95%'!L12+Summary!AN12</f>
        <v>7935422.1962681087</v>
      </c>
      <c r="M12" s="37">
        <f>'Total Property Damage 95%'!M12+Summary!AO12</f>
        <v>3370878.0372291496</v>
      </c>
      <c r="N12" s="38">
        <f>'Total Property Damage 95%'!N12+Summary!AP12</f>
        <v>1306082809.3985062</v>
      </c>
      <c r="O12" s="38">
        <f>'Total Property Damage 95%'!O12+Summary!AQ12</f>
        <v>2361518987.7114215</v>
      </c>
      <c r="P12" s="38">
        <f>'Total Property Damage 95%'!P12+Summary!AR12</f>
        <v>1763054821.836163</v>
      </c>
      <c r="Q12" s="38">
        <f>'Total Property Damage 95%'!Q12+Summary!AS12</f>
        <v>643339098.953951</v>
      </c>
      <c r="R12" s="38">
        <f>'Total Property Damage 95%'!R12+Summary!AT12</f>
        <v>435622385.68967307</v>
      </c>
      <c r="S12" s="38">
        <f>'Total Property Damage 95%'!S12+Summary!AU12</f>
        <v>243186196.83675104</v>
      </c>
    </row>
    <row r="13" spans="1:19" x14ac:dyDescent="0.35">
      <c r="A13">
        <v>2032</v>
      </c>
      <c r="B13" s="36">
        <f>'Total Property Damage 95%'!B13+Summary!AD13</f>
        <v>9632743.5000824556</v>
      </c>
      <c r="C13" s="36">
        <f>'Total Property Damage 95%'!C13+Summary!AE13</f>
        <v>12358287.203594157</v>
      </c>
      <c r="D13" s="36">
        <f>'Total Property Damage 95%'!D13+Summary!AF13</f>
        <v>13030339.075692933</v>
      </c>
      <c r="E13" s="36">
        <f>'Total Property Damage 95%'!E13+Summary!AG13</f>
        <v>8568661.3692593947</v>
      </c>
      <c r="F13" s="36">
        <f>'Total Property Damage 95%'!F13+Summary!AH13</f>
        <v>7131217.0872703446</v>
      </c>
      <c r="G13" s="36">
        <f>'Total Property Damage 95%'!G13+Summary!AI13</f>
        <v>4274996.630850547</v>
      </c>
      <c r="H13" s="37">
        <f>'Total Property Damage 95%'!H13+Summary!AJ13</f>
        <v>17322155.397292588</v>
      </c>
      <c r="I13" s="37">
        <f>'Total Property Damage 95%'!I13+Summary!AK13</f>
        <v>18514149.631264061</v>
      </c>
      <c r="J13" s="37">
        <f>'Total Property Damage 95%'!J13+Summary!AL13</f>
        <v>11768564.724428255</v>
      </c>
      <c r="K13" s="37">
        <f>'Total Property Damage 95%'!K13+Summary!AM13</f>
        <v>8964350.4762785994</v>
      </c>
      <c r="L13" s="37">
        <f>'Total Property Damage 95%'!L13+Summary!AN13</f>
        <v>7941724.5185511969</v>
      </c>
      <c r="M13" s="37">
        <f>'Total Property Damage 95%'!M13+Summary!AO13</f>
        <v>3373397.928270713</v>
      </c>
      <c r="N13" s="38">
        <f>'Total Property Damage 95%'!N13+Summary!AP13</f>
        <v>1318302503.0579619</v>
      </c>
      <c r="O13" s="38">
        <f>'Total Property Damage 95%'!O13+Summary!AQ13</f>
        <v>2383764302.051199</v>
      </c>
      <c r="P13" s="38">
        <f>'Total Property Damage 95%'!P13+Summary!AR13</f>
        <v>1779819680.9825153</v>
      </c>
      <c r="Q13" s="38">
        <f>'Total Property Damage 95%'!Q13+Summary!AS13</f>
        <v>649700524.67525864</v>
      </c>
      <c r="R13" s="38">
        <f>'Total Property Damage 95%'!R13+Summary!AT13</f>
        <v>439870965.31833929</v>
      </c>
      <c r="S13" s="38">
        <f>'Total Property Damage 95%'!S13+Summary!AU13</f>
        <v>245534205.15866518</v>
      </c>
    </row>
    <row r="14" spans="1:19" x14ac:dyDescent="0.35">
      <c r="A14">
        <v>2033</v>
      </c>
      <c r="B14" s="36">
        <f>'Total Property Damage 95%'!B14+Summary!AD14</f>
        <v>9853030.4142655917</v>
      </c>
      <c r="C14" s="36">
        <f>'Total Property Damage 95%'!C14+Summary!AE14</f>
        <v>12640903.360937638</v>
      </c>
      <c r="D14" s="36">
        <f>'Total Property Damage 95%'!D14+Summary!AF14</f>
        <v>13328324.087514307</v>
      </c>
      <c r="E14" s="36">
        <f>'Total Property Damage 95%'!E14+Summary!AG14</f>
        <v>8764614.263852533</v>
      </c>
      <c r="F14" s="36">
        <f>'Total Property Damage 95%'!F14+Summary!AH14</f>
        <v>7294297.7097857669</v>
      </c>
      <c r="G14" s="36">
        <f>'Total Property Damage 95%'!G14+Summary!AI14</f>
        <v>4372759.6218349235</v>
      </c>
      <c r="H14" s="37">
        <f>'Total Property Damage 95%'!H14+Summary!AJ14</f>
        <v>17332816.978438459</v>
      </c>
      <c r="I14" s="37">
        <f>'Total Property Damage 95%'!I14+Summary!AK14</f>
        <v>18526063.117873833</v>
      </c>
      <c r="J14" s="37">
        <f>'Total Property Damage 95%'!J14+Summary!AL14</f>
        <v>11776606.576849397</v>
      </c>
      <c r="K14" s="37">
        <f>'Total Property Damage 95%'!K14+Summary!AM14</f>
        <v>8972104.9991123751</v>
      </c>
      <c r="L14" s="37">
        <f>'Total Property Damage 95%'!L14+Summary!AN14</f>
        <v>7948061.0313959951</v>
      </c>
      <c r="M14" s="37">
        <f>'Total Property Damage 95%'!M14+Summary!AO14</f>
        <v>3375931.3797449255</v>
      </c>
      <c r="N14" s="38">
        <f>'Total Property Damage 95%'!N14+Summary!AP14</f>
        <v>1330645124.1065831</v>
      </c>
      <c r="O14" s="38">
        <f>'Total Property Damage 95%'!O14+Summary!AQ14</f>
        <v>2406235171.1684976</v>
      </c>
      <c r="P14" s="38">
        <f>'Total Property Damage 95%'!P14+Summary!AR14</f>
        <v>1796756356.6536999</v>
      </c>
      <c r="Q14" s="38">
        <f>'Total Property Damage 95%'!Q14+Summary!AS14</f>
        <v>656129962.90890157</v>
      </c>
      <c r="R14" s="38">
        <f>'Total Property Damage 95%'!R14+Summary!AT14</f>
        <v>444164313.95578074</v>
      </c>
      <c r="S14" s="38">
        <f>'Total Property Damage 95%'!S14+Summary!AU14</f>
        <v>247906687.87573507</v>
      </c>
    </row>
    <row r="15" spans="1:19" x14ac:dyDescent="0.35">
      <c r="A15">
        <v>2034</v>
      </c>
      <c r="B15" s="36">
        <f>'Total Property Damage 95%'!B15+Summary!AD15</f>
        <v>10078354.971624831</v>
      </c>
      <c r="C15" s="36">
        <f>'Total Property Damage 95%'!C15+Summary!AE15</f>
        <v>12929982.541115575</v>
      </c>
      <c r="D15" s="36">
        <f>'Total Property Damage 95%'!D15+Summary!AF15</f>
        <v>13633123.58564754</v>
      </c>
      <c r="E15" s="36">
        <f>'Total Property Damage 95%'!E15+Summary!AG15</f>
        <v>8965048.3177825529</v>
      </c>
      <c r="F15" s="36">
        <f>'Total Property Damage 95%'!F15+Summary!AH15</f>
        <v>7461107.7503114045</v>
      </c>
      <c r="G15" s="36">
        <f>'Total Property Damage 95%'!G15+Summary!AI15</f>
        <v>4472758.3110505547</v>
      </c>
      <c r="H15" s="37">
        <f>'Total Property Damage 95%'!H15+Summary!AJ15</f>
        <v>17343534.230955757</v>
      </c>
      <c r="I15" s="37">
        <f>'Total Property Damage 95%'!I15+Summary!AK15</f>
        <v>18538039.281337868</v>
      </c>
      <c r="J15" s="37">
        <f>'Total Property Damage 95%'!J15+Summary!AL15</f>
        <v>11784691.142948302</v>
      </c>
      <c r="K15" s="37">
        <f>'Total Property Damage 95%'!K15+Summary!AM15</f>
        <v>8979902.0356279258</v>
      </c>
      <c r="L15" s="37">
        <f>'Total Property Damage 95%'!L15+Summary!AN15</f>
        <v>7954431.9407326542</v>
      </c>
      <c r="M15" s="37">
        <f>'Total Property Damage 95%'!M15+Summary!AO15</f>
        <v>3378478.4733151332</v>
      </c>
      <c r="N15" s="38">
        <f>'Total Property Damage 95%'!N15+Summary!AP15</f>
        <v>1343112010.1004148</v>
      </c>
      <c r="O15" s="38">
        <f>'Total Property Damage 95%'!O15+Summary!AQ15</f>
        <v>2428934068.6345096</v>
      </c>
      <c r="P15" s="38">
        <f>'Total Property Damage 95%'!P15+Summary!AR15</f>
        <v>1813866752.9172115</v>
      </c>
      <c r="Q15" s="38">
        <f>'Total Property Damage 95%'!Q15+Summary!AS15</f>
        <v>662628197.54722345</v>
      </c>
      <c r="R15" s="38">
        <f>'Total Property Damage 95%'!R15+Summary!AT15</f>
        <v>448502940.8772527</v>
      </c>
      <c r="S15" s="38">
        <f>'Total Property Damage 95%'!S15+Summary!AU15</f>
        <v>250303920.61167085</v>
      </c>
    </row>
    <row r="16" spans="1:19" x14ac:dyDescent="0.35">
      <c r="A16">
        <v>2035</v>
      </c>
      <c r="B16" s="36">
        <f>'Total Property Damage 95%'!B16+Summary!AD16</f>
        <v>10308832.375774801</v>
      </c>
      <c r="C16" s="36">
        <f>'Total Property Damage 95%'!C16+Summary!AE16</f>
        <v>13225672.54411418</v>
      </c>
      <c r="D16" s="36">
        <f>'Total Property Damage 95%'!D16+Summary!AF16</f>
        <v>13944893.407540329</v>
      </c>
      <c r="E16" s="36">
        <f>'Total Property Damage 95%'!E16+Summary!AG16</f>
        <v>9170066.0086833984</v>
      </c>
      <c r="F16" s="36">
        <f>'Total Property Damage 95%'!F16+Summary!AH16</f>
        <v>7631732.4952441342</v>
      </c>
      <c r="G16" s="36">
        <f>'Total Property Damage 95%'!G16+Summary!AI16</f>
        <v>4575043.8256830024</v>
      </c>
      <c r="H16" s="37">
        <f>'Total Property Damage 95%'!H16+Summary!AJ16</f>
        <v>17354307.489931438</v>
      </c>
      <c r="I16" s="37">
        <f>'Total Property Damage 95%'!I16+Summary!AK16</f>
        <v>18550078.498959132</v>
      </c>
      <c r="J16" s="37">
        <f>'Total Property Damage 95%'!J16+Summary!AL16</f>
        <v>11792818.679896226</v>
      </c>
      <c r="K16" s="37">
        <f>'Total Property Damage 95%'!K16+Summary!AM16</f>
        <v>8987741.8419312686</v>
      </c>
      <c r="L16" s="37">
        <f>'Total Property Damage 95%'!L16+Summary!AN16</f>
        <v>7960837.4537337441</v>
      </c>
      <c r="M16" s="37">
        <f>'Total Property Damage 95%'!M16+Summary!AO16</f>
        <v>3381039.291137374</v>
      </c>
      <c r="N16" s="38">
        <f>'Total Property Damage 95%'!N16+Summary!AP16</f>
        <v>1355704514.2509892</v>
      </c>
      <c r="O16" s="38">
        <f>'Total Property Damage 95%'!O16+Summary!AQ16</f>
        <v>2451863497.1676335</v>
      </c>
      <c r="P16" s="38">
        <f>'Total Property Damage 95%'!P16+Summary!AR16</f>
        <v>1831152796.4755116</v>
      </c>
      <c r="Q16" s="38">
        <f>'Total Property Damage 95%'!Q16+Summary!AS16</f>
        <v>669196022.10026586</v>
      </c>
      <c r="R16" s="38">
        <f>'Total Property Damage 95%'!R16+Summary!AT16</f>
        <v>452887361.54237401</v>
      </c>
      <c r="S16" s="38">
        <f>'Total Property Damage 95%'!S16+Summary!AU16</f>
        <v>252726182.31029904</v>
      </c>
    </row>
    <row r="17" spans="1:19" x14ac:dyDescent="0.35">
      <c r="A17">
        <v>2036</v>
      </c>
      <c r="B17" s="36">
        <f>'Total Property Damage 95%'!B17+Summary!AD17</f>
        <v>10544580.464870207</v>
      </c>
      <c r="C17" s="36">
        <f>'Total Property Damage 95%'!C17+Summary!AE17</f>
        <v>13528124.549891621</v>
      </c>
      <c r="D17" s="36">
        <f>'Total Property Damage 95%'!D17+Summary!AF17</f>
        <v>14263792.954417448</v>
      </c>
      <c r="E17" s="36">
        <f>'Total Property Damage 95%'!E17+Summary!AG17</f>
        <v>9379772.1577043124</v>
      </c>
      <c r="F17" s="36">
        <f>'Total Property Damage 95%'!F17+Summary!AH17</f>
        <v>7806259.1813574005</v>
      </c>
      <c r="G17" s="36">
        <f>'Total Property Damage 95%'!G17+Summary!AI17</f>
        <v>4679668.4621226303</v>
      </c>
      <c r="H17" s="37">
        <f>'Total Property Damage 95%'!H17+Summary!AJ17</f>
        <v>17365137.092474062</v>
      </c>
      <c r="I17" s="37">
        <f>'Total Property Damage 95%'!I17+Summary!AK17</f>
        <v>18562181.150316931</v>
      </c>
      <c r="J17" s="37">
        <f>'Total Property Damage 95%'!J17+Summary!AL17</f>
        <v>11800989.446415976</v>
      </c>
      <c r="K17" s="37">
        <f>'Total Property Damage 95%'!K17+Summary!AM17</f>
        <v>8995624.675673563</v>
      </c>
      <c r="L17" s="37">
        <f>'Total Property Damage 95%'!L17+Summary!AN17</f>
        <v>7967277.7788217412</v>
      </c>
      <c r="M17" s="37">
        <f>'Total Property Damage 95%'!M17+Summary!AO17</f>
        <v>3383613.9158633454</v>
      </c>
      <c r="N17" s="38">
        <f>'Total Property Damage 95%'!N17+Summary!AP17</f>
        <v>1368424005.6196842</v>
      </c>
      <c r="O17" s="38">
        <f>'Total Property Damage 95%'!O17+Summary!AQ17</f>
        <v>2475025988.9971614</v>
      </c>
      <c r="P17" s="38">
        <f>'Total Property Damage 95%'!P17+Summary!AR17</f>
        <v>1848616436.9503067</v>
      </c>
      <c r="Q17" s="38">
        <f>'Total Property Damage 95%'!Q17+Summary!AS17</f>
        <v>675834239.81932068</v>
      </c>
      <c r="R17" s="38">
        <f>'Total Property Damage 95%'!R17+Summary!AT17</f>
        <v>457318097.6740011</v>
      </c>
      <c r="S17" s="38">
        <f>'Total Property Damage 95%'!S17+Summary!AU17</f>
        <v>255173755.27766314</v>
      </c>
    </row>
    <row r="18" spans="1:19" x14ac:dyDescent="0.35">
      <c r="A18">
        <v>2037</v>
      </c>
      <c r="B18" s="36">
        <f>'Total Property Damage 95%'!B18+Summary!AD18</f>
        <v>10785719.77185395</v>
      </c>
      <c r="C18" s="36">
        <f>'Total Property Damage 95%'!C18+Summary!AE18</f>
        <v>13837493.195673088</v>
      </c>
      <c r="D18" s="36">
        <f>'Total Property Damage 95%'!D18+Summary!AF18</f>
        <v>14589985.272779178</v>
      </c>
      <c r="E18" s="36">
        <f>'Total Property Damage 95%'!E18+Summary!AG18</f>
        <v>9594273.983102642</v>
      </c>
      <c r="F18" s="36">
        <f>'Total Property Damage 95%'!F18+Summary!AH18</f>
        <v>7984777.0404035039</v>
      </c>
      <c r="G18" s="36">
        <f>'Total Property Damage 95%'!G18+Summary!AI18</f>
        <v>4786685.7127026245</v>
      </c>
      <c r="H18" s="37">
        <f>'Total Property Damage 95%'!H18+Summary!AJ18</f>
        <v>17376023.377726026</v>
      </c>
      <c r="I18" s="37">
        <f>'Total Property Damage 95%'!I18+Summary!AK18</f>
        <v>18574347.617280614</v>
      </c>
      <c r="J18" s="37">
        <f>'Total Property Damage 95%'!J18+Summary!AL18</f>
        <v>11809203.702791277</v>
      </c>
      <c r="K18" s="37">
        <f>'Total Property Damage 95%'!K18+Summary!AM18</f>
        <v>9003550.7960604243</v>
      </c>
      <c r="L18" s="37">
        <f>'Total Property Damage 95%'!L18+Summary!AN18</f>
        <v>7973753.1256765807</v>
      </c>
      <c r="M18" s="37">
        <f>'Total Property Damage 95%'!M18+Summary!AO18</f>
        <v>3386202.4306433992</v>
      </c>
      <c r="N18" s="38">
        <f>'Total Property Damage 95%'!N18+Summary!AP18</f>
        <v>1381271869.3146009</v>
      </c>
      <c r="O18" s="38">
        <f>'Total Property Damage 95%'!O18+Summary!AQ18</f>
        <v>2498424106.2316914</v>
      </c>
      <c r="P18" s="38">
        <f>'Total Property Damage 95%'!P18+Summary!AR18</f>
        <v>1866259647.1705394</v>
      </c>
      <c r="Q18" s="38">
        <f>'Total Property Damage 95%'!Q18+Summary!AS18</f>
        <v>682543663.82212162</v>
      </c>
      <c r="R18" s="38">
        <f>'Total Property Damage 95%'!R18+Summary!AT18</f>
        <v>461795677.33814174</v>
      </c>
      <c r="S18" s="38">
        <f>'Total Property Damage 95%'!S18+Summary!AU18</f>
        <v>257646925.22467762</v>
      </c>
    </row>
    <row r="19" spans="1:19" x14ac:dyDescent="0.35">
      <c r="A19">
        <v>2038</v>
      </c>
      <c r="B19" s="36">
        <f>'Total Property Damage 95%'!B19+Summary!AD19</f>
        <v>11032373.586083032</v>
      </c>
      <c r="C19" s="36">
        <f>'Total Property Damage 95%'!C19+Summary!AE19</f>
        <v>14153936.655013502</v>
      </c>
      <c r="D19" s="36">
        <f>'Total Property Damage 95%'!D19+Summary!AF19</f>
        <v>14923637.13776348</v>
      </c>
      <c r="E19" s="36">
        <f>'Total Property Damage 95%'!E19+Summary!AG19</f>
        <v>9813681.1550622322</v>
      </c>
      <c r="F19" s="36">
        <f>'Total Property Damage 95%'!F19+Summary!AH19</f>
        <v>8167377.3447358869</v>
      </c>
      <c r="G19" s="36">
        <f>'Total Property Damage 95%'!G19+Summary!AI19</f>
        <v>4896150.2930484777</v>
      </c>
      <c r="H19" s="37">
        <f>'Total Property Damage 95%'!H19+Summary!AJ19</f>
        <v>17386966.686875805</v>
      </c>
      <c r="I19" s="37">
        <f>'Total Property Damage 95%'!I19+Summary!AK19</f>
        <v>18586578.284023415</v>
      </c>
      <c r="J19" s="37">
        <f>'Total Property Damage 95%'!J19+Summary!AL19</f>
        <v>11817461.710876189</v>
      </c>
      <c r="K19" s="37">
        <f>'Total Property Damage 95%'!K19+Summary!AM19</f>
        <v>9011520.4638613202</v>
      </c>
      <c r="L19" s="37">
        <f>'Total Property Damage 95%'!L19+Summary!AN19</f>
        <v>7980263.7052432364</v>
      </c>
      <c r="M19" s="37">
        <f>'Total Property Damage 95%'!M19+Summary!AO19</f>
        <v>3388804.9191295495</v>
      </c>
      <c r="N19" s="38">
        <f>'Total Property Damage 95%'!N19+Summary!AP19</f>
        <v>1394249506.689986</v>
      </c>
      <c r="O19" s="38">
        <f>'Total Property Damage 95%'!O19+Summary!AQ19</f>
        <v>2522060441.2323275</v>
      </c>
      <c r="P19" s="38">
        <f>'Total Property Damage 95%'!P19+Summary!AR19</f>
        <v>1884084423.4641366</v>
      </c>
      <c r="Q19" s="38">
        <f>'Total Property Damage 95%'!Q19+Summary!AS19</f>
        <v>689325117.21969175</v>
      </c>
      <c r="R19" s="38">
        <f>'Total Property Damage 95%'!R19+Summary!AT19</f>
        <v>466320635.02492404</v>
      </c>
      <c r="S19" s="38">
        <f>'Total Property Damage 95%'!S19+Summary!AU19</f>
        <v>260145981.31034225</v>
      </c>
    </row>
    <row r="20" spans="1:19" x14ac:dyDescent="0.35">
      <c r="A20">
        <v>2039</v>
      </c>
      <c r="B20" s="36">
        <f>'Total Property Damage 95%'!B20+Summary!AD20</f>
        <v>11284668.016363768</v>
      </c>
      <c r="C20" s="36">
        <f>'Total Property Damage 95%'!C20+Summary!AE20</f>
        <v>14477616.718668245</v>
      </c>
      <c r="D20" s="36">
        <f>'Total Property Damage 95%'!D20+Summary!AF20</f>
        <v>15264919.138414554</v>
      </c>
      <c r="E20" s="36">
        <f>'Total Property Damage 95%'!E20+Summary!AG20</f>
        <v>10038105.851765446</v>
      </c>
      <c r="F20" s="36">
        <f>'Total Property Damage 95%'!F20+Summary!AH20</f>
        <v>8354153.4539747266</v>
      </c>
      <c r="G20" s="36">
        <f>'Total Property Damage 95%'!G20+Summary!AI20</f>
        <v>5008118.170052913</v>
      </c>
      <c r="H20" s="37">
        <f>'Total Property Damage 95%'!H20+Summary!AJ20</f>
        <v>17397967.363170318</v>
      </c>
      <c r="I20" s="37">
        <f>'Total Property Damage 95%'!I20+Summary!AK20</f>
        <v>18598873.53703633</v>
      </c>
      <c r="J20" s="37">
        <f>'Total Property Damage 95%'!J20+Summary!AL20</f>
        <v>11825763.734104577</v>
      </c>
      <c r="K20" s="37">
        <f>'Total Property Damage 95%'!K20+Summary!AM20</f>
        <v>9019533.9414189868</v>
      </c>
      <c r="L20" s="37">
        <f>'Total Property Damage 95%'!L20+Summary!AN20</f>
        <v>7986809.7297393484</v>
      </c>
      <c r="M20" s="37">
        <f>'Total Property Damage 95%'!M20+Summary!AO20</f>
        <v>3391421.4654784948</v>
      </c>
      <c r="N20" s="38">
        <f>'Total Property Damage 95%'!N20+Summary!AP20</f>
        <v>1407358335.5482476</v>
      </c>
      <c r="O20" s="38">
        <f>'Total Property Damage 95%'!O20+Summary!AQ20</f>
        <v>2545937616.990736</v>
      </c>
      <c r="P20" s="38">
        <f>'Total Property Damage 95%'!P20+Summary!AR20</f>
        <v>1902092785.9535687</v>
      </c>
      <c r="Q20" s="38">
        <f>'Total Property Damage 95%'!Q20+Summary!AS20</f>
        <v>696179433.24487495</v>
      </c>
      <c r="R20" s="38">
        <f>'Total Property Damage 95%'!R20+Summary!AT20</f>
        <v>470893511.73063266</v>
      </c>
      <c r="S20" s="38">
        <f>'Total Property Damage 95%'!S20+Summary!AU20</f>
        <v>262671216.18552437</v>
      </c>
    </row>
    <row r="21" spans="1:19" x14ac:dyDescent="0.35">
      <c r="A21">
        <v>2040</v>
      </c>
      <c r="B21" s="36">
        <f>'Total Property Damage 95%'!B21+Summary!AD21</f>
        <v>14058444.203161215</v>
      </c>
      <c r="C21" s="36">
        <f>'Total Property Damage 95%'!C21+Summary!AE21</f>
        <v>18036221.051342487</v>
      </c>
      <c r="D21" s="36">
        <f>'Total Property Damage 95%'!D21+Summary!AF21</f>
        <v>19017042.73993513</v>
      </c>
      <c r="E21" s="36">
        <f>'Total Property Damage 95%'!E21+Summary!AG21</f>
        <v>12505476.529556196</v>
      </c>
      <c r="F21" s="36">
        <f>'Total Property Damage 95%'!F21+Summary!AH21</f>
        <v>10407607.917844154</v>
      </c>
      <c r="G21" s="36">
        <f>'Total Property Damage 95%'!G21+Summary!AI21</f>
        <v>6239115.7413254231</v>
      </c>
      <c r="H21" s="37">
        <f>'Total Property Damage 95%'!H21+Summary!AJ21</f>
        <v>21203283.242615424</v>
      </c>
      <c r="I21" s="37">
        <f>'Total Property Damage 95%'!I21+Summary!AK21</f>
        <v>22667509.752701022</v>
      </c>
      <c r="J21" s="37">
        <f>'Total Property Damage 95%'!J21+Summary!AL21</f>
        <v>14413327.352428321</v>
      </c>
      <c r="K21" s="37">
        <f>'Total Property Damage 95%'!K21+Summary!AM21</f>
        <v>10995134.486275394</v>
      </c>
      <c r="L21" s="37">
        <f>'Total Property Damage 95%'!L21+Summary!AN21</f>
        <v>9735532.8555946331</v>
      </c>
      <c r="M21" s="37">
        <f>'Total Property Damage 95%'!M21+Summary!AO21</f>
        <v>4133778.0869801948</v>
      </c>
      <c r="N21" s="38">
        <f>'Total Property Damage 95%'!N21+Summary!AP21</f>
        <v>1730216277.3664432</v>
      </c>
      <c r="O21" s="38">
        <f>'Total Property Damage 95%'!O21+Summary!AQ21</f>
        <v>3130196634.5886774</v>
      </c>
      <c r="P21" s="38">
        <f>'Total Property Damage 95%'!P21+Summary!AR21</f>
        <v>2338808906.3289647</v>
      </c>
      <c r="Q21" s="38">
        <f>'Total Property Damage 95%'!Q21+Summary!AS21</f>
        <v>856348123.03156972</v>
      </c>
      <c r="R21" s="38">
        <f>'Total Property Damage 95%'!R21+Summary!AT21</f>
        <v>579152234.08671653</v>
      </c>
      <c r="S21" s="38">
        <f>'Total Property Damage 95%'!S21+Summary!AU21</f>
        <v>323027658.37323755</v>
      </c>
    </row>
    <row r="22" spans="1:19" x14ac:dyDescent="0.35">
      <c r="A22">
        <v>2041</v>
      </c>
      <c r="B22" s="36">
        <f>'Total Property Damage 95%'!B22+Summary!AD22</f>
        <v>14379940.492531287</v>
      </c>
      <c r="C22" s="36">
        <f>'Total Property Damage 95%'!C22+Summary!AE22</f>
        <v>18448683.345069207</v>
      </c>
      <c r="D22" s="36">
        <f>'Total Property Damage 95%'!D22+Summary!AF22</f>
        <v>19451935.007338829</v>
      </c>
      <c r="E22" s="36">
        <f>'Total Property Damage 95%'!E22+Summary!AG22</f>
        <v>12791458.693937713</v>
      </c>
      <c r="F22" s="36">
        <f>'Total Property Damage 95%'!F22+Summary!AH22</f>
        <v>10645614.860749906</v>
      </c>
      <c r="G22" s="36">
        <f>'Total Property Damage 95%'!G22+Summary!AI22</f>
        <v>6381795.2961040009</v>
      </c>
      <c r="H22" s="37">
        <f>'Total Property Damage 95%'!H22+Summary!AJ22</f>
        <v>21216822.495880611</v>
      </c>
      <c r="I22" s="37">
        <f>'Total Property Damage 95%'!I22+Summary!AK22</f>
        <v>22682643.477044977</v>
      </c>
      <c r="J22" s="37">
        <f>'Total Property Damage 95%'!J22+Summary!AL22</f>
        <v>14423546.969288593</v>
      </c>
      <c r="K22" s="37">
        <f>'Total Property Damage 95%'!K22+Summary!AM22</f>
        <v>11005002.165274151</v>
      </c>
      <c r="L22" s="37">
        <f>'Total Property Damage 95%'!L22+Summary!AN22</f>
        <v>9743592.693011621</v>
      </c>
      <c r="M22" s="37">
        <f>'Total Property Damage 95%'!M22+Summary!AO22</f>
        <v>4136999.4570998666</v>
      </c>
      <c r="N22" s="38">
        <f>'Total Property Damage 95%'!N22+Summary!AP22</f>
        <v>1746506976.1459904</v>
      </c>
      <c r="O22" s="38">
        <f>'Total Property Damage 95%'!O22+Summary!AQ22</f>
        <v>3159874184.860302</v>
      </c>
      <c r="P22" s="38">
        <f>'Total Property Damage 95%'!P22+Summary!AR22</f>
        <v>2361196846.1238561</v>
      </c>
      <c r="Q22" s="38">
        <f>'Total Property Damage 95%'!Q22+Summary!AS22</f>
        <v>864876901.96597111</v>
      </c>
      <c r="R22" s="38">
        <f>'Total Property Damage 95%'!R22+Summary!AT22</f>
        <v>584840493.48922336</v>
      </c>
      <c r="S22" s="38">
        <f>'Total Property Damage 95%'!S22+Summary!AU22</f>
        <v>326168117.81185579</v>
      </c>
    </row>
    <row r="23" spans="1:19" x14ac:dyDescent="0.35">
      <c r="A23">
        <v>2042</v>
      </c>
      <c r="B23" s="36">
        <f>'Total Property Damage 95%'!B23+Summary!AD23</f>
        <v>14708788.937131699</v>
      </c>
      <c r="C23" s="36">
        <f>'Total Property Damage 95%'!C23+Summary!AE23</f>
        <v>18870578.055002291</v>
      </c>
      <c r="D23" s="36">
        <f>'Total Property Damage 95%'!D23+Summary!AF23</f>
        <v>19896772.632011481</v>
      </c>
      <c r="E23" s="36">
        <f>'Total Property Damage 95%'!E23+Summary!AG23</f>
        <v>13083980.856867149</v>
      </c>
      <c r="F23" s="36">
        <f>'Total Property Damage 95%'!F23+Summary!AH23</f>
        <v>10889064.678264163</v>
      </c>
      <c r="G23" s="36">
        <f>'Total Property Damage 95%'!G23+Summary!AI23</f>
        <v>6527737.7259751139</v>
      </c>
      <c r="H23" s="37">
        <f>'Total Property Damage 95%'!H23+Summary!AJ23</f>
        <v>21230432.888693523</v>
      </c>
      <c r="I23" s="37">
        <f>'Total Property Damage 95%'!I23+Summary!AK23</f>
        <v>22697857.293375347</v>
      </c>
      <c r="J23" s="37">
        <f>'Total Property Damage 95%'!J23+Summary!AL23</f>
        <v>14433821.168499775</v>
      </c>
      <c r="K23" s="37">
        <f>'Total Property Damage 95%'!K23+Summary!AM23</f>
        <v>11014924.172438532</v>
      </c>
      <c r="L23" s="37">
        <f>'Total Property Damage 95%'!L23+Summary!AN23</f>
        <v>9751696.4853037558</v>
      </c>
      <c r="M23" s="37">
        <f>'Total Property Damage 95%'!M23+Summary!AO23</f>
        <v>4140238.26018218</v>
      </c>
      <c r="N23" s="38">
        <f>'Total Property Damage 95%'!N23+Summary!AP23</f>
        <v>1762962762.4272645</v>
      </c>
      <c r="O23" s="38">
        <f>'Total Property Damage 95%'!O23+Summary!AQ23</f>
        <v>3189854879.1175733</v>
      </c>
      <c r="P23" s="38">
        <f>'Total Property Damage 95%'!P23+Summary!AR23</f>
        <v>2383815943.0720525</v>
      </c>
      <c r="Q23" s="38">
        <f>'Total Property Damage 95%'!Q23+Summary!AS23</f>
        <v>873497543.83759248</v>
      </c>
      <c r="R23" s="38">
        <f>'Total Property Damage 95%'!R23+Summary!AT23</f>
        <v>590589141.03121114</v>
      </c>
      <c r="S23" s="38">
        <f>'Total Property Damage 95%'!S23+Summary!AU23</f>
        <v>329341557.0091759</v>
      </c>
    </row>
    <row r="24" spans="1:19" x14ac:dyDescent="0.35">
      <c r="A24">
        <v>2043</v>
      </c>
      <c r="B24" s="36">
        <f>'Total Property Damage 95%'!B24+Summary!AD24</f>
        <v>15045157.670120806</v>
      </c>
      <c r="C24" s="36">
        <f>'Total Property Damage 95%'!C24+Summary!AE24</f>
        <v>19302120.886860408</v>
      </c>
      <c r="D24" s="36">
        <f>'Total Property Damage 95%'!D24+Summary!AF24</f>
        <v>20351783.049892094</v>
      </c>
      <c r="E24" s="36">
        <f>'Total Property Damage 95%'!E24+Summary!AG24</f>
        <v>13383192.578653971</v>
      </c>
      <c r="F24" s="36">
        <f>'Total Property Damage 95%'!F24+Summary!AH24</f>
        <v>11138081.841058424</v>
      </c>
      <c r="G24" s="36">
        <f>'Total Property Damage 95%'!G24+Summary!AI24</f>
        <v>6677017.6481737681</v>
      </c>
      <c r="H24" s="37">
        <f>'Total Property Damage 95%'!H24+Summary!AJ24</f>
        <v>21244114.849291395</v>
      </c>
      <c r="I24" s="37">
        <f>'Total Property Damage 95%'!I24+Summary!AK24</f>
        <v>22713151.683881</v>
      </c>
      <c r="J24" s="37">
        <f>'Total Property Damage 95%'!J24+Summary!AL24</f>
        <v>14444150.278723825</v>
      </c>
      <c r="K24" s="37">
        <f>'Total Property Damage 95%'!K24+Summary!AM24</f>
        <v>11024900.835069265</v>
      </c>
      <c r="L24" s="37">
        <f>'Total Property Damage 95%'!L24+Summary!AN24</f>
        <v>9759844.4972353149</v>
      </c>
      <c r="M24" s="37">
        <f>'Total Property Damage 95%'!M24+Summary!AO24</f>
        <v>4143494.6012216401</v>
      </c>
      <c r="N24" s="38">
        <f>'Total Property Damage 95%'!N24+Summary!AP24</f>
        <v>1779585445.6763005</v>
      </c>
      <c r="O24" s="38">
        <f>'Total Property Damage 95%'!O24+Summary!AQ24</f>
        <v>3220142065.9784284</v>
      </c>
      <c r="P24" s="38">
        <f>'Total Property Damage 95%'!P24+Summary!AR24</f>
        <v>2406668777.1939468</v>
      </c>
      <c r="Q24" s="38">
        <f>'Total Property Damage 95%'!Q24+Summary!AS24</f>
        <v>882211114.39924085</v>
      </c>
      <c r="R24" s="38">
        <f>'Total Property Damage 95%'!R24+Summary!AT24</f>
        <v>596398868.34031057</v>
      </c>
      <c r="S24" s="38">
        <f>'Total Property Damage 95%'!S24+Summary!AU24</f>
        <v>332548349.95771557</v>
      </c>
    </row>
    <row r="25" spans="1:19" x14ac:dyDescent="0.35">
      <c r="A25">
        <v>2044</v>
      </c>
      <c r="B25" s="36">
        <f>'Total Property Damage 95%'!B25+Summary!AD25</f>
        <v>15389218.669619158</v>
      </c>
      <c r="C25" s="36">
        <f>'Total Property Damage 95%'!C25+Summary!AE25</f>
        <v>19743532.479240078</v>
      </c>
      <c r="D25" s="36">
        <f>'Total Property Damage 95%'!D25+Summary!AF25</f>
        <v>20817198.898050718</v>
      </c>
      <c r="E25" s="36">
        <f>'Total Property Damage 95%'!E25+Summary!AG25</f>
        <v>13689246.839835646</v>
      </c>
      <c r="F25" s="36">
        <f>'Total Property Damage 95%'!F25+Summary!AH25</f>
        <v>11392793.666268446</v>
      </c>
      <c r="G25" s="36">
        <f>'Total Property Damage 95%'!G25+Summary!AI25</f>
        <v>6829711.3863232313</v>
      </c>
      <c r="H25" s="37">
        <f>'Total Property Damage 95%'!H25+Summary!AJ25</f>
        <v>21257868.808495101</v>
      </c>
      <c r="I25" s="37">
        <f>'Total Property Damage 95%'!I25+Summary!AK25</f>
        <v>22728527.133659959</v>
      </c>
      <c r="J25" s="37">
        <f>'Total Property Damage 95%'!J25+Summary!AL25</f>
        <v>14454534.630605578</v>
      </c>
      <c r="K25" s="37">
        <f>'Total Property Damage 95%'!K25+Summary!AM25</f>
        <v>11034932.482441757</v>
      </c>
      <c r="L25" s="37">
        <f>'Total Property Damage 95%'!L25+Summary!AN25</f>
        <v>9768036.9951679446</v>
      </c>
      <c r="M25" s="37">
        <f>'Total Property Damage 95%'!M25+Summary!AO25</f>
        <v>4146768.5858462052</v>
      </c>
      <c r="N25" s="38">
        <f>'Total Property Damage 95%'!N25+Summary!AP25</f>
        <v>1796376856.671037</v>
      </c>
      <c r="O25" s="38">
        <f>'Total Property Damage 95%'!O25+Summary!AQ25</f>
        <v>3250739133.7609496</v>
      </c>
      <c r="P25" s="38">
        <f>'Total Property Damage 95%'!P25+Summary!AR25</f>
        <v>2429757959.3621507</v>
      </c>
      <c r="Q25" s="38">
        <f>'Total Property Damage 95%'!Q25+Summary!AS25</f>
        <v>891018692.54598975</v>
      </c>
      <c r="R25" s="38">
        <f>'Total Property Damage 95%'!R25+Summary!AT25</f>
        <v>602270375.48803151</v>
      </c>
      <c r="S25" s="38">
        <f>'Total Property Damage 95%'!S25+Summary!AU25</f>
        <v>335788875.18023598</v>
      </c>
    </row>
    <row r="26" spans="1:19" x14ac:dyDescent="0.35">
      <c r="A26">
        <v>2045</v>
      </c>
      <c r="B26" s="36">
        <f>'Total Property Damage 95%'!B26+Summary!AD26</f>
        <v>15741147.846638238</v>
      </c>
      <c r="C26" s="36">
        <f>'Total Property Damage 95%'!C26+Summary!AE26</f>
        <v>20195038.516423471</v>
      </c>
      <c r="D26" s="36">
        <f>'Total Property Damage 95%'!D26+Summary!AF26</f>
        <v>21293258.13363079</v>
      </c>
      <c r="E26" s="36">
        <f>'Total Property Damage 95%'!E26+Summary!AG26</f>
        <v>14002300.119393315</v>
      </c>
      <c r="F26" s="36">
        <f>'Total Property Damage 95%'!F26+Summary!AH26</f>
        <v>11653330.382588772</v>
      </c>
      <c r="G26" s="36">
        <f>'Total Property Damage 95%'!G26+Summary!AI26</f>
        <v>6985897.0094576674</v>
      </c>
      <c r="H26" s="37">
        <f>'Total Property Damage 95%'!H26+Summary!AJ26</f>
        <v>21271695.1997247</v>
      </c>
      <c r="I26" s="37">
        <f>'Total Property Damage 95%'!I26+Summary!AK26</f>
        <v>22743984.130736899</v>
      </c>
      <c r="J26" s="37">
        <f>'Total Property Damage 95%'!J26+Summary!AL26</f>
        <v>14464974.55678471</v>
      </c>
      <c r="K26" s="37">
        <f>'Total Property Damage 95%'!K26+Summary!AM26</f>
        <v>11045019.445817998</v>
      </c>
      <c r="L26" s="37">
        <f>'Total Property Damage 95%'!L26+Summary!AN26</f>
        <v>9776274.2470703162</v>
      </c>
      <c r="M26" s="37">
        <f>'Total Property Damage 95%'!M26+Summary!AO26</f>
        <v>4150060.3203211077</v>
      </c>
      <c r="N26" s="38">
        <f>'Total Property Damage 95%'!N26+Summary!AP26</f>
        <v>1813338847.7671428</v>
      </c>
      <c r="O26" s="38">
        <f>'Total Property Damage 95%'!O26+Summary!AQ26</f>
        <v>3281649510.9809837</v>
      </c>
      <c r="P26" s="38">
        <f>'Total Property Damage 95%'!P26+Summary!AR26</f>
        <v>2453086131.6906557</v>
      </c>
      <c r="Q26" s="38">
        <f>'Total Property Damage 95%'!Q26+Summary!AS26</f>
        <v>899921370.48460436</v>
      </c>
      <c r="R26" s="38">
        <f>'Total Property Damage 95%'!R26+Summary!AT26</f>
        <v>608204371.0978626</v>
      </c>
      <c r="S26" s="38">
        <f>'Total Property Damage 95%'!S26+Summary!AU26</f>
        <v>339063515.78741682</v>
      </c>
    </row>
    <row r="27" spans="1:19" x14ac:dyDescent="0.35">
      <c r="A27">
        <v>2046</v>
      </c>
      <c r="B27" s="36">
        <f>'Total Property Damage 95%'!B27+Summary!AD27</f>
        <v>16101125.135019973</v>
      </c>
      <c r="C27" s="36">
        <f>'Total Property Damage 95%'!C27+Summary!AE27</f>
        <v>20656869.843765929</v>
      </c>
      <c r="D27" s="36">
        <f>'Total Property Damage 95%'!D27+Summary!AF27</f>
        <v>21780204.15551151</v>
      </c>
      <c r="E27" s="36">
        <f>'Total Property Damage 95%'!E27+Summary!AG27</f>
        <v>14322512.474756137</v>
      </c>
      <c r="F27" s="36">
        <f>'Total Property Damage 95%'!F27+Summary!AH27</f>
        <v>11919825.196855871</v>
      </c>
      <c r="G27" s="36">
        <f>'Total Property Damage 95%'!G27+Summary!AI27</f>
        <v>7145654.3719371585</v>
      </c>
      <c r="H27" s="37">
        <f>'Total Property Damage 95%'!H27+Summary!AJ27</f>
        <v>21285594.459015138</v>
      </c>
      <c r="I27" s="37">
        <f>'Total Property Damage 95%'!I27+Summary!AK27</f>
        <v>22759523.166080829</v>
      </c>
      <c r="J27" s="37">
        <f>'Total Property Damage 95%'!J27+Summary!AL27</f>
        <v>14475470.391907761</v>
      </c>
      <c r="K27" s="37">
        <f>'Total Property Damage 95%'!K27+Summary!AM27</f>
        <v>11055162.058458557</v>
      </c>
      <c r="L27" s="37">
        <f>'Total Property Damage 95%'!L27+Summary!AN27</f>
        <v>9784556.5225278027</v>
      </c>
      <c r="M27" s="37">
        <f>'Total Property Damage 95%'!M27+Summary!AO27</f>
        <v>4153369.9115526951</v>
      </c>
      <c r="N27" s="38">
        <f>'Total Property Damage 95%'!N27+Summary!AP27</f>
        <v>1830473293.1672997</v>
      </c>
      <c r="O27" s="38">
        <f>'Total Property Damage 95%'!O27+Summary!AQ27</f>
        <v>3312876666.8562398</v>
      </c>
      <c r="P27" s="38">
        <f>'Total Property Damage 95%'!P27+Summary!AR27</f>
        <v>2476655967.9290876</v>
      </c>
      <c r="Q27" s="38">
        <f>'Total Property Damage 95%'!Q27+Summary!AS27</f>
        <v>908920253.90521729</v>
      </c>
      <c r="R27" s="38">
        <f>'Total Property Damage 95%'!R27+Summary!AT27</f>
        <v>614201572.45479953</v>
      </c>
      <c r="S27" s="38">
        <f>'Total Property Damage 95%'!S27+Summary!AU27</f>
        <v>342372659.53629136</v>
      </c>
    </row>
    <row r="28" spans="1:19" x14ac:dyDescent="0.35">
      <c r="A28">
        <v>2047</v>
      </c>
      <c r="B28" s="36">
        <f>'Total Property Damage 95%'!B28+Summary!AD28</f>
        <v>16469334.583433056</v>
      </c>
      <c r="C28" s="36">
        <f>'Total Property Damage 95%'!C28+Summary!AE28</f>
        <v>21129262.585722253</v>
      </c>
      <c r="D28" s="36">
        <f>'Total Property Damage 95%'!D28+Summary!AF28</f>
        <v>22278285.928752463</v>
      </c>
      <c r="E28" s="36">
        <f>'Total Property Damage 95%'!E28+Summary!AG28</f>
        <v>14650047.623635218</v>
      </c>
      <c r="F28" s="36">
        <f>'Total Property Damage 95%'!F28+Summary!AH28</f>
        <v>12192414.362153929</v>
      </c>
      <c r="G28" s="36">
        <f>'Total Property Damage 95%'!G28+Summary!AI28</f>
        <v>7309065.1542755226</v>
      </c>
      <c r="H28" s="37">
        <f>'Total Property Damage 95%'!H28+Summary!AJ28</f>
        <v>21299567.025032036</v>
      </c>
      <c r="I28" s="37">
        <f>'Total Property Damage 95%'!I28+Summary!AK28</f>
        <v>22775144.733622845</v>
      </c>
      <c r="J28" s="37">
        <f>'Total Property Damage 95%'!J28+Summary!AL28</f>
        <v>14486022.472640252</v>
      </c>
      <c r="K28" s="37">
        <f>'Total Property Damage 95%'!K28+Summary!AM28</f>
        <v>11065360.655634642</v>
      </c>
      <c r="L28" s="37">
        <f>'Total Property Damage 95%'!L28+Summary!AN28</f>
        <v>9792884.0927522406</v>
      </c>
      <c r="M28" s="37">
        <f>'Total Property Damage 95%'!M28+Summary!AO28</f>
        <v>4156697.4670923054</v>
      </c>
      <c r="N28" s="38">
        <f>'Total Property Damage 95%'!N28+Summary!AP28</f>
        <v>1847782089.1939845</v>
      </c>
      <c r="O28" s="38">
        <f>'Total Property Damage 95%'!O28+Summary!AQ28</f>
        <v>3344424111.8169627</v>
      </c>
      <c r="P28" s="38">
        <f>'Total Property Damage 95%'!P28+Summary!AR28</f>
        <v>2500470173.8621221</v>
      </c>
      <c r="Q28" s="38">
        <f>'Total Property Damage 95%'!Q28+Summary!AS28</f>
        <v>918016462.15528297</v>
      </c>
      <c r="R28" s="38">
        <f>'Total Property Damage 95%'!R28+Summary!AT28</f>
        <v>620262705.61632216</v>
      </c>
      <c r="S28" s="38">
        <f>'Total Property Damage 95%'!S28+Summary!AU28</f>
        <v>345716698.88945216</v>
      </c>
    </row>
    <row r="29" spans="1:19" x14ac:dyDescent="0.35">
      <c r="A29">
        <v>2048</v>
      </c>
      <c r="B29" s="36">
        <f>'Total Property Damage 95%'!B29+Summary!AD29</f>
        <v>16845964.44947309</v>
      </c>
      <c r="C29" s="36">
        <f>'Total Property Damage 95%'!C29+Summary!AE29</f>
        <v>21612458.266572062</v>
      </c>
      <c r="D29" s="36">
        <f>'Total Property Damage 95%'!D29+Summary!AF29</f>
        <v>22787758.111884139</v>
      </c>
      <c r="E29" s="36">
        <f>'Total Property Damage 95%'!E29+Summary!AG29</f>
        <v>14985073.027728969</v>
      </c>
      <c r="F29" s="36">
        <f>'Total Property Damage 95%'!F29+Summary!AH29</f>
        <v>12471237.247478141</v>
      </c>
      <c r="G29" s="36">
        <f>'Total Property Damage 95%'!G29+Summary!AI29</f>
        <v>7476212.9049018174</v>
      </c>
      <c r="H29" s="37">
        <f>'Total Property Damage 95%'!H29+Summary!AJ29</f>
        <v>21313613.339087531</v>
      </c>
      <c r="I29" s="37">
        <f>'Total Property Damage 95%'!I29+Summary!AK29</f>
        <v>22790849.330274019</v>
      </c>
      <c r="J29" s="37">
        <f>'Total Property Damage 95%'!J29+Summary!AL29</f>
        <v>14496631.137678869</v>
      </c>
      <c r="K29" s="37">
        <f>'Total Property Damage 95%'!K29+Summary!AM29</f>
        <v>11075615.574640209</v>
      </c>
      <c r="L29" s="37">
        <f>'Total Property Damage 95%'!L29+Summary!AN29</f>
        <v>9801257.230591746</v>
      </c>
      <c r="M29" s="37">
        <f>'Total Property Damage 95%'!M29+Summary!AO29</f>
        <v>4160043.0951401517</v>
      </c>
      <c r="N29" s="38">
        <f>'Total Property Damage 95%'!N29+Summary!AP29</f>
        <v>1865267154.565799</v>
      </c>
      <c r="O29" s="38">
        <f>'Total Property Damage 95%'!O29+Summary!AQ29</f>
        <v>3376295398.0232744</v>
      </c>
      <c r="P29" s="38">
        <f>'Total Property Damage 95%'!P29+Summary!AR29</f>
        <v>2524531487.7141328</v>
      </c>
      <c r="Q29" s="38">
        <f>'Total Property Damage 95%'!Q29+Summary!AS29</f>
        <v>927211128.41584539</v>
      </c>
      <c r="R29" s="38">
        <f>'Total Property Damage 95%'!R29+Summary!AT29</f>
        <v>626388505.52483892</v>
      </c>
      <c r="S29" s="38">
        <f>'Total Property Damage 95%'!S29+Summary!AU29</f>
        <v>349096031.07503533</v>
      </c>
    </row>
    <row r="30" spans="1:19" x14ac:dyDescent="0.35">
      <c r="A30">
        <v>2049</v>
      </c>
      <c r="B30" s="36">
        <f>'Total Property Damage 95%'!B30+Summary!AD30</f>
        <v>17231207.295914654</v>
      </c>
      <c r="C30" s="36">
        <f>'Total Property Damage 95%'!C30+Summary!AE30</f>
        <v>22106703.933906008</v>
      </c>
      <c r="D30" s="36">
        <f>'Total Property Damage 95%'!D30+Summary!AF30</f>
        <v>23308881.187109355</v>
      </c>
      <c r="E30" s="36">
        <f>'Total Property Damage 95%'!E30+Summary!AG30</f>
        <v>15327759.978342686</v>
      </c>
      <c r="F30" s="36">
        <f>'Total Property Damage 95%'!F30+Summary!AH30</f>
        <v>12756436.408991082</v>
      </c>
      <c r="G30" s="36">
        <f>'Total Property Damage 95%'!G30+Summary!AI30</f>
        <v>7647183.0828768527</v>
      </c>
      <c r="H30" s="37">
        <f>'Total Property Damage 95%'!H30+Summary!AJ30</f>
        <v>21327733.845156275</v>
      </c>
      <c r="I30" s="37">
        <f>'Total Property Damage 95%'!I30+Summary!AK30</f>
        <v>22806637.455943361</v>
      </c>
      <c r="J30" s="37">
        <f>'Total Property Damage 95%'!J30+Summary!AL30</f>
        <v>14507296.727763711</v>
      </c>
      <c r="K30" s="37">
        <f>'Total Property Damage 95%'!K30+Summary!AM30</f>
        <v>11085927.154804202</v>
      </c>
      <c r="L30" s="37">
        <f>'Total Property Damage 95%'!L30+Summary!AN30</f>
        <v>9809676.2105405815</v>
      </c>
      <c r="M30" s="37">
        <f>'Total Property Damage 95%'!M30+Summary!AO30</f>
        <v>4163406.9045492401</v>
      </c>
      <c r="N30" s="38">
        <f>'Total Property Damage 95%'!N30+Summary!AP30</f>
        <v>1882930430.6773913</v>
      </c>
      <c r="O30" s="38">
        <f>'Total Property Damage 95%'!O30+Summary!AQ30</f>
        <v>3408494119.8892546</v>
      </c>
      <c r="P30" s="38">
        <f>'Total Property Damage 95%'!P30+Summary!AR30</f>
        <v>2548842680.559144</v>
      </c>
      <c r="Q30" s="38">
        <f>'Total Property Damage 95%'!Q30+Summary!AS30</f>
        <v>936505399.88014555</v>
      </c>
      <c r="R30" s="38">
        <f>'Total Property Damage 95%'!R30+Summary!AT30</f>
        <v>632579716.1216197</v>
      </c>
      <c r="S30" s="38">
        <f>'Total Property Damage 95%'!S30+Summary!AU30</f>
        <v>352511058.14749753</v>
      </c>
    </row>
    <row r="31" spans="1:19" x14ac:dyDescent="0.35">
      <c r="A31">
        <v>2050</v>
      </c>
      <c r="B31" s="36">
        <f>'Total Property Damage 95%'!B31+Summary!AD31</f>
        <v>22112950.589075577</v>
      </c>
      <c r="C31" s="36">
        <f>'Total Property Damage 95%'!C31+Summary!AE31</f>
        <v>28369715.678232618</v>
      </c>
      <c r="D31" s="36">
        <f>'Total Property Damage 95%'!D31+Summary!AF31</f>
        <v>29912479.672819287</v>
      </c>
      <c r="E31" s="36">
        <f>'Total Property Damage 95%'!E31+Summary!AG31</f>
        <v>19670240.930980019</v>
      </c>
      <c r="F31" s="36">
        <f>'Total Property Damage 95%'!F31+Summary!AH31</f>
        <v>16370440.164780756</v>
      </c>
      <c r="G31" s="36">
        <f>'Total Property Damage 95%'!G31+Summary!AI31</f>
        <v>9813693.1877874173</v>
      </c>
      <c r="H31" s="37">
        <f>'Total Property Damage 95%'!H31+Summary!AJ31</f>
        <v>26775946.501870923</v>
      </c>
      <c r="I31" s="37">
        <f>'Total Property Damage 95%'!I31+Summary!AK31</f>
        <v>28633508.092939962</v>
      </c>
      <c r="J31" s="37">
        <f>'Total Property Damage 95%'!J31+Summary!AL31</f>
        <v>18214553.891716562</v>
      </c>
      <c r="K31" s="37">
        <f>'Total Property Damage 95%'!K31+Summary!AM31</f>
        <v>13921601.050075658</v>
      </c>
      <c r="L31" s="37">
        <f>'Total Property Damage 95%'!L31+Summary!AN31</f>
        <v>12318006.800387697</v>
      </c>
      <c r="M31" s="37">
        <f>'Total Property Damage 95%'!M31+Summary!AO31</f>
        <v>5227724.2385511706</v>
      </c>
      <c r="N31" s="38">
        <f>'Total Property Damage 95%'!N31+Summary!AP31</f>
        <v>2384743187.8139772</v>
      </c>
      <c r="O31" s="38">
        <f>'Total Property Damage 95%'!O31+Summary!AQ31</f>
        <v>4317167032.6988554</v>
      </c>
      <c r="P31" s="38">
        <f>'Total Property Damage 95%'!P31+Summary!AR31</f>
        <v>3228639563.1513863</v>
      </c>
      <c r="Q31" s="38">
        <f>'Total Property Damage 95%'!Q31+Summary!AS31</f>
        <v>1186742751.0526092</v>
      </c>
      <c r="R31" s="38">
        <f>'Total Property Damage 95%'!R31+Summary!AT31</f>
        <v>801495861.30333447</v>
      </c>
      <c r="S31" s="38">
        <f>'Total Property Damage 95%'!S31+Summary!AU31</f>
        <v>446596204.19656444</v>
      </c>
    </row>
    <row r="32" spans="1:19" x14ac:dyDescent="0.35">
      <c r="A32">
        <v>2051</v>
      </c>
      <c r="B32" s="36">
        <f>'Total Property Damage 95%'!B32+Summary!AD32</f>
        <v>22618641.792076044</v>
      </c>
      <c r="C32" s="36">
        <f>'Total Property Damage 95%'!C32+Summary!AE32</f>
        <v>29018490.051074304</v>
      </c>
      <c r="D32" s="36">
        <f>'Total Property Damage 95%'!D32+Summary!AF32</f>
        <v>30596534.827265654</v>
      </c>
      <c r="E32" s="36">
        <f>'Total Property Damage 95%'!E32+Summary!AG32</f>
        <v>20120070.896439735</v>
      </c>
      <c r="F32" s="36">
        <f>'Total Property Damage 95%'!F32+Summary!AH32</f>
        <v>16744808.458474901</v>
      </c>
      <c r="G32" s="36">
        <f>'Total Property Damage 95%'!G32+Summary!AI32</f>
        <v>10038118.159661656</v>
      </c>
      <c r="H32" s="37">
        <f>'Total Property Damage 95%'!H32+Summary!AJ32</f>
        <v>26793850.178190596</v>
      </c>
      <c r="I32" s="37">
        <f>'Total Property Damage 95%'!I32+Summary!AK32</f>
        <v>28653527.634081665</v>
      </c>
      <c r="J32" s="37">
        <f>'Total Property Damage 95%'!J32+Summary!AL32</f>
        <v>18228079.253227692</v>
      </c>
      <c r="K32" s="37">
        <f>'Total Property Damage 95%'!K32+Summary!AM32</f>
        <v>13934681.597218566</v>
      </c>
      <c r="L32" s="37">
        <f>'Total Property Damage 95%'!L32+Summary!AN32</f>
        <v>12328685.465644397</v>
      </c>
      <c r="M32" s="37">
        <f>'Total Property Damage 95%'!M32+Summary!AO32</f>
        <v>5231990.5652504414</v>
      </c>
      <c r="N32" s="38">
        <f>'Total Property Damage 95%'!N32+Summary!AP32</f>
        <v>2407358429.0932326</v>
      </c>
      <c r="O32" s="38">
        <f>'Total Property Damage 95%'!O32+Summary!AQ32</f>
        <v>4358399452.7993803</v>
      </c>
      <c r="P32" s="38">
        <f>'Total Property Damage 95%'!P32+Summary!AR32</f>
        <v>3259778400.7366457</v>
      </c>
      <c r="Q32" s="38">
        <f>'Total Property Damage 95%'!Q32+Summary!AS32</f>
        <v>1198657823.9330339</v>
      </c>
      <c r="R32" s="38">
        <f>'Total Property Damage 95%'!R32+Summary!AT32</f>
        <v>809430435.93731451</v>
      </c>
      <c r="S32" s="38">
        <f>'Total Property Damage 95%'!S32+Summary!AU32</f>
        <v>450971859.85311556</v>
      </c>
    </row>
    <row r="33" spans="1:19" x14ac:dyDescent="0.35">
      <c r="A33">
        <v>2052</v>
      </c>
      <c r="B33" s="36">
        <f>'Total Property Damage 95%'!B33+Summary!AD33</f>
        <v>23135897.42162203</v>
      </c>
      <c r="C33" s="36">
        <f>'Total Property Damage 95%'!C33+Summary!AE33</f>
        <v>29682100.955646869</v>
      </c>
      <c r="D33" s="36">
        <f>'Total Property Damage 95%'!D33+Summary!AF33</f>
        <v>31296233.333899569</v>
      </c>
      <c r="E33" s="36">
        <f>'Total Property Damage 95%'!E33+Summary!AG33</f>
        <v>20580187.822721921</v>
      </c>
      <c r="F33" s="36">
        <f>'Total Property Damage 95%'!F33+Summary!AH33</f>
        <v>17127738.013681427</v>
      </c>
      <c r="G33" s="36">
        <f>'Total Property Damage 95%'!G33+Summary!AI33</f>
        <v>10267675.406107452</v>
      </c>
      <c r="H33" s="37">
        <f>'Total Property Damage 95%'!H33+Summary!AJ33</f>
        <v>26811848.628368948</v>
      </c>
      <c r="I33" s="37">
        <f>'Total Property Damage 95%'!I33+Summary!AK33</f>
        <v>28673653.876526136</v>
      </c>
      <c r="J33" s="37">
        <f>'Total Property Damage 95%'!J33+Summary!AL33</f>
        <v>18241677.331900727</v>
      </c>
      <c r="K33" s="37">
        <f>'Total Property Damage 95%'!K33+Summary!AM33</f>
        <v>13947834.52506962</v>
      </c>
      <c r="L33" s="37">
        <f>'Total Property Damage 95%'!L33+Summary!AN33</f>
        <v>12339422.69086206</v>
      </c>
      <c r="M33" s="37">
        <f>'Total Property Damage 95%'!M33+Summary!AO33</f>
        <v>5236280.1172643341</v>
      </c>
      <c r="N33" s="38">
        <f>'Total Property Damage 95%'!N33+Summary!AP33</f>
        <v>2430204737.9921403</v>
      </c>
      <c r="O33" s="38">
        <f>'Total Property Damage 95%'!O33+Summary!AQ33</f>
        <v>4400056532.8572083</v>
      </c>
      <c r="P33" s="38">
        <f>'Total Property Damage 95%'!P33+Summary!AR33</f>
        <v>3291241423.1864543</v>
      </c>
      <c r="Q33" s="38">
        <f>'Total Property Damage 95%'!Q33+Summary!AS33</f>
        <v>1210702288.8231666</v>
      </c>
      <c r="R33" s="38">
        <f>'Total Property Damage 95%'!R33+Summary!AT33</f>
        <v>817449945.21421039</v>
      </c>
      <c r="S33" s="38">
        <f>'Total Property Damage 95%'!S33+Summary!AU33</f>
        <v>455393849.30266547</v>
      </c>
    </row>
    <row r="34" spans="1:19" x14ac:dyDescent="0.35">
      <c r="A34">
        <v>2053</v>
      </c>
      <c r="B34" s="36">
        <f>'Total Property Damage 95%'!B34+Summary!AD34</f>
        <v>23664981.93942561</v>
      </c>
      <c r="C34" s="36">
        <f>'Total Property Damage 95%'!C34+Summary!AE34</f>
        <v>30360887.681976266</v>
      </c>
      <c r="D34" s="36">
        <f>'Total Property Damage 95%'!D34+Summary!AF34</f>
        <v>32011932.9335641</v>
      </c>
      <c r="E34" s="36">
        <f>'Total Property Damage 95%'!E34+Summary!AG34</f>
        <v>21050826.957744874</v>
      </c>
      <c r="F34" s="36">
        <f>'Total Property Damage 95%'!F34+Summary!AH34</f>
        <v>17519424.614070896</v>
      </c>
      <c r="G34" s="36">
        <f>'Total Property Damage 95%'!G34+Summary!AI34</f>
        <v>10502482.294822607</v>
      </c>
      <c r="H34" s="37">
        <f>'Total Property Damage 95%'!H34+Summary!AJ34</f>
        <v>26829942.422988538</v>
      </c>
      <c r="I34" s="37">
        <f>'Total Property Damage 95%'!I34+Summary!AK34</f>
        <v>28693887.462741069</v>
      </c>
      <c r="J34" s="37">
        <f>'Total Property Damage 95%'!J34+Summary!AL34</f>
        <v>18255348.56564441</v>
      </c>
      <c r="K34" s="37">
        <f>'Total Property Damage 95%'!K34+Summary!AM34</f>
        <v>13961060.269724058</v>
      </c>
      <c r="L34" s="37">
        <f>'Total Property Damage 95%'!L34+Summary!AN34</f>
        <v>12350218.82881235</v>
      </c>
      <c r="M34" s="37">
        <f>'Total Property Damage 95%'!M34+Summary!AO34</f>
        <v>5240593.0344874123</v>
      </c>
      <c r="N34" s="38">
        <f>'Total Property Damage 95%'!N34+Summary!AP34</f>
        <v>2453284667.6206732</v>
      </c>
      <c r="O34" s="38">
        <f>'Total Property Damage 95%'!O34+Summary!AQ34</f>
        <v>4442143001.2840843</v>
      </c>
      <c r="P34" s="38">
        <f>'Total Property Damage 95%'!P34+Summary!AR34</f>
        <v>3323032277.2717552</v>
      </c>
      <c r="Q34" s="38">
        <f>'Total Property Damage 95%'!Q34+Summary!AS34</f>
        <v>1222877657.6319206</v>
      </c>
      <c r="R34" s="38">
        <f>'Total Property Damage 95%'!R34+Summary!AT34</f>
        <v>825555369.12349606</v>
      </c>
      <c r="S34" s="38">
        <f>'Total Property Damage 95%'!S34+Summary!AU34</f>
        <v>459862701.97311449</v>
      </c>
    </row>
    <row r="35" spans="1:19" x14ac:dyDescent="0.35">
      <c r="A35">
        <v>2054</v>
      </c>
      <c r="B35" s="36">
        <f>'Total Property Damage 95%'!B35+Summary!AD35</f>
        <v>24206165.855055783</v>
      </c>
      <c r="C35" s="36">
        <f>'Total Property Damage 95%'!C35+Summary!AE35</f>
        <v>31055197.279160712</v>
      </c>
      <c r="D35" s="36">
        <f>'Total Property Damage 95%'!D35+Summary!AF35</f>
        <v>32743999.548118092</v>
      </c>
      <c r="E35" s="36">
        <f>'Total Property Damage 95%'!E35+Summary!AG35</f>
        <v>21532228.929206595</v>
      </c>
      <c r="F35" s="36">
        <f>'Total Property Damage 95%'!F35+Summary!AH35</f>
        <v>17920068.52060331</v>
      </c>
      <c r="G35" s="36">
        <f>'Total Property Damage 95%'!G35+Summary!AI35</f>
        <v>10742658.877534445</v>
      </c>
      <c r="H35" s="37">
        <f>'Total Property Damage 95%'!H35+Summary!AJ35</f>
        <v>26848132.136074338</v>
      </c>
      <c r="I35" s="37">
        <f>'Total Property Damage 95%'!I35+Summary!AK35</f>
        <v>28714229.039070312</v>
      </c>
      <c r="J35" s="37">
        <f>'Total Property Damage 95%'!J35+Summary!AL35</f>
        <v>18269093.395009458</v>
      </c>
      <c r="K35" s="37">
        <f>'Total Property Damage 95%'!K35+Summary!AM35</f>
        <v>13974359.269908179</v>
      </c>
      <c r="L35" s="37">
        <f>'Total Property Damage 95%'!L35+Summary!AN35</f>
        <v>12361074.23439528</v>
      </c>
      <c r="M35" s="37">
        <f>'Total Property Damage 95%'!M35+Summary!AO35</f>
        <v>5244929.457658248</v>
      </c>
      <c r="N35" s="38">
        <f>'Total Property Damage 95%'!N35+Summary!AP35</f>
        <v>2476600801.3643155</v>
      </c>
      <c r="O35" s="38">
        <f>'Total Property Damage 95%'!O35+Summary!AQ35</f>
        <v>4484663642.9230003</v>
      </c>
      <c r="P35" s="38">
        <f>'Total Property Damage 95%'!P35+Summary!AR35</f>
        <v>3355154653.6518307</v>
      </c>
      <c r="Q35" s="38">
        <f>'Total Property Damage 95%'!Q35+Summary!AS35</f>
        <v>1235185461.0140698</v>
      </c>
      <c r="R35" s="38">
        <f>'Total Property Damage 95%'!R35+Summary!AT35</f>
        <v>833747699.68836546</v>
      </c>
      <c r="S35" s="38">
        <f>'Total Property Damage 95%'!S35+Summary!AU35</f>
        <v>464378953.74415445</v>
      </c>
    </row>
    <row r="36" spans="1:19" x14ac:dyDescent="0.35">
      <c r="A36">
        <v>2055</v>
      </c>
      <c r="B36" s="36">
        <f>'Total Property Damage 95%'!B36+Summary!AD36</f>
        <v>24759725.864244211</v>
      </c>
      <c r="C36" s="36">
        <f>'Total Property Damage 95%'!C36+Summary!AE36</f>
        <v>31765384.732809432</v>
      </c>
      <c r="D36" s="36">
        <f>'Total Property Damage 95%'!D36+Summary!AF36</f>
        <v>33492807.467524145</v>
      </c>
      <c r="E36" s="36">
        <f>'Total Property Damage 95%'!E36+Summary!AG36</f>
        <v>22024639.867612582</v>
      </c>
      <c r="F36" s="36">
        <f>'Total Property Damage 95%'!F36+Summary!AH36</f>
        <v>18329874.573917225</v>
      </c>
      <c r="G36" s="36">
        <f>'Total Property Damage 95%'!G36+Summary!AI36</f>
        <v>10988327.951379698</v>
      </c>
      <c r="H36" s="37">
        <f>'Total Property Damage 95%'!H36+Summary!AJ36</f>
        <v>26866418.345114522</v>
      </c>
      <c r="I36" s="37">
        <f>'Total Property Damage 95%'!I36+Summary!AK36</f>
        <v>28734679.255757183</v>
      </c>
      <c r="J36" s="37">
        <f>'Total Property Damage 95%'!J36+Summary!AL36</f>
        <v>18282912.263204519</v>
      </c>
      <c r="K36" s="37">
        <f>'Total Property Damage 95%'!K36+Summary!AM36</f>
        <v>13987731.966995209</v>
      </c>
      <c r="L36" s="37">
        <f>'Total Property Damage 95%'!L36+Summary!AN36</f>
        <v>12371989.264652047</v>
      </c>
      <c r="M36" s="37">
        <f>'Total Property Damage 95%'!M36+Summary!AO36</f>
        <v>5249289.5283645224</v>
      </c>
      <c r="N36" s="38">
        <f>'Total Property Damage 95%'!N36+Summary!AP36</f>
        <v>2500155753.2635989</v>
      </c>
      <c r="O36" s="38">
        <f>'Total Property Damage 95%'!O36+Summary!AQ36</f>
        <v>4527623299.758954</v>
      </c>
      <c r="P36" s="38">
        <f>'Total Property Damage 95%'!P36+Summary!AR36</f>
        <v>3387612287.4304566</v>
      </c>
      <c r="Q36" s="38">
        <f>'Total Property Damage 95%'!Q36+Summary!AS36</f>
        <v>1247627248.612818</v>
      </c>
      <c r="R36" s="38">
        <f>'Total Property Damage 95%'!R36+Summary!AT36</f>
        <v>842027941.12041235</v>
      </c>
      <c r="S36" s="38">
        <f>'Total Property Damage 95%'!S36+Summary!AU36</f>
        <v>468943147.02975941</v>
      </c>
    </row>
    <row r="37" spans="1:19" x14ac:dyDescent="0.35">
      <c r="A37">
        <v>2056</v>
      </c>
      <c r="B37" s="36">
        <f>'Total Property Damage 95%'!B37+Summary!AD37</f>
        <v>25325944.990353823</v>
      </c>
      <c r="C37" s="36">
        <f>'Total Property Damage 95%'!C37+Summary!AE37</f>
        <v>32491813.146539204</v>
      </c>
      <c r="D37" s="36">
        <f>'Total Property Damage 95%'!D37+Summary!AF37</f>
        <v>34258739.541215055</v>
      </c>
      <c r="E37" s="36">
        <f>'Total Property Damage 95%'!E37+Summary!AG37</f>
        <v>22528311.532117061</v>
      </c>
      <c r="F37" s="36">
        <f>'Total Property Damage 95%'!F37+Summary!AH37</f>
        <v>18749052.299060386</v>
      </c>
      <c r="G37" s="36">
        <f>'Total Property Damage 95%'!G37+Summary!AI37</f>
        <v>11239615.121688033</v>
      </c>
      <c r="H37" s="37">
        <f>'Total Property Damage 95%'!H37+Summary!AJ37</f>
        <v>26884801.631081305</v>
      </c>
      <c r="I37" s="37">
        <f>'Total Property Damage 95%'!I37+Summary!AK37</f>
        <v>28755238.766968038</v>
      </c>
      <c r="J37" s="37">
        <f>'Total Property Damage 95%'!J37+Summary!AL37</f>
        <v>18296805.616112199</v>
      </c>
      <c r="K37" s="37">
        <f>'Total Property Damage 95%'!K37+Summary!AM37</f>
        <v>14001178.805021288</v>
      </c>
      <c r="L37" s="37">
        <f>'Total Property Damage 95%'!L37+Summary!AN37</f>
        <v>12382964.278777959</v>
      </c>
      <c r="M37" s="37">
        <f>'Total Property Damage 95%'!M37+Summary!AO37</f>
        <v>5253673.3890481368</v>
      </c>
      <c r="N37" s="38">
        <f>'Total Property Damage 95%'!N37+Summary!AP37</f>
        <v>2523952168.3986034</v>
      </c>
      <c r="O37" s="38">
        <f>'Total Property Damage 95%'!O37+Summary!AQ37</f>
        <v>4571026871.6390419</v>
      </c>
      <c r="P37" s="38">
        <f>'Total Property Damage 95%'!P37+Summary!AR37</f>
        <v>3420408958.7193708</v>
      </c>
      <c r="Q37" s="38">
        <f>'Total Property Damage 95%'!Q37+Summary!AS37</f>
        <v>1260204589.3056016</v>
      </c>
      <c r="R37" s="38">
        <f>'Total Property Damage 95%'!R37+Summary!AT37</f>
        <v>850397109.97636163</v>
      </c>
      <c r="S37" s="38">
        <f>'Total Property Damage 95%'!S37+Summary!AU37</f>
        <v>473555830.86176485</v>
      </c>
    </row>
    <row r="38" spans="1:19" x14ac:dyDescent="0.35">
      <c r="A38">
        <v>2057</v>
      </c>
      <c r="B38" s="36">
        <f>'Total Property Damage 95%'!B38+Summary!AD38</f>
        <v>25905112.729082577</v>
      </c>
      <c r="C38" s="36">
        <f>'Total Property Damage 95%'!C38+Summary!AE38</f>
        <v>33234853.927621447</v>
      </c>
      <c r="D38" s="36">
        <f>'Total Property Damage 95%'!D38+Summary!AF38</f>
        <v>35042187.37383651</v>
      </c>
      <c r="E38" s="36">
        <f>'Total Property Damage 95%'!E38+Summary!AG38</f>
        <v>23043501.439242058</v>
      </c>
      <c r="F38" s="36">
        <f>'Total Property Damage 95%'!F38+Summary!AH38</f>
        <v>19177816.012615398</v>
      </c>
      <c r="G38" s="36">
        <f>'Total Property Damage 95%'!G38+Summary!AI38</f>
        <v>11496648.866201377</v>
      </c>
      <c r="H38" s="37">
        <f>'Total Property Damage 95%'!H38+Summary!AJ38</f>
        <v>26903282.578452036</v>
      </c>
      <c r="I38" s="37">
        <f>'Total Property Damage 95%'!I38+Summary!AK38</f>
        <v>28775908.230815925</v>
      </c>
      <c r="J38" s="37">
        <f>'Total Property Damage 95%'!J38+Summary!AL38</f>
        <v>18310773.902305186</v>
      </c>
      <c r="K38" s="37">
        <f>'Total Property Damage 95%'!K38+Summary!AM38</f>
        <v>14014700.230701515</v>
      </c>
      <c r="L38" s="37">
        <f>'Total Property Damage 95%'!L38+Summary!AN38</f>
        <v>12393999.638135411</v>
      </c>
      <c r="M38" s="37">
        <f>'Total Property Damage 95%'!M38+Summary!AO38</f>
        <v>5258081.183010377</v>
      </c>
      <c r="N38" s="38">
        <f>'Total Property Damage 95%'!N38+Summary!AP38</f>
        <v>2547992723.2784567</v>
      </c>
      <c r="O38" s="38">
        <f>'Total Property Damage 95%'!O38+Summary!AQ38</f>
        <v>4614879317.0019407</v>
      </c>
      <c r="P38" s="38">
        <f>'Total Property Damage 95%'!P38+Summary!AR38</f>
        <v>3453548493.2091389</v>
      </c>
      <c r="Q38" s="38">
        <f>'Total Property Damage 95%'!Q38+Summary!AS38</f>
        <v>1272919071.4531603</v>
      </c>
      <c r="R38" s="38">
        <f>'Total Property Damage 95%'!R38+Summary!AT38</f>
        <v>858856235.31687856</v>
      </c>
      <c r="S38" s="38">
        <f>'Total Property Damage 95%'!S38+Summary!AU38</f>
        <v>478217560.97455174</v>
      </c>
    </row>
    <row r="39" spans="1:19" x14ac:dyDescent="0.35">
      <c r="A39">
        <v>2058</v>
      </c>
      <c r="B39" s="36">
        <f>'Total Property Damage 95%'!B39+Summary!AD39</f>
        <v>26497525.196476426</v>
      </c>
      <c r="C39" s="36">
        <f>'Total Property Damage 95%'!C39+Summary!AE39</f>
        <v>33994886.976874791</v>
      </c>
      <c r="D39" s="36">
        <f>'Total Property Damage 95%'!D39+Summary!AF39</f>
        <v>35843551.525466166</v>
      </c>
      <c r="E39" s="36">
        <f>'Total Property Damage 95%'!E39+Summary!AG39</f>
        <v>23570472.994540073</v>
      </c>
      <c r="F39" s="36">
        <f>'Total Property Damage 95%'!F39+Summary!AH39</f>
        <v>19616384.932275183</v>
      </c>
      <c r="G39" s="36">
        <f>'Total Property Damage 95%'!G39+Summary!AI39</f>
        <v>11759560.600761823</v>
      </c>
      <c r="H39" s="37">
        <f>'Total Property Damage 95%'!H39+Summary!AJ39</f>
        <v>26921861.775230277</v>
      </c>
      <c r="I39" s="37">
        <f>'Total Property Damage 95%'!I39+Summary!AK39</f>
        <v>28796688.309384406</v>
      </c>
      <c r="J39" s="37">
        <f>'Total Property Damage 95%'!J39+Summary!AL39</f>
        <v>18324817.573062498</v>
      </c>
      <c r="K39" s="37">
        <f>'Total Property Damage 95%'!K39+Summary!AM39</f>
        <v>14028296.693446131</v>
      </c>
      <c r="L39" s="37">
        <f>'Total Property Damage 95%'!L39+Summary!AN39</f>
        <v>12405095.706266994</v>
      </c>
      <c r="M39" s="37">
        <f>'Total Property Damage 95%'!M39+Summary!AO39</f>
        <v>5262513.0544170942</v>
      </c>
      <c r="N39" s="38">
        <f>'Total Property Damage 95%'!N39+Summary!AP39</f>
        <v>2572280126.2359304</v>
      </c>
      <c r="O39" s="38">
        <f>'Total Property Damage 95%'!O39+Summary!AQ39</f>
        <v>4659185653.6169596</v>
      </c>
      <c r="P39" s="38">
        <f>'Total Property Damage 95%'!P39+Summary!AR39</f>
        <v>3487034762.74752</v>
      </c>
      <c r="Q39" s="38">
        <f>'Total Property Damage 95%'!Q39+Summary!AS39</f>
        <v>1285772303.1519299</v>
      </c>
      <c r="R39" s="38">
        <f>'Total Property Damage 95%'!R39+Summary!AT39</f>
        <v>867406358.86748099</v>
      </c>
      <c r="S39" s="38">
        <f>'Total Property Damage 95%'!S39+Summary!AU39</f>
        <v>482928899.89085031</v>
      </c>
    </row>
    <row r="40" spans="1:19" x14ac:dyDescent="0.35">
      <c r="A40">
        <v>2059</v>
      </c>
      <c r="B40" s="36">
        <f>'Total Property Damage 95%'!B40+Summary!AD40</f>
        <v>27103485.280327067</v>
      </c>
      <c r="C40" s="36">
        <f>'Total Property Damage 95%'!C40+Summary!AE40</f>
        <v>34772300.882900223</v>
      </c>
      <c r="D40" s="36">
        <f>'Total Property Damage 95%'!D40+Summary!AF40</f>
        <v>36663241.716411419</v>
      </c>
      <c r="E40" s="36">
        <f>'Total Property Damage 95%'!E40+Summary!AG40</f>
        <v>24109495.627267677</v>
      </c>
      <c r="F40" s="36">
        <f>'Total Property Damage 95%'!F40+Summary!AH40</f>
        <v>20064983.288924299</v>
      </c>
      <c r="G40" s="36">
        <f>'Total Property Damage 95%'!G40+Summary!AI40</f>
        <v>12028484.74650174</v>
      </c>
      <c r="H40" s="37">
        <f>'Total Property Damage 95%'!H40+Summary!AJ40</f>
        <v>26940539.812967125</v>
      </c>
      <c r="I40" s="37">
        <f>'Total Property Damage 95%'!I40+Summary!AK40</f>
        <v>28817579.668751482</v>
      </c>
      <c r="J40" s="37">
        <f>'Total Property Damage 95%'!J40+Summary!AL40</f>
        <v>18338937.082385793</v>
      </c>
      <c r="K40" s="37">
        <f>'Total Property Damage 95%'!K40+Summary!AM40</f>
        <v>14041968.645376768</v>
      </c>
      <c r="L40" s="37">
        <f>'Total Property Damage 95%'!L40+Summary!AN40</f>
        <v>12416252.848908605</v>
      </c>
      <c r="M40" s="37">
        <f>'Total Property Damage 95%'!M40+Summary!AO40</f>
        <v>5266969.1483039185</v>
      </c>
      <c r="N40" s="38">
        <f>'Total Property Damage 95%'!N40+Summary!AP40</f>
        <v>2596817117.8271694</v>
      </c>
      <c r="O40" s="38">
        <f>'Total Property Damage 95%'!O40+Summary!AQ40</f>
        <v>4703950959.3327465</v>
      </c>
      <c r="P40" s="38">
        <f>'Total Property Damage 95%'!P40+Summary!AR40</f>
        <v>3520871685.9254351</v>
      </c>
      <c r="Q40" s="38">
        <f>'Total Property Damage 95%'!Q40+Summary!AS40</f>
        <v>1298765912.4897914</v>
      </c>
      <c r="R40" s="38">
        <f>'Total Property Damage 95%'!R40+Summary!AT40</f>
        <v>876048535.18159139</v>
      </c>
      <c r="S40" s="38">
        <f>'Total Property Damage 95%'!S40+Summary!AU40</f>
        <v>487690417.00867593</v>
      </c>
    </row>
    <row r="41" spans="1:19" x14ac:dyDescent="0.35">
      <c r="A41">
        <v>2060</v>
      </c>
      <c r="B41" s="36">
        <f>'Total Property Damage 95%'!B41+Summary!AD41</f>
        <v>35774803.683720216</v>
      </c>
      <c r="C41" s="36">
        <f>'Total Property Damage 95%'!C41+Summary!AE41</f>
        <v>45897131.857796088</v>
      </c>
      <c r="D41" s="36">
        <f>'Total Property Damage 95%'!D41+Summary!AF41</f>
        <v>48393048.393869594</v>
      </c>
      <c r="E41" s="36">
        <f>'Total Property Damage 95%'!E41+Summary!AG41</f>
        <v>31822935.834937166</v>
      </c>
      <c r="F41" s="36">
        <f>'Total Property Damage 95%'!F41+Summary!AH41</f>
        <v>26484447.688335504</v>
      </c>
      <c r="G41" s="36">
        <f>'Total Property Damage 95%'!G41+Summary!AI41</f>
        <v>15876802.410023119</v>
      </c>
      <c r="H41" s="37">
        <f>'Total Property Damage 95%'!H41+Summary!AJ41</f>
        <v>34788938.767952412</v>
      </c>
      <c r="I41" s="37">
        <f>'Total Property Damage 95%'!I41+Summary!AK41</f>
        <v>37213987.533107743</v>
      </c>
      <c r="J41" s="37">
        <f>'Total Property Damage 95%'!J41+Summary!AL41</f>
        <v>23683315.471772667</v>
      </c>
      <c r="K41" s="37">
        <f>'Total Property Damage 95%'!K41+Summary!AM41</f>
        <v>18137828.079801023</v>
      </c>
      <c r="L41" s="37">
        <f>'Total Property Damage 95%'!L41+Summary!AN41</f>
        <v>16036702.19683056</v>
      </c>
      <c r="M41" s="37">
        <f>'Total Property Damage 95%'!M41+Summary!AO41</f>
        <v>6802402.8861731198</v>
      </c>
      <c r="N41" s="38">
        <f>'Total Property Damage 95%'!N41+Summary!AP41</f>
        <v>3382982811.8916812</v>
      </c>
      <c r="O41" s="38">
        <f>'Total Property Damage 95%'!O41+Summary!AQ41</f>
        <v>6128454345.8950577</v>
      </c>
      <c r="P41" s="38">
        <f>'Total Property Damage 95%'!P41+Summary!AR41</f>
        <v>4587537423.9932003</v>
      </c>
      <c r="Q41" s="38">
        <f>'Total Property Damage 95%'!Q41+Summary!AS41</f>
        <v>1692908693.8916678</v>
      </c>
      <c r="R41" s="38">
        <f>'Total Property Damage 95%'!R41+Summary!AT41</f>
        <v>1141745921.090342</v>
      </c>
      <c r="S41" s="38">
        <f>'Total Property Damage 95%'!S41+Summary!AU41</f>
        <v>635537083.43601894</v>
      </c>
    </row>
    <row r="42" spans="1:19" x14ac:dyDescent="0.35">
      <c r="A42">
        <v>2061</v>
      </c>
      <c r="B42" s="36">
        <f>'Total Property Damage 95%'!B42+Summary!AD42</f>
        <v>36592921.710939221</v>
      </c>
      <c r="C42" s="36">
        <f>'Total Property Damage 95%'!C42+Summary!AE42</f>
        <v>46946732.892716594</v>
      </c>
      <c r="D42" s="36">
        <f>'Total Property Damage 95%'!D42+Summary!AF42</f>
        <v>49499727.430689104</v>
      </c>
      <c r="E42" s="36">
        <f>'Total Property Damage 95%'!E42+Summary!AG42</f>
        <v>32550680.359149426</v>
      </c>
      <c r="F42" s="36">
        <f>'Total Property Damage 95%'!F42+Summary!AH42</f>
        <v>27090108.708486009</v>
      </c>
      <c r="G42" s="36">
        <f>'Total Property Damage 95%'!G42+Summary!AI42</f>
        <v>16239881.922102874</v>
      </c>
      <c r="H42" s="37">
        <f>'Total Property Damage 95%'!H42+Summary!AJ42</f>
        <v>34813298.750215679</v>
      </c>
      <c r="I42" s="37">
        <f>'Total Property Damage 95%'!I42+Summary!AK42</f>
        <v>37241236.033960171</v>
      </c>
      <c r="J42" s="37">
        <f>'Total Property Damage 95%'!J42+Summary!AL42</f>
        <v>23701733.119033452</v>
      </c>
      <c r="K42" s="37">
        <f>'Total Property Damage 95%'!K42+Summary!AM42</f>
        <v>18155667.279415309</v>
      </c>
      <c r="L42" s="37">
        <f>'Total Property Damage 95%'!L42+Summary!AN42</f>
        <v>16051258.688042901</v>
      </c>
      <c r="M42" s="37">
        <f>'Total Property Damage 95%'!M42+Summary!AO42</f>
        <v>6808216.2153207641</v>
      </c>
      <c r="N42" s="38">
        <f>'Total Property Damage 95%'!N42+Summary!AP42</f>
        <v>3415300852.9591174</v>
      </c>
      <c r="O42" s="38">
        <f>'Total Property Damage 95%'!O42+Summary!AQ42</f>
        <v>6187425053.8703156</v>
      </c>
      <c r="P42" s="38">
        <f>'Total Property Damage 95%'!P42+Summary!AR42</f>
        <v>4632121786.0789213</v>
      </c>
      <c r="Q42" s="38">
        <f>'Total Property Damage 95%'!Q42+Summary!AS42</f>
        <v>1710044654.6569164</v>
      </c>
      <c r="R42" s="38">
        <f>'Total Property Damage 95%'!R42+Summary!AT42</f>
        <v>1153139713.0593958</v>
      </c>
      <c r="S42" s="38">
        <f>'Total Property Damage 95%'!S42+Summary!AU42</f>
        <v>641813200.02947772</v>
      </c>
    </row>
    <row r="43" spans="1:19" x14ac:dyDescent="0.35">
      <c r="A43">
        <v>2062</v>
      </c>
      <c r="B43" s="36">
        <f>'Total Property Damage 95%'!B43+Summary!AD43</f>
        <v>37429748.914381199</v>
      </c>
      <c r="C43" s="36">
        <f>'Total Property Damage 95%'!C43+Summary!AE43</f>
        <v>48020336.785504557</v>
      </c>
      <c r="D43" s="36">
        <f>'Total Property Damage 95%'!D43+Summary!AF43</f>
        <v>50631714.616740458</v>
      </c>
      <c r="E43" s="36">
        <f>'Total Property Damage 95%'!E43+Summary!AG43</f>
        <v>33295067.348257694</v>
      </c>
      <c r="F43" s="36">
        <f>'Total Property Damage 95%'!F43+Summary!AH43</f>
        <v>27709620.320336465</v>
      </c>
      <c r="G43" s="36">
        <f>'Total Property Damage 95%'!G43+Summary!AI43</f>
        <v>16611264.537583904</v>
      </c>
      <c r="H43" s="37">
        <f>'Total Property Damage 95%'!H43+Summary!AJ43</f>
        <v>34837788.596981041</v>
      </c>
      <c r="I43" s="37">
        <f>'Total Property Damage 95%'!I43+Summary!AK43</f>
        <v>37268630.74398686</v>
      </c>
      <c r="J43" s="37">
        <f>'Total Property Damage 95%'!J43+Summary!AL43</f>
        <v>23720250.409024358</v>
      </c>
      <c r="K43" s="37">
        <f>'Total Property Damage 95%'!K43+Summary!AM43</f>
        <v>18173605.663545437</v>
      </c>
      <c r="L43" s="37">
        <f>'Total Property Damage 95%'!L43+Summary!AN43</f>
        <v>16065895.424259173</v>
      </c>
      <c r="M43" s="37">
        <f>'Total Property Damage 95%'!M43+Summary!AO43</f>
        <v>6814061.3700023852</v>
      </c>
      <c r="N43" s="38">
        <f>'Total Property Damage 95%'!N43+Summary!AP43</f>
        <v>3447951833.2707748</v>
      </c>
      <c r="O43" s="38">
        <f>'Total Property Damage 95%'!O43+Summary!AQ43</f>
        <v>6247008159.1425247</v>
      </c>
      <c r="P43" s="38">
        <f>'Total Property Damage 95%'!P43+Summary!AR43</f>
        <v>4677174179.4386778</v>
      </c>
      <c r="Q43" s="38">
        <f>'Total Property Damage 95%'!Q43+Summary!AS43</f>
        <v>1727368222.958143</v>
      </c>
      <c r="R43" s="38">
        <f>'Total Property Damage 95%'!R43+Summary!AT43</f>
        <v>1164656476.0137167</v>
      </c>
      <c r="S43" s="38">
        <f>'Total Property Damage 95%'!S43+Summary!AU43</f>
        <v>648156326.4277606</v>
      </c>
    </row>
    <row r="44" spans="1:19" x14ac:dyDescent="0.35">
      <c r="A44">
        <v>2063</v>
      </c>
      <c r="B44" s="36">
        <f>'Total Property Damage 95%'!B44+Summary!AD44</f>
        <v>38285713.145851493</v>
      </c>
      <c r="C44" s="36">
        <f>'Total Property Damage 95%'!C44+Summary!AE44</f>
        <v>49118492.446809471</v>
      </c>
      <c r="D44" s="36">
        <f>'Total Property Damage 95%'!D44+Summary!AF44</f>
        <v>51789588.712799117</v>
      </c>
      <c r="E44" s="36">
        <f>'Total Property Damage 95%'!E44+Summary!AG44</f>
        <v>34056477.391367897</v>
      </c>
      <c r="F44" s="36">
        <f>'Total Property Damage 95%'!F44+Summary!AH44</f>
        <v>28343299.266890056</v>
      </c>
      <c r="G44" s="36">
        <f>'Total Property Damage 95%'!G44+Summary!AI44</f>
        <v>16991140.136434097</v>
      </c>
      <c r="H44" s="37">
        <f>'Total Property Damage 95%'!H44+Summary!AJ44</f>
        <v>34862409.09018904</v>
      </c>
      <c r="I44" s="37">
        <f>'Total Property Damage 95%'!I44+Summary!AK44</f>
        <v>37296172.543641634</v>
      </c>
      <c r="J44" s="37">
        <f>'Total Property Damage 95%'!J44+Summary!AL44</f>
        <v>23738867.941866569</v>
      </c>
      <c r="K44" s="37">
        <f>'Total Property Damage 95%'!K44+Summary!AM44</f>
        <v>18191643.829827592</v>
      </c>
      <c r="L44" s="37">
        <f>'Total Property Damage 95%'!L44+Summary!AN44</f>
        <v>16080612.888926713</v>
      </c>
      <c r="M44" s="37">
        <f>'Total Property Damage 95%'!M44+Summary!AO44</f>
        <v>6819938.541933056</v>
      </c>
      <c r="N44" s="38">
        <f>'Total Property Damage 95%'!N44+Summary!AP44</f>
        <v>3480939460.9265051</v>
      </c>
      <c r="O44" s="38">
        <f>'Total Property Damage 95%'!O44+Summary!AQ44</f>
        <v>6307210534.3157368</v>
      </c>
      <c r="P44" s="38">
        <f>'Total Property Damage 95%'!P44+Summary!AR44</f>
        <v>4722699909.7508125</v>
      </c>
      <c r="Q44" s="38">
        <f>'Total Property Damage 95%'!Q44+Summary!AS44</f>
        <v>1744881606.2971926</v>
      </c>
      <c r="R44" s="38">
        <f>'Total Property Damage 95%'!R44+Summary!AT44</f>
        <v>1176297639.1480367</v>
      </c>
      <c r="S44" s="38">
        <f>'Total Property Damage 95%'!S44+Summary!AU44</f>
        <v>654567234.03544676</v>
      </c>
    </row>
    <row r="45" spans="1:19" x14ac:dyDescent="0.35">
      <c r="A45">
        <v>2064</v>
      </c>
      <c r="B45" s="36">
        <f>'Total Property Damage 95%'!B45+Summary!AD45</f>
        <v>39161252.041507557</v>
      </c>
      <c r="C45" s="36">
        <f>'Total Property Damage 95%'!C45+Summary!AE45</f>
        <v>50241761.340073653</v>
      </c>
      <c r="D45" s="36">
        <f>'Total Property Damage 95%'!D45+Summary!AF45</f>
        <v>52973941.715062551</v>
      </c>
      <c r="E45" s="36">
        <f>'Total Property Damage 95%'!E45+Summary!AG45</f>
        <v>34835299.781108469</v>
      </c>
      <c r="F45" s="36">
        <f>'Total Property Damage 95%'!F45+Summary!AH45</f>
        <v>28991469.53460443</v>
      </c>
      <c r="G45" s="36">
        <f>'Total Property Damage 95%'!G45+Summary!AI45</f>
        <v>17379702.940901611</v>
      </c>
      <c r="H45" s="37">
        <f>'Total Property Damage 95%'!H45+Summary!AJ45</f>
        <v>34887161.016497821</v>
      </c>
      <c r="I45" s="37">
        <f>'Total Property Damage 95%'!I45+Summary!AK45</f>
        <v>37323862.318690285</v>
      </c>
      <c r="J45" s="37">
        <f>'Total Property Damage 95%'!J45+Summary!AL45</f>
        <v>23757586.321301933</v>
      </c>
      <c r="K45" s="37">
        <f>'Total Property Damage 95%'!K45+Summary!AM45</f>
        <v>18209782.379503615</v>
      </c>
      <c r="L45" s="37">
        <f>'Total Property Damage 95%'!L45+Summary!AN45</f>
        <v>16095411.568409601</v>
      </c>
      <c r="M45" s="37">
        <f>'Total Property Damage 95%'!M45+Summary!AO45</f>
        <v>6825847.9239845099</v>
      </c>
      <c r="N45" s="38">
        <f>'Total Property Damage 95%'!N45+Summary!AP45</f>
        <v>3514267488.2899485</v>
      </c>
      <c r="O45" s="38">
        <f>'Total Property Damage 95%'!O45+Summary!AQ45</f>
        <v>6368039134.5458088</v>
      </c>
      <c r="P45" s="38">
        <f>'Total Property Damage 95%'!P45+Summary!AR45</f>
        <v>4768704346.9446926</v>
      </c>
      <c r="Q45" s="38">
        <f>'Total Property Damage 95%'!Q45+Summary!AS45</f>
        <v>1762587039.6906428</v>
      </c>
      <c r="R45" s="38">
        <f>'Total Property Damage 95%'!R45+Summary!AT45</f>
        <v>1188064649.3051584</v>
      </c>
      <c r="S45" s="38">
        <f>'Total Property Damage 95%'!S45+Summary!AU45</f>
        <v>661046703.71272933</v>
      </c>
    </row>
    <row r="46" spans="1:19" x14ac:dyDescent="0.35">
      <c r="A46">
        <v>2065</v>
      </c>
      <c r="B46" s="36">
        <f>'Total Property Damage 95%'!B46+Summary!AD46</f>
        <v>40056813.245612904</v>
      </c>
      <c r="C46" s="36">
        <f>'Total Property Damage 95%'!C46+Summary!AE46</f>
        <v>51390717.768596396</v>
      </c>
      <c r="D46" s="36">
        <f>'Total Property Damage 95%'!D46+Summary!AF46</f>
        <v>54185379.157825202</v>
      </c>
      <c r="E46" s="36">
        <f>'Total Property Damage 95%'!E46+Summary!AG46</f>
        <v>35631932.712667294</v>
      </c>
      <c r="F46" s="36">
        <f>'Total Property Damage 95%'!F46+Summary!AH46</f>
        <v>29654462.519039005</v>
      </c>
      <c r="G46" s="36">
        <f>'Total Property Damage 95%'!G46+Summary!AI46</f>
        <v>17777151.61481658</v>
      </c>
      <c r="H46" s="37">
        <f>'Total Property Damage 95%'!H46+Summary!AJ46</f>
        <v>34912045.167311534</v>
      </c>
      <c r="I46" s="37">
        <f>'Total Property Damage 95%'!I46+Summary!AK46</f>
        <v>37351700.960242584</v>
      </c>
      <c r="J46" s="37">
        <f>'Total Property Damage 95%'!J46+Summary!AL46</f>
        <v>23776406.154714759</v>
      </c>
      <c r="K46" s="37">
        <f>'Total Property Damage 95%'!K46+Summary!AM46</f>
        <v>18228021.917442802</v>
      </c>
      <c r="L46" s="37">
        <f>'Total Property Damage 95%'!L46+Summary!AN46</f>
        <v>16110291.952006258</v>
      </c>
      <c r="M46" s="37">
        <f>'Total Property Damage 95%'!M46+Summary!AO46</f>
        <v>6831789.7101921104</v>
      </c>
      <c r="N46" s="38">
        <f>'Total Property Damage 95%'!N46+Summary!AP46</f>
        <v>3547939712.5461516</v>
      </c>
      <c r="O46" s="38">
        <f>'Total Property Damage 95%'!O46+Summary!AQ46</f>
        <v>6429500998.585083</v>
      </c>
      <c r="P46" s="38">
        <f>'Total Property Damage 95%'!P46+Summary!AR46</f>
        <v>4815192926.0185404</v>
      </c>
      <c r="Q46" s="38">
        <f>'Total Property Damage 95%'!Q46+Summary!AS46</f>
        <v>1780486786.0271211</v>
      </c>
      <c r="R46" s="38">
        <f>'Total Property Damage 95%'!R46+Summary!AT46</f>
        <v>1199958971.2036829</v>
      </c>
      <c r="S46" s="38">
        <f>'Total Property Damage 95%'!S46+Summary!AU46</f>
        <v>667595525.89680946</v>
      </c>
    </row>
    <row r="47" spans="1:19" x14ac:dyDescent="0.35">
      <c r="A47">
        <v>2066</v>
      </c>
      <c r="B47" s="36">
        <f>'Total Property Damage 95%'!B47+Summary!AD47</f>
        <v>40972854.639408007</v>
      </c>
      <c r="C47" s="36">
        <f>'Total Property Damage 95%'!C47+Summary!AE47</f>
        <v>52565949.169162981</v>
      </c>
      <c r="D47" s="36">
        <f>'Total Property Damage 95%'!D47+Summary!AF47</f>
        <v>55424520.423075169</v>
      </c>
      <c r="E47" s="36">
        <f>'Total Property Damage 95%'!E47+Summary!AG47</f>
        <v>36446783.487380378</v>
      </c>
      <c r="F47" s="36">
        <f>'Total Property Damage 95%'!F47+Summary!AH47</f>
        <v>30332617.194290418</v>
      </c>
      <c r="G47" s="36">
        <f>'Total Property Damage 95%'!G47+Summary!AI47</f>
        <v>18183689.365163632</v>
      </c>
      <c r="H47" s="37">
        <f>'Total Property Damage 95%'!H47+Summary!AJ47</f>
        <v>34937062.338809051</v>
      </c>
      <c r="I47" s="37">
        <f>'Total Property Damage 95%'!I47+Summary!AK47</f>
        <v>37379689.364784509</v>
      </c>
      <c r="J47" s="37">
        <f>'Total Property Damage 95%'!J47+Summary!AL47</f>
        <v>23795328.053153839</v>
      </c>
      <c r="K47" s="37">
        <f>'Total Property Damage 95%'!K47+Summary!AM47</f>
        <v>18246363.052163742</v>
      </c>
      <c r="L47" s="37">
        <f>'Total Property Damage 95%'!L47+Summary!AN47</f>
        <v>16125254.531967156</v>
      </c>
      <c r="M47" s="37">
        <f>'Total Property Damage 95%'!M47+Summary!AO47</f>
        <v>6837764.0957618831</v>
      </c>
      <c r="N47" s="38">
        <f>'Total Property Damage 95%'!N47+Summary!AP47</f>
        <v>3581959976.2664661</v>
      </c>
      <c r="O47" s="38">
        <f>'Total Property Damage 95%'!O47+Summary!AQ47</f>
        <v>6491603249.8407326</v>
      </c>
      <c r="P47" s="38">
        <f>'Total Property Damage 95%'!P47+Summary!AR47</f>
        <v>4862171147.868042</v>
      </c>
      <c r="Q47" s="38">
        <f>'Total Property Damage 95%'!Q47+Summary!AS47</f>
        <v>1798583136.4293923</v>
      </c>
      <c r="R47" s="38">
        <f>'Total Property Damage 95%'!R47+Summary!AT47</f>
        <v>1211982087.6687615</v>
      </c>
      <c r="S47" s="38">
        <f>'Total Property Damage 95%'!S47+Summary!AU47</f>
        <v>674214500.72489333</v>
      </c>
    </row>
    <row r="48" spans="1:19" x14ac:dyDescent="0.35">
      <c r="A48">
        <v>2067</v>
      </c>
      <c r="B48" s="36">
        <f>'Total Property Damage 95%'!B48+Summary!AD48</f>
        <v>41909844.575215191</v>
      </c>
      <c r="C48" s="36">
        <f>'Total Property Damage 95%'!C48+Summary!AE48</f>
        <v>53768056.412388481</v>
      </c>
      <c r="D48" s="36">
        <f>'Total Property Damage 95%'!D48+Summary!AF48</f>
        <v>56691999.057170935</v>
      </c>
      <c r="E48" s="36">
        <f>'Total Property Damage 95%'!E48+Summary!AG48</f>
        <v>37280268.720976301</v>
      </c>
      <c r="F48" s="36">
        <f>'Total Property Damage 95%'!F48+Summary!AH48</f>
        <v>31026280.286302716</v>
      </c>
      <c r="G48" s="36">
        <f>'Total Property Damage 95%'!G48+Summary!AI48</f>
        <v>18599524.045977287</v>
      </c>
      <c r="H48" s="37">
        <f>'Total Property Damage 95%'!H48+Summary!AJ48</f>
        <v>34962213.331972674</v>
      </c>
      <c r="I48" s="37">
        <f>'Total Property Damage 95%'!I48+Summary!AK48</f>
        <v>37407828.434210695</v>
      </c>
      <c r="J48" s="37">
        <f>'Total Property Damage 95%'!J48+Summary!AL48</f>
        <v>23814352.631354533</v>
      </c>
      <c r="K48" s="37">
        <f>'Total Property Damage 95%'!K48+Summary!AM48</f>
        <v>18264806.39585638</v>
      </c>
      <c r="L48" s="37">
        <f>'Total Property Damage 95%'!L48+Summary!AN48</f>
        <v>16140299.803512603</v>
      </c>
      <c r="M48" s="37">
        <f>'Total Property Damage 95%'!M48+Summary!AO48</f>
        <v>6843771.277077565</v>
      </c>
      <c r="N48" s="38">
        <f>'Total Property Damage 95%'!N48+Summary!AP48</f>
        <v>3616332167.9808421</v>
      </c>
      <c r="O48" s="38">
        <f>'Total Property Damage 95%'!O48+Summary!AQ48</f>
        <v>6554353097.4470329</v>
      </c>
      <c r="P48" s="38">
        <f>'Total Property Damage 95%'!P48+Summary!AR48</f>
        <v>4909644580.1258621</v>
      </c>
      <c r="Q48" s="38">
        <f>'Total Property Damage 95%'!Q48+Summary!AS48</f>
        <v>1816878410.6212773</v>
      </c>
      <c r="R48" s="38">
        <f>'Total Property Damage 95%'!R48+Summary!AT48</f>
        <v>1224135499.8659153</v>
      </c>
      <c r="S48" s="38">
        <f>'Total Property Damage 95%'!S48+Summary!AU48</f>
        <v>680904438.15882206</v>
      </c>
    </row>
    <row r="49" spans="1:19" x14ac:dyDescent="0.35">
      <c r="A49">
        <v>2068</v>
      </c>
      <c r="B49" s="36">
        <f>'Total Property Damage 95%'!B49+Summary!AD49</f>
        <v>42868262.115897134</v>
      </c>
      <c r="C49" s="36">
        <f>'Total Property Damage 95%'!C49+Summary!AE49</f>
        <v>54997654.109930038</v>
      </c>
      <c r="D49" s="36">
        <f>'Total Property Damage 95%'!D49+Summary!AF49</f>
        <v>57988463.094760075</v>
      </c>
      <c r="E49" s="36">
        <f>'Total Property Damage 95%'!E49+Summary!AG49</f>
        <v>38132814.556582913</v>
      </c>
      <c r="F49" s="36">
        <f>'Total Property Damage 95%'!F49+Summary!AH49</f>
        <v>31735806.450140893</v>
      </c>
      <c r="G49" s="36">
        <f>'Total Property Damage 95%'!G49+Summary!AI49</f>
        <v>19024868.264613263</v>
      </c>
      <c r="H49" s="37">
        <f>'Total Property Damage 95%'!H49+Summary!AJ49</f>
        <v>34987498.952617191</v>
      </c>
      <c r="I49" s="37">
        <f>'Total Property Damage 95%'!I49+Summary!AK49</f>
        <v>37436119.075857081</v>
      </c>
      <c r="J49" s="37">
        <f>'Total Property Damage 95%'!J49+Summary!AL49</f>
        <v>23833480.507761009</v>
      </c>
      <c r="K49" s="37">
        <f>'Total Property Damage 95%'!K49+Summary!AM49</f>
        <v>18283352.564404123</v>
      </c>
      <c r="L49" s="37">
        <f>'Total Property Damage 95%'!L49+Summary!AN49</f>
        <v>16155428.264850698</v>
      </c>
      <c r="M49" s="37">
        <f>'Total Property Damage 95%'!M49+Summary!AO49</f>
        <v>6849811.4517077226</v>
      </c>
      <c r="N49" s="38">
        <f>'Total Property Damage 95%'!N49+Summary!AP49</f>
        <v>3651060222.7576227</v>
      </c>
      <c r="O49" s="38">
        <f>'Total Property Damage 95%'!O49+Summary!AQ49</f>
        <v>6617757837.3516941</v>
      </c>
      <c r="P49" s="38">
        <f>'Total Property Damage 95%'!P49+Summary!AR49</f>
        <v>4957618858.0122299</v>
      </c>
      <c r="Q49" s="38">
        <f>'Total Property Damage 95%'!Q49+Summary!AS49</f>
        <v>1835374957.2994676</v>
      </c>
      <c r="R49" s="38">
        <f>'Total Property Damage 95%'!R49+Summary!AT49</f>
        <v>1236420727.5379615</v>
      </c>
      <c r="S49" s="38">
        <f>'Total Property Damage 95%'!S49+Summary!AU49</f>
        <v>687666158.11135149</v>
      </c>
    </row>
    <row r="50" spans="1:19" x14ac:dyDescent="0.35">
      <c r="A50">
        <v>2069</v>
      </c>
      <c r="B50" s="36">
        <f>'Total Property Damage 95%'!B50+Summary!AD50</f>
        <v>43848597.2797914</v>
      </c>
      <c r="C50" s="36">
        <f>'Total Property Damage 95%'!C50+Summary!AE50</f>
        <v>56255370.928724624</v>
      </c>
      <c r="D50" s="36">
        <f>'Total Property Damage 95%'!D50+Summary!AF50</f>
        <v>59314575.390105426</v>
      </c>
      <c r="E50" s="36">
        <f>'Total Property Damage 95%'!E50+Summary!AG50</f>
        <v>39004856.882605143</v>
      </c>
      <c r="F50" s="36">
        <f>'Total Property Damage 95%'!F50+Summary!AH50</f>
        <v>32461558.451318435</v>
      </c>
      <c r="G50" s="36">
        <f>'Total Property Damage 95%'!G50+Summary!AI50</f>
        <v>19459939.490450062</v>
      </c>
      <c r="H50" s="37">
        <f>'Total Property Damage 95%'!H50+Summary!AJ50</f>
        <v>35012920.011419006</v>
      </c>
      <c r="I50" s="37">
        <f>'Total Property Damage 95%'!I50+Summary!AK50</f>
        <v>37464562.202533729</v>
      </c>
      <c r="J50" s="37">
        <f>'Total Property Damage 95%'!J50+Summary!AL50</f>
        <v>23852712.304548644</v>
      </c>
      <c r="K50" s="37">
        <f>'Total Property Damage 95%'!K50+Summary!AM50</f>
        <v>18302002.177406169</v>
      </c>
      <c r="L50" s="37">
        <f>'Total Property Damage 95%'!L50+Summary!AN50</f>
        <v>16170640.417195339</v>
      </c>
      <c r="M50" s="37">
        <f>'Total Property Damage 95%'!M50+Summary!AO50</f>
        <v>6855884.8184128935</v>
      </c>
      <c r="N50" s="38">
        <f>'Total Property Damage 95%'!N50+Summary!AP50</f>
        <v>3686148122.7909117</v>
      </c>
      <c r="O50" s="38">
        <f>'Total Property Damage 95%'!O50+Summary!AQ50</f>
        <v>6681824853.4164495</v>
      </c>
      <c r="P50" s="38">
        <f>'Total Property Damage 95%'!P50+Summary!AR50</f>
        <v>5006099685.1967239</v>
      </c>
      <c r="Q50" s="38">
        <f>'Total Property Damage 95%'!Q50+Summary!AS50</f>
        <v>1854075154.5103049</v>
      </c>
      <c r="R50" s="38">
        <f>'Total Property Damage 95%'!R50+Summary!AT50</f>
        <v>1248839309.2450933</v>
      </c>
      <c r="S50" s="38">
        <f>'Total Property Damage 95%'!S50+Summary!AU50</f>
        <v>694500490.57410455</v>
      </c>
    </row>
    <row r="51" spans="1:19" x14ac:dyDescent="0.35">
      <c r="A51">
        <v>2070</v>
      </c>
      <c r="B51" s="36">
        <f>'Total Property Damage 95%'!B51+Summary!AD51</f>
        <v>59132952.165354341</v>
      </c>
      <c r="C51" s="36">
        <f>'Total Property Damage 95%'!C51+Summary!AE51</f>
        <v>75864368.863303438</v>
      </c>
      <c r="D51" s="36">
        <f>'Total Property Damage 95%'!D51+Summary!AF51</f>
        <v>79989923.665537462</v>
      </c>
      <c r="E51" s="36">
        <f>'Total Property Damage 95%'!E51+Summary!AG51</f>
        <v>52600823.728483811</v>
      </c>
      <c r="F51" s="36">
        <f>'Total Property Damage 95%'!F51+Summary!AH51</f>
        <v>43776720.401483253</v>
      </c>
      <c r="G51" s="36">
        <f>'Total Property Damage 95%'!G51+Summary!AI51</f>
        <v>26243112.491988655</v>
      </c>
      <c r="H51" s="37">
        <f>'Total Property Damage 95%'!H51+Summary!AJ51</f>
        <v>46195455.519042507</v>
      </c>
      <c r="I51" s="37">
        <f>'Total Property Damage 95%'!I51+Summary!AK51</f>
        <v>49431758.420466758</v>
      </c>
      <c r="J51" s="37">
        <f>'Total Property Damage 95%'!J51+Summary!AL51</f>
        <v>31473404.259411905</v>
      </c>
      <c r="K51" s="37">
        <f>'Total Property Damage 95%'!K51+Summary!AM51</f>
        <v>24154464.661748301</v>
      </c>
      <c r="L51" s="37">
        <f>'Total Property Damage 95%'!L51+Summary!AN51</f>
        <v>21339874.873519018</v>
      </c>
      <c r="M51" s="37">
        <f>'Total Property Damage 95%'!M51+Summary!AO51</f>
        <v>9046992.0751313865</v>
      </c>
      <c r="N51" s="38">
        <f>'Total Property Damage 95%'!N51+Summary!AP51</f>
        <v>4906634525.183527</v>
      </c>
      <c r="O51" s="38">
        <f>'Total Property Damage 95%'!O51+Summary!AQ51</f>
        <v>8894806822.6238041</v>
      </c>
      <c r="P51" s="38">
        <f>'Total Property Damage 95%'!P51+Summary!AR51</f>
        <v>6664739281.6098394</v>
      </c>
      <c r="Q51" s="38">
        <f>'Total Property Damage 95%'!Q51+Summary!AS51</f>
        <v>2469377553.5724397</v>
      </c>
      <c r="R51" s="38">
        <f>'Total Property Damage 95%'!R51+Summary!AT51</f>
        <v>1663046443.6621673</v>
      </c>
      <c r="S51" s="38">
        <f>'Total Property Damage 95%'!S51+Summary!AU51</f>
        <v>924751224.3012197</v>
      </c>
    </row>
    <row r="52" spans="1:19" x14ac:dyDescent="0.35">
      <c r="A52">
        <v>2071</v>
      </c>
      <c r="B52" s="36">
        <f>'Total Property Damage 95%'!B52+Summary!AD52</f>
        <v>60485237.270727843</v>
      </c>
      <c r="C52" s="36">
        <f>'Total Property Damage 95%'!C52+Summary!AE52</f>
        <v>77599277.273685724</v>
      </c>
      <c r="D52" s="36">
        <f>'Total Property Damage 95%'!D52+Summary!AF52</f>
        <v>81819177.548387662</v>
      </c>
      <c r="E52" s="36">
        <f>'Total Property Damage 95%'!E52+Summary!AG52</f>
        <v>53803728.502449766</v>
      </c>
      <c r="F52" s="36">
        <f>'Total Property Damage 95%'!F52+Summary!AH52</f>
        <v>44777830.692670614</v>
      </c>
      <c r="G52" s="36">
        <f>'Total Property Damage 95%'!G52+Summary!AI52</f>
        <v>26843254.525187358</v>
      </c>
      <c r="H52" s="37">
        <f>'Total Property Damage 95%'!H52+Summary!AJ52</f>
        <v>46229331.531653248</v>
      </c>
      <c r="I52" s="37">
        <f>'Total Property Damage 95%'!I52+Summary!AK52</f>
        <v>49469664.14719066</v>
      </c>
      <c r="J52" s="37">
        <f>'Total Property Damage 95%'!J52+Summary!AL52</f>
        <v>31499036.361604236</v>
      </c>
      <c r="K52" s="37">
        <f>'Total Property Damage 95%'!K52+Summary!AM52</f>
        <v>24179327.935542833</v>
      </c>
      <c r="L52" s="37">
        <f>'Total Property Damage 95%'!L52+Summary!AN52</f>
        <v>21360153.569130693</v>
      </c>
      <c r="M52" s="37">
        <f>'Total Property Damage 95%'!M52+Summary!AO52</f>
        <v>9055087.6425364818</v>
      </c>
      <c r="N52" s="38">
        <f>'Total Property Damage 95%'!N52+Summary!AP52</f>
        <v>4953859998.6146755</v>
      </c>
      <c r="O52" s="38">
        <f>'Total Property Damage 95%'!O52+Summary!AQ52</f>
        <v>8981050099.3056335</v>
      </c>
      <c r="P52" s="38">
        <f>'Total Property Damage 95%'!P52+Summary!AR52</f>
        <v>6730016026.5714464</v>
      </c>
      <c r="Q52" s="38">
        <f>'Total Property Damage 95%'!Q52+Summary!AS52</f>
        <v>2494578838.8634682</v>
      </c>
      <c r="R52" s="38">
        <f>'Total Property Damage 95%'!R52+Summary!AT52</f>
        <v>1679777179.1661279</v>
      </c>
      <c r="S52" s="38">
        <f>'Total Property Damage 95%'!S52+Summary!AU52</f>
        <v>933956554.55048394</v>
      </c>
    </row>
    <row r="53" spans="1:19" x14ac:dyDescent="0.35">
      <c r="A53">
        <v>2072</v>
      </c>
      <c r="B53" s="36">
        <f>'Total Property Damage 95%'!B53+Summary!AD53</f>
        <v>61868447.180956364</v>
      </c>
      <c r="C53" s="36">
        <f>'Total Property Damage 95%'!C53+Summary!AE53</f>
        <v>79373860.530606806</v>
      </c>
      <c r="D53" s="36">
        <f>'Total Property Damage 95%'!D53+Summary!AF53</f>
        <v>83690263.822301447</v>
      </c>
      <c r="E53" s="36">
        <f>'Total Property Damage 95%'!E53+Summary!AG53</f>
        <v>55034141.969106533</v>
      </c>
      <c r="F53" s="36">
        <f>'Total Property Damage 95%'!F53+Summary!AH53</f>
        <v>45801834.928537466</v>
      </c>
      <c r="G53" s="36">
        <f>'Total Property Damage 95%'!G53+Summary!AI53</f>
        <v>27457120.938835289</v>
      </c>
      <c r="H53" s="37">
        <f>'Total Property Damage 95%'!H53+Summary!AJ53</f>
        <v>46263389.354024373</v>
      </c>
      <c r="I53" s="37">
        <f>'Total Property Damage 95%'!I53+Summary!AK53</f>
        <v>49507774.567485422</v>
      </c>
      <c r="J53" s="37">
        <f>'Total Property Damage 95%'!J53+Summary!AL53</f>
        <v>31524807.96526346</v>
      </c>
      <c r="K53" s="37">
        <f>'Total Property Damage 95%'!K53+Summary!AM53</f>
        <v>24204330.073019702</v>
      </c>
      <c r="L53" s="37">
        <f>'Total Property Damage 95%'!L53+Summary!AN53</f>
        <v>21380544.611151554</v>
      </c>
      <c r="M53" s="37">
        <f>'Total Property Damage 95%'!M53+Summary!AO53</f>
        <v>9063227.7667362597</v>
      </c>
      <c r="N53" s="38">
        <f>'Total Property Damage 95%'!N53+Summary!AP53</f>
        <v>5001576030.8070002</v>
      </c>
      <c r="O53" s="38">
        <f>'Total Property Damage 95%'!O53+Summary!AQ53</f>
        <v>9068196449.9720993</v>
      </c>
      <c r="P53" s="38">
        <f>'Total Property Damage 95%'!P53+Summary!AR53</f>
        <v>6795983729.2053614</v>
      </c>
      <c r="Q53" s="38">
        <f>'Total Property Damage 95%'!Q53+Summary!AS53</f>
        <v>2520058264.2779021</v>
      </c>
      <c r="R53" s="38">
        <f>'Total Property Damage 95%'!R53+Summary!AT53</f>
        <v>1696689968.8899784</v>
      </c>
      <c r="S53" s="38">
        <f>'Total Property Damage 95%'!S53+Summary!AU53</f>
        <v>943260982.92422462</v>
      </c>
    </row>
    <row r="54" spans="1:19" x14ac:dyDescent="0.35">
      <c r="A54">
        <v>2073</v>
      </c>
      <c r="B54" s="36">
        <f>'Total Property Damage 95%'!B54+Summary!AD54</f>
        <v>63283289.101607382</v>
      </c>
      <c r="C54" s="36">
        <f>'Total Property Damage 95%'!C54+Summary!AE54</f>
        <v>81189025.940434277</v>
      </c>
      <c r="D54" s="36">
        <f>'Total Property Damage 95%'!D54+Summary!AF54</f>
        <v>85604139.133569673</v>
      </c>
      <c r="E54" s="36">
        <f>'Total Property Damage 95%'!E54+Summary!AG54</f>
        <v>56292693.212476335</v>
      </c>
      <c r="F54" s="36">
        <f>'Total Property Damage 95%'!F54+Summary!AH54</f>
        <v>46849256.660492286</v>
      </c>
      <c r="G54" s="36">
        <f>'Total Property Damage 95%'!G54+Summary!AI54</f>
        <v>28085025.589666843</v>
      </c>
      <c r="H54" s="37">
        <f>'Total Property Damage 95%'!H54+Summary!AJ54</f>
        <v>46297630.080996171</v>
      </c>
      <c r="I54" s="37">
        <f>'Total Property Damage 95%'!I54+Summary!AK54</f>
        <v>49546090.914125651</v>
      </c>
      <c r="J54" s="37">
        <f>'Total Property Damage 95%'!J54+Summary!AL54</f>
        <v>31550719.910654221</v>
      </c>
      <c r="K54" s="37">
        <f>'Total Property Damage 95%'!K54+Summary!AM54</f>
        <v>24229471.910964478</v>
      </c>
      <c r="L54" s="37">
        <f>'Total Property Damage 95%'!L54+Summary!AN54</f>
        <v>21401048.676484585</v>
      </c>
      <c r="M54" s="37">
        <f>'Total Property Damage 95%'!M54+Summary!AO54</f>
        <v>9071412.7161622122</v>
      </c>
      <c r="N54" s="38">
        <f>'Total Property Damage 95%'!N54+Summary!AP54</f>
        <v>5049788128.4431553</v>
      </c>
      <c r="O54" s="38">
        <f>'Total Property Damage 95%'!O54+Summary!AQ54</f>
        <v>9156256088.1859818</v>
      </c>
      <c r="P54" s="38">
        <f>'Total Property Damage 95%'!P54+Summary!AR54</f>
        <v>6862650281.9928045</v>
      </c>
      <c r="Q54" s="38">
        <f>'Total Property Damage 95%'!Q54+Summary!AS54</f>
        <v>2545819124.9636803</v>
      </c>
      <c r="R54" s="38">
        <f>'Total Property Damage 95%'!R54+Summary!AT54</f>
        <v>1713786943.7905507</v>
      </c>
      <c r="S54" s="38">
        <f>'Total Property Damage 95%'!S54+Summary!AU54</f>
        <v>952665658.5855217</v>
      </c>
    </row>
    <row r="55" spans="1:19" x14ac:dyDescent="0.35">
      <c r="A55">
        <v>2074</v>
      </c>
      <c r="B55" s="36">
        <f>'Total Property Damage 95%'!B55+Summary!AD55</f>
        <v>64730486.411017001</v>
      </c>
      <c r="C55" s="36">
        <f>'Total Property Damage 95%'!C55+Summary!AE55</f>
        <v>83045701.558320254</v>
      </c>
      <c r="D55" s="36">
        <f>'Total Property Damage 95%'!D55+Summary!AF55</f>
        <v>87561782.005600512</v>
      </c>
      <c r="E55" s="36">
        <f>'Total Property Damage 95%'!E55+Summary!AG55</f>
        <v>57580025.702823266</v>
      </c>
      <c r="F55" s="36">
        <f>'Total Property Damage 95%'!F55+Summary!AH55</f>
        <v>47920631.412807159</v>
      </c>
      <c r="G55" s="36">
        <f>'Total Property Damage 95%'!G55+Summary!AI55</f>
        <v>28727289.511866074</v>
      </c>
      <c r="H55" s="37">
        <f>'Total Property Damage 95%'!H55+Summary!AJ55</f>
        <v>46332054.814014271</v>
      </c>
      <c r="I55" s="37">
        <f>'Total Property Damage 95%'!I55+Summary!AK55</f>
        <v>49584614.427323446</v>
      </c>
      <c r="J55" s="37">
        <f>'Total Property Damage 95%'!J55+Summary!AL55</f>
        <v>31576773.043110635</v>
      </c>
      <c r="K55" s="37">
        <f>'Total Property Damage 95%'!K55+Summary!AM55</f>
        <v>24254754.291211251</v>
      </c>
      <c r="L55" s="37">
        <f>'Total Property Damage 95%'!L55+Summary!AN55</f>
        <v>21421666.446116656</v>
      </c>
      <c r="M55" s="37">
        <f>'Total Property Damage 95%'!M55+Summary!AO55</f>
        <v>9079642.7608653381</v>
      </c>
      <c r="N55" s="38">
        <f>'Total Property Damage 95%'!N55+Summary!AP55</f>
        <v>5098501864.3642998</v>
      </c>
      <c r="O55" s="38">
        <f>'Total Property Damage 95%'!O55+Summary!AQ55</f>
        <v>9245239350.9640636</v>
      </c>
      <c r="P55" s="38">
        <f>'Total Property Damage 95%'!P55+Summary!AR55</f>
        <v>6930023673.5698547</v>
      </c>
      <c r="Q55" s="38">
        <f>'Total Property Damage 95%'!Q55+Summary!AS55</f>
        <v>2571864757.3490057</v>
      </c>
      <c r="R55" s="38">
        <f>'Total Property Damage 95%'!R55+Summary!AT55</f>
        <v>1731070261.2808053</v>
      </c>
      <c r="S55" s="38">
        <f>'Total Property Damage 95%'!S55+Summary!AU55</f>
        <v>962171744.8632822</v>
      </c>
    </row>
    <row r="56" spans="1:19" x14ac:dyDescent="0.35">
      <c r="A56">
        <v>2075</v>
      </c>
      <c r="B56" s="36">
        <f>'Total Property Damage 95%'!B56+Summary!AD56</f>
        <v>66210779.030137844</v>
      </c>
      <c r="C56" s="36">
        <f>'Total Property Damage 95%'!C56+Summary!AE56</f>
        <v>84944836.662696227</v>
      </c>
      <c r="D56" s="36">
        <f>'Total Property Damage 95%'!D56+Summary!AF56</f>
        <v>89564193.339217469</v>
      </c>
      <c r="E56" s="36">
        <f>'Total Property Damage 95%'!E56+Summary!AG56</f>
        <v>58896797.625645876</v>
      </c>
      <c r="F56" s="36">
        <f>'Total Property Damage 95%'!F56+Summary!AH56</f>
        <v>49016506.956419878</v>
      </c>
      <c r="G56" s="36">
        <f>'Total Property Damage 95%'!G56+Summary!AI56</f>
        <v>29384241.081204589</v>
      </c>
      <c r="H56" s="37">
        <f>'Total Property Damage 95%'!H56+Summary!AJ56</f>
        <v>46366664.661169536</v>
      </c>
      <c r="I56" s="37">
        <f>'Total Property Damage 95%'!I56+Summary!AK56</f>
        <v>49623346.354773365</v>
      </c>
      <c r="J56" s="37">
        <f>'Total Property Damage 95%'!J56+Summary!AL56</f>
        <v>31602968.213066887</v>
      </c>
      <c r="K56" s="37">
        <f>'Total Property Damage 95%'!K56+Summary!AM56</f>
        <v>24280178.060673106</v>
      </c>
      <c r="L56" s="37">
        <f>'Total Property Damage 95%'!L56+Summary!AN56</f>
        <v>21442398.605143193</v>
      </c>
      <c r="M56" s="37">
        <f>'Total Property Damage 95%'!M56+Summary!AO56</f>
        <v>9087918.1725259051</v>
      </c>
      <c r="N56" s="38">
        <f>'Total Property Damage 95%'!N56+Summary!AP56</f>
        <v>5147722878.4074354</v>
      </c>
      <c r="O56" s="38">
        <f>'Total Property Damage 95%'!O56+Summary!AQ56</f>
        <v>9335156700.3464355</v>
      </c>
      <c r="P56" s="38">
        <f>'Total Property Damage 95%'!P56+Summary!AR56</f>
        <v>6998111989.9566269</v>
      </c>
      <c r="Q56" s="38">
        <f>'Total Property Damage 95%'!Q56+Summary!AS56</f>
        <v>2598198539.680275</v>
      </c>
      <c r="R56" s="38">
        <f>'Total Property Damage 95%'!R56+Summary!AT56</f>
        <v>1748542105.5724816</v>
      </c>
      <c r="S56" s="38">
        <f>'Total Property Damage 95%'!S56+Summary!AU56</f>
        <v>971780419.43481636</v>
      </c>
    </row>
    <row r="57" spans="1:19" x14ac:dyDescent="0.35">
      <c r="A57">
        <v>2076</v>
      </c>
      <c r="B57" s="36">
        <f>'Total Property Damage 95%'!B57+Summary!AD57</f>
        <v>67724923.800844729</v>
      </c>
      <c r="C57" s="36">
        <f>'Total Property Damage 95%'!C57+Summary!AE57</f>
        <v>86887402.240618631</v>
      </c>
      <c r="D57" s="36">
        <f>'Total Property Damage 95%'!D57+Summary!AF57</f>
        <v>91612396.924398497</v>
      </c>
      <c r="E57" s="36">
        <f>'Total Property Damage 95%'!E57+Summary!AG57</f>
        <v>60243682.218193278</v>
      </c>
      <c r="F57" s="36">
        <f>'Total Property Damage 95%'!F57+Summary!AH57</f>
        <v>50137443.588997453</v>
      </c>
      <c r="G57" s="36">
        <f>'Total Property Damage 95%'!G57+Summary!AI57</f>
        <v>30056216.182933033</v>
      </c>
      <c r="H57" s="37">
        <f>'Total Property Damage 95%'!H57+Summary!AJ57</f>
        <v>46401460.737238117</v>
      </c>
      <c r="I57" s="37">
        <f>'Total Property Damage 95%'!I57+Summary!AK57</f>
        <v>49662287.951697543</v>
      </c>
      <c r="J57" s="37">
        <f>'Total Property Damage 95%'!J57+Summary!AL57</f>
        <v>31629306.276088003</v>
      </c>
      <c r="K57" s="37">
        <f>'Total Property Damage 95%'!K57+Summary!AM57</f>
        <v>24305744.071372751</v>
      </c>
      <c r="L57" s="37">
        <f>'Total Property Damage 95%'!L57+Summary!AN57</f>
        <v>21463245.842792973</v>
      </c>
      <c r="M57" s="37">
        <f>'Total Property Damage 95%'!M57+Summary!AO57</f>
        <v>9096239.2244632989</v>
      </c>
      <c r="N57" s="38">
        <f>'Total Property Damage 95%'!N57+Summary!AP57</f>
        <v>5197456878.2537298</v>
      </c>
      <c r="O57" s="38">
        <f>'Total Property Damage 95%'!O57+Summary!AQ57</f>
        <v>9426018724.9864635</v>
      </c>
      <c r="P57" s="38">
        <f>'Total Property Damage 95%'!P57+Summary!AR57</f>
        <v>7066923415.8026524</v>
      </c>
      <c r="Q57" s="38">
        <f>'Total Property Damage 95%'!Q57+Summary!AS57</f>
        <v>2624823892.5671945</v>
      </c>
      <c r="R57" s="38">
        <f>'Total Property Damage 95%'!R57+Summary!AT57</f>
        <v>1766204688.023314</v>
      </c>
      <c r="S57" s="38">
        <f>'Total Property Damage 95%'!S57+Summary!AU57</f>
        <v>981492874.51083779</v>
      </c>
    </row>
    <row r="58" spans="1:19" x14ac:dyDescent="0.35">
      <c r="A58">
        <v>2077</v>
      </c>
      <c r="B58" s="36">
        <f>'Total Property Damage 95%'!B58+Summary!AD58</f>
        <v>69273694.872891694</v>
      </c>
      <c r="C58" s="36">
        <f>'Total Property Damage 95%'!C58+Summary!AE58</f>
        <v>88874391.484213755</v>
      </c>
      <c r="D58" s="36">
        <f>'Total Property Damage 95%'!D58+Summary!AF58</f>
        <v>93707439.963717833</v>
      </c>
      <c r="E58" s="36">
        <f>'Total Property Damage 95%'!E58+Summary!AG58</f>
        <v>61621368.113676913</v>
      </c>
      <c r="F58" s="36">
        <f>'Total Property Damage 95%'!F58+Summary!AH58</f>
        <v>51284014.42140431</v>
      </c>
      <c r="G58" s="36">
        <f>'Total Property Damage 95%'!G58+Summary!AI58</f>
        <v>30743558.383512013</v>
      </c>
      <c r="H58" s="37">
        <f>'Total Property Damage 95%'!H58+Summary!AJ58</f>
        <v>46436444.163721837</v>
      </c>
      <c r="I58" s="37">
        <f>'Total Property Damage 95%'!I58+Summary!AK58</f>
        <v>49701440.480891086</v>
      </c>
      <c r="J58" s="37">
        <f>'Total Property Damage 95%'!J58+Summary!AL58</f>
        <v>31655788.092900805</v>
      </c>
      <c r="K58" s="37">
        <f>'Total Property Damage 95%'!K58+Summary!AM58</f>
        <v>24331453.18047335</v>
      </c>
      <c r="L58" s="37">
        <f>'Total Property Damage 95%'!L58+Summary!AN58</f>
        <v>21484208.852453016</v>
      </c>
      <c r="M58" s="37">
        <f>'Total Property Damage 95%'!M58+Summary!AO58</f>
        <v>9104606.1916458867</v>
      </c>
      <c r="N58" s="38">
        <f>'Total Property Damage 95%'!N58+Summary!AP58</f>
        <v>5247709640.2879791</v>
      </c>
      <c r="O58" s="38">
        <f>'Total Property Damage 95%'!O58+Summary!AQ58</f>
        <v>9517836141.7616978</v>
      </c>
      <c r="P58" s="38">
        <f>'Total Property Damage 95%'!P58+Summary!AR58</f>
        <v>7136466235.6487503</v>
      </c>
      <c r="Q58" s="38">
        <f>'Total Property Damage 95%'!Q58+Summary!AS58</f>
        <v>2651744279.5351882</v>
      </c>
      <c r="R58" s="38">
        <f>'Total Property Damage 95%'!R58+Summary!AT58</f>
        <v>1784060247.4888706</v>
      </c>
      <c r="S58" s="38">
        <f>'Total Property Damage 95%'!S58+Summary!AU58</f>
        <v>991310317.02292037</v>
      </c>
    </row>
    <row r="59" spans="1:19" x14ac:dyDescent="0.35">
      <c r="A59">
        <v>2078</v>
      </c>
      <c r="B59" s="36">
        <f>'Total Property Damage 95%'!B59+Summary!AD59</f>
        <v>70857884.099718168</v>
      </c>
      <c r="C59" s="36">
        <f>'Total Property Damage 95%'!C59+Summary!AE59</f>
        <v>90906820.298475638</v>
      </c>
      <c r="D59" s="36">
        <f>'Total Property Damage 95%'!D59+Summary!AF59</f>
        <v>95850393.607758299</v>
      </c>
      <c r="E59" s="36">
        <f>'Total Property Damage 95%'!E59+Summary!AG59</f>
        <v>63030559.693353958</v>
      </c>
      <c r="F59" s="36">
        <f>'Total Property Damage 95%'!F59+Summary!AH59</f>
        <v>52456805.670721591</v>
      </c>
      <c r="G59" s="36">
        <f>'Total Property Damage 95%'!G59+Summary!AI59</f>
        <v>31446619.106270276</v>
      </c>
      <c r="H59" s="37">
        <f>'Total Property Damage 95%'!H59+Summary!AJ59</f>
        <v>46471616.068888694</v>
      </c>
      <c r="I59" s="37">
        <f>'Total Property Damage 95%'!I59+Summary!AK59</f>
        <v>49740805.212767817</v>
      </c>
      <c r="J59" s="37">
        <f>'Total Property Damage 95%'!J59+Summary!AL59</f>
        <v>31682414.529425051</v>
      </c>
      <c r="K59" s="37">
        <f>'Total Property Damage 95%'!K59+Summary!AM59</f>
        <v>24357306.250309546</v>
      </c>
      <c r="L59" s="37">
        <f>'Total Property Damage 95%'!L59+Summary!AN59</f>
        <v>21505288.331693735</v>
      </c>
      <c r="M59" s="37">
        <f>'Total Property Damage 95%'!M59+Summary!AO59</f>
        <v>9113019.3507009931</v>
      </c>
      <c r="N59" s="38">
        <f>'Total Property Damage 95%'!N59+Summary!AP59</f>
        <v>5298487010.4693375</v>
      </c>
      <c r="O59" s="38">
        <f>'Total Property Damage 95%'!O59+Summary!AQ59</f>
        <v>9610619797.4059544</v>
      </c>
      <c r="P59" s="38">
        <f>'Total Property Damage 95%'!P59+Summary!AR59</f>
        <v>7206748835.2055492</v>
      </c>
      <c r="Q59" s="38">
        <f>'Total Property Damage 95%'!Q59+Summary!AS59</f>
        <v>2678963207.585196</v>
      </c>
      <c r="R59" s="38">
        <f>'Total Property Damage 95%'!R59+Summary!AT59</f>
        <v>1802111050.6790822</v>
      </c>
      <c r="S59" s="38">
        <f>'Total Property Damage 95%'!S59+Summary!AU59</f>
        <v>1001233968.8134458</v>
      </c>
    </row>
    <row r="60" spans="1:19" x14ac:dyDescent="0.35">
      <c r="A60">
        <v>2079</v>
      </c>
      <c r="B60" s="36">
        <f>'Total Property Damage 95%'!B60+Summary!AD60</f>
        <v>72478301.443306699</v>
      </c>
      <c r="C60" s="36">
        <f>'Total Property Damage 95%'!C60+Summary!AE60</f>
        <v>92985727.820676416</v>
      </c>
      <c r="D60" s="36">
        <f>'Total Property Damage 95%'!D60+Summary!AF60</f>
        <v>98042353.502767593</v>
      </c>
      <c r="E60" s="36">
        <f>'Total Property Damage 95%'!E60+Summary!AG60</f>
        <v>64471977.446662351</v>
      </c>
      <c r="F60" s="36">
        <f>'Total Property Damage 95%'!F60+Summary!AH60</f>
        <v>53656416.95996736</v>
      </c>
      <c r="G60" s="36">
        <f>'Total Property Damage 95%'!G60+Summary!AI60</f>
        <v>32165757.811079912</v>
      </c>
      <c r="H60" s="37">
        <f>'Total Property Damage 95%'!H60+Summary!AJ60</f>
        <v>46506977.587813787</v>
      </c>
      <c r="I60" s="37">
        <f>'Total Property Damage 95%'!I60+Summary!AK60</f>
        <v>49780383.425406173</v>
      </c>
      <c r="J60" s="37">
        <f>'Total Property Damage 95%'!J60+Summary!AL60</f>
        <v>31709186.456804771</v>
      </c>
      <c r="K60" s="37">
        <f>'Total Property Damage 95%'!K60+Summary!AM60</f>
        <v>24383304.148418643</v>
      </c>
      <c r="L60" s="37">
        <f>'Total Property Damage 95%'!L60+Summary!AN60</f>
        <v>21526484.982294124</v>
      </c>
      <c r="M60" s="37">
        <f>'Total Property Damage 95%'!M60+Summary!AO60</f>
        <v>9121478.9799248837</v>
      </c>
      <c r="N60" s="38">
        <f>'Total Property Damage 95%'!N60+Summary!AP60</f>
        <v>5349794905.2135086</v>
      </c>
      <c r="O60" s="38">
        <f>'Total Property Damage 95%'!O60+Summary!AQ60</f>
        <v>9704380670.1629238</v>
      </c>
      <c r="P60" s="38">
        <f>'Total Property Damage 95%'!P60+Summary!AR60</f>
        <v>7277779702.6489162</v>
      </c>
      <c r="Q60" s="38">
        <f>'Total Property Damage 95%'!Q60+Summary!AS60</f>
        <v>2706484227.7609549</v>
      </c>
      <c r="R60" s="38">
        <f>'Total Property Damage 95%'!R60+Summary!AT60</f>
        <v>1820359392.5195212</v>
      </c>
      <c r="S60" s="38">
        <f>'Total Property Damage 95%'!S60+Summary!AU60</f>
        <v>1011265066.8280737</v>
      </c>
    </row>
    <row r="61" spans="1:19" x14ac:dyDescent="0.35">
      <c r="A61">
        <v>2080</v>
      </c>
      <c r="B61" s="36">
        <f>'Total Property Damage 95%'!B61+Summary!AD61</f>
        <v>98508862.33154954</v>
      </c>
      <c r="C61" s="36">
        <f>'Total Property Damage 95%'!C61+Summary!AE61</f>
        <v>126381524.92923602</v>
      </c>
      <c r="D61" s="36">
        <f>'Total Property Damage 95%'!D61+Summary!AF61</f>
        <v>133254236.25469296</v>
      </c>
      <c r="E61" s="36">
        <f>'Total Property Damage 95%'!E61+Summary!AG61</f>
        <v>87627069.399576038</v>
      </c>
      <c r="F61" s="36">
        <f>'Total Property Damage 95%'!F61+Summary!AH61</f>
        <v>72927103.509015337</v>
      </c>
      <c r="G61" s="36">
        <f>'Total Property Damage 95%'!G61+Summary!AI61</f>
        <v>43718080.375823334</v>
      </c>
      <c r="H61" s="37">
        <f>'Total Property Damage 95%'!H61+Summary!AJ61</f>
        <v>61843983.458259292</v>
      </c>
      <c r="I61" s="37">
        <f>'Total Property Damage 95%'!I61+Summary!AK61</f>
        <v>66199198.336683251</v>
      </c>
      <c r="J61" s="37">
        <f>'Total Property Damage 95%'!J61+Summary!AL61</f>
        <v>42169756.201034367</v>
      </c>
      <c r="K61" s="37">
        <f>'Total Property Damage 95%'!K61+Summary!AM61</f>
        <v>32434366.743458055</v>
      </c>
      <c r="L61" s="37">
        <f>'Total Property Damage 95%'!L61+Summary!AN61</f>
        <v>28631914.947769742</v>
      </c>
      <c r="M61" s="37">
        <f>'Total Property Damage 95%'!M61+Summary!AO61</f>
        <v>12131585.137363972</v>
      </c>
      <c r="N61" s="38">
        <f>'Total Property Damage 95%'!N61+Summary!AP61</f>
        <v>7177497511.7168503</v>
      </c>
      <c r="O61" s="38">
        <f>'Total Property Damage 95%'!O61+Summary!AQ61</f>
        <v>13020719489.623562</v>
      </c>
      <c r="P61" s="38">
        <f>'Total Property Damage 95%'!P61+Summary!AR61</f>
        <v>9765831980.0338917</v>
      </c>
      <c r="Q61" s="38">
        <f>'Total Property Damage 95%'!Q61+Summary!AS61</f>
        <v>3633250723.123703</v>
      </c>
      <c r="R61" s="38">
        <f>'Total Property Damage 95%'!R61+Summary!AT61</f>
        <v>2443339176.4071164</v>
      </c>
      <c r="S61" s="38">
        <f>'Total Property Damage 95%'!S61+Summary!AU61</f>
        <v>1357204811.5454984</v>
      </c>
    </row>
    <row r="62" spans="1:19" x14ac:dyDescent="0.35">
      <c r="A62">
        <v>2081</v>
      </c>
      <c r="B62" s="36">
        <f>'Total Property Damage 95%'!B62+Summary!AD62</f>
        <v>100761617.56192835</v>
      </c>
      <c r="C62" s="36">
        <f>'Total Property Damage 95%'!C62+Summary!AE62</f>
        <v>129271687.64728016</v>
      </c>
      <c r="D62" s="36">
        <f>'Total Property Damage 95%'!D62+Summary!AF62</f>
        <v>136301567.94229841</v>
      </c>
      <c r="E62" s="36">
        <f>'Total Property Damage 95%'!E62+Summary!AG62</f>
        <v>89630973.761482775</v>
      </c>
      <c r="F62" s="36">
        <f>'Total Property Damage 95%'!F62+Summary!AH62</f>
        <v>74594840.908249274</v>
      </c>
      <c r="G62" s="36">
        <f>'Total Property Damage 95%'!G62+Summary!AI62</f>
        <v>44717849.654421687</v>
      </c>
      <c r="H62" s="37">
        <f>'Total Property Damage 95%'!H62+Summary!AJ62</f>
        <v>61891478.994654842</v>
      </c>
      <c r="I62" s="37">
        <f>'Total Property Damage 95%'!I62+Summary!AK62</f>
        <v>66252360.86074806</v>
      </c>
      <c r="J62" s="37">
        <f>'Total Property Damage 95%'!J62+Summary!AL62</f>
        <v>42205719.889176153</v>
      </c>
      <c r="K62" s="37">
        <f>'Total Property Damage 95%'!K62+Summary!AM62</f>
        <v>32469300.154956415</v>
      </c>
      <c r="L62" s="37">
        <f>'Total Property Damage 95%'!L62+Summary!AN62</f>
        <v>28660394.475025188</v>
      </c>
      <c r="M62" s="37">
        <f>'Total Property Damage 95%'!M62+Summary!AO62</f>
        <v>12142950.592161436</v>
      </c>
      <c r="N62" s="38">
        <f>'Total Property Damage 95%'!N62+Summary!AP62</f>
        <v>7247107382.4840565</v>
      </c>
      <c r="O62" s="38">
        <f>'Total Property Damage 95%'!O62+Summary!AQ62</f>
        <v>13147946903.904493</v>
      </c>
      <c r="P62" s="38">
        <f>'Total Property Damage 95%'!P62+Summary!AR62</f>
        <v>9862238086.8839436</v>
      </c>
      <c r="Q62" s="38">
        <f>'Total Property Damage 95%'!Q62+Summary!AS62</f>
        <v>3670636842.6135874</v>
      </c>
      <c r="R62" s="38">
        <f>'Total Property Damage 95%'!R62+Summary!AT62</f>
        <v>2468121159.3323755</v>
      </c>
      <c r="S62" s="38">
        <f>'Total Property Damage 95%'!S62+Summary!AU62</f>
        <v>1370824315.1729531</v>
      </c>
    </row>
    <row r="63" spans="1:19" x14ac:dyDescent="0.35">
      <c r="A63">
        <v>2082</v>
      </c>
      <c r="B63" s="36">
        <f>'Total Property Damage 95%'!B63+Summary!AD63</f>
        <v>103065890.04677428</v>
      </c>
      <c r="C63" s="36">
        <f>'Total Property Damage 95%'!C63+Summary!AE63</f>
        <v>132227944.20729569</v>
      </c>
      <c r="D63" s="36">
        <f>'Total Property Damage 95%'!D63+Summary!AF63</f>
        <v>139418587.69893107</v>
      </c>
      <c r="E63" s="36">
        <f>'Total Property Damage 95%'!E63+Summary!AG63</f>
        <v>91680704.51835154</v>
      </c>
      <c r="F63" s="36">
        <f>'Total Property Damage 95%'!F63+Summary!AH63</f>
        <v>76300717.050131336</v>
      </c>
      <c r="G63" s="36">
        <f>'Total Property Damage 95%'!G63+Summary!AI63</f>
        <v>45740482.210680835</v>
      </c>
      <c r="H63" s="37">
        <f>'Total Property Damage 95%'!H63+Summary!AJ63</f>
        <v>61939231.062317133</v>
      </c>
      <c r="I63" s="37">
        <f>'Total Property Damage 95%'!I63+Summary!AK63</f>
        <v>66305812.206625454</v>
      </c>
      <c r="J63" s="37">
        <f>'Total Property Damage 95%'!J63+Summary!AL63</f>
        <v>42241880.414860412</v>
      </c>
      <c r="K63" s="37">
        <f>'Total Property Damage 95%'!K63+Summary!AM63</f>
        <v>32504429.509030819</v>
      </c>
      <c r="L63" s="37">
        <f>'Total Property Damage 95%'!L63+Summary!AN63</f>
        <v>28689032.526612867</v>
      </c>
      <c r="M63" s="37">
        <f>'Total Property Damage 95%'!M63+Summary!AO63</f>
        <v>12154378.917600922</v>
      </c>
      <c r="N63" s="38">
        <f>'Total Property Damage 95%'!N63+Summary!AP63</f>
        <v>7317446352.7821617</v>
      </c>
      <c r="O63" s="38">
        <f>'Total Property Damage 95%'!O63+Summary!AQ63</f>
        <v>13276517641.284426</v>
      </c>
      <c r="P63" s="38">
        <f>'Total Property Damage 95%'!P63+Summary!AR63</f>
        <v>9959673135.0706482</v>
      </c>
      <c r="Q63" s="38">
        <f>'Total Property Damage 95%'!Q63+Summary!AS63</f>
        <v>3708438885.1991973</v>
      </c>
      <c r="R63" s="38">
        <f>'Total Property Damage 95%'!R63+Summary!AT63</f>
        <v>2493175002.3563337</v>
      </c>
      <c r="S63" s="38">
        <f>'Total Property Damage 95%'!S63+Summary!AU63</f>
        <v>1384591643.1916816</v>
      </c>
    </row>
    <row r="64" spans="1:19" x14ac:dyDescent="0.35">
      <c r="A64">
        <v>2083</v>
      </c>
      <c r="B64" s="36">
        <f>'Total Property Damage 95%'!B64+Summary!AD64</f>
        <v>105422857.9111992</v>
      </c>
      <c r="C64" s="36">
        <f>'Total Property Damage 95%'!C64+Summary!AE64</f>
        <v>135251806.0798718</v>
      </c>
      <c r="D64" s="36">
        <f>'Total Property Damage 95%'!D64+Summary!AF64</f>
        <v>142606889.18995547</v>
      </c>
      <c r="E64" s="36">
        <f>'Total Property Damage 95%'!E64+Summary!AG64</f>
        <v>93777309.653566718</v>
      </c>
      <c r="F64" s="36">
        <f>'Total Property Damage 95%'!F64+Summary!AH64</f>
        <v>78045604.112554416</v>
      </c>
      <c r="G64" s="36">
        <f>'Total Property Damage 95%'!G64+Summary!AI64</f>
        <v>46786500.894698858</v>
      </c>
      <c r="H64" s="37">
        <f>'Total Property Damage 95%'!H64+Summary!AJ64</f>
        <v>61987241.20622053</v>
      </c>
      <c r="I64" s="37">
        <f>'Total Property Damage 95%'!I64+Summary!AK64</f>
        <v>66359554.113934733</v>
      </c>
      <c r="J64" s="37">
        <f>'Total Property Damage 95%'!J64+Summary!AL64</f>
        <v>42278238.963819556</v>
      </c>
      <c r="K64" s="37">
        <f>'Total Property Damage 95%'!K64+Summary!AM64</f>
        <v>32539755.986504704</v>
      </c>
      <c r="L64" s="37">
        <f>'Total Property Damage 95%'!L64+Summary!AN64</f>
        <v>28717830.057739001</v>
      </c>
      <c r="M64" s="37">
        <f>'Total Property Damage 95%'!M64+Summary!AO64</f>
        <v>12165870.492477357</v>
      </c>
      <c r="N64" s="38">
        <f>'Total Property Damage 95%'!N64+Summary!AP64</f>
        <v>7388522670.6376314</v>
      </c>
      <c r="O64" s="38">
        <f>'Total Property Damage 95%'!O64+Summary!AQ64</f>
        <v>13406447010.784315</v>
      </c>
      <c r="P64" s="38">
        <f>'Total Property Damage 95%'!P64+Summary!AR64</f>
        <v>10058148965.647423</v>
      </c>
      <c r="Q64" s="38">
        <f>'Total Property Damage 95%'!Q64+Summary!AS64</f>
        <v>3746661811.2068491</v>
      </c>
      <c r="R64" s="38">
        <f>'Total Property Damage 95%'!R64+Summary!AT64</f>
        <v>2518503909.7882032</v>
      </c>
      <c r="S64" s="38">
        <f>'Total Property Damage 95%'!S64+Summary!AU64</f>
        <v>1398508522.109937</v>
      </c>
    </row>
    <row r="65" spans="1:19" x14ac:dyDescent="0.35">
      <c r="A65">
        <v>2084</v>
      </c>
      <c r="B65" s="36">
        <f>'Total Property Damage 95%'!B65+Summary!AD65</f>
        <v>107833726.22233261</v>
      </c>
      <c r="C65" s="36">
        <f>'Total Property Damage 95%'!C65+Summary!AE65</f>
        <v>138344819.30074453</v>
      </c>
      <c r="D65" s="36">
        <f>'Total Property Damage 95%'!D65+Summary!AF65</f>
        <v>145868102.52555844</v>
      </c>
      <c r="E65" s="36">
        <f>'Total Property Damage 95%'!E65+Summary!AG65</f>
        <v>95921861.116377264</v>
      </c>
      <c r="F65" s="36">
        <f>'Total Property Damage 95%'!F65+Summary!AH65</f>
        <v>79830394.218858629</v>
      </c>
      <c r="G65" s="36">
        <f>'Total Property Damage 95%'!G65+Summary!AI65</f>
        <v>47856440.513399549</v>
      </c>
      <c r="H65" s="37">
        <f>'Total Property Damage 95%'!H65+Summary!AJ65</f>
        <v>62035510.980660513</v>
      </c>
      <c r="I65" s="37">
        <f>'Total Property Damage 95%'!I65+Summary!AK65</f>
        <v>66413588.33279068</v>
      </c>
      <c r="J65" s="37">
        <f>'Total Property Damage 95%'!J65+Summary!AL65</f>
        <v>42314796.728939772</v>
      </c>
      <c r="K65" s="37">
        <f>'Total Property Damage 95%'!K65+Summary!AM65</f>
        <v>32575280.77532566</v>
      </c>
      <c r="L65" s="37">
        <f>'Total Property Damage 95%'!L65+Summary!AN65</f>
        <v>28746788.029372793</v>
      </c>
      <c r="M65" s="37">
        <f>'Total Property Damage 95%'!M65+Summary!AO65</f>
        <v>12177425.697871009</v>
      </c>
      <c r="N65" s="38">
        <f>'Total Property Damage 95%'!N65+Summary!AP65</f>
        <v>7460344683.7931271</v>
      </c>
      <c r="O65" s="38">
        <f>'Total Property Damage 95%'!O65+Summary!AQ65</f>
        <v>13537750507.598783</v>
      </c>
      <c r="P65" s="38">
        <f>'Total Property Damage 95%'!P65+Summary!AR65</f>
        <v>10157677564.773804</v>
      </c>
      <c r="Q65" s="38">
        <f>'Total Property Damage 95%'!Q65+Summary!AS65</f>
        <v>3785310643.4082975</v>
      </c>
      <c r="R65" s="38">
        <f>'Total Property Damage 95%'!R65+Summary!AT65</f>
        <v>2544111125.9271088</v>
      </c>
      <c r="S65" s="38">
        <f>'Total Property Damage 95%'!S65+Summary!AU65</f>
        <v>1412576699.8352983</v>
      </c>
    </row>
    <row r="66" spans="1:19" x14ac:dyDescent="0.35">
      <c r="A66">
        <v>2085</v>
      </c>
      <c r="B66" s="36">
        <f>'Total Property Damage 95%'!B66+Summary!AD66</f>
        <v>110299727.60544671</v>
      </c>
      <c r="C66" s="36">
        <f>'Total Property Damage 95%'!C66+Summary!AE66</f>
        <v>141508565.26125139</v>
      </c>
      <c r="D66" s="36">
        <f>'Total Property Damage 95%'!D66+Summary!AF66</f>
        <v>149203895.09418952</v>
      </c>
      <c r="E66" s="36">
        <f>'Total Property Damage 95%'!E66+Summary!AG66</f>
        <v>98115455.369961321</v>
      </c>
      <c r="F66" s="36">
        <f>'Total Property Damage 95%'!F66+Summary!AH66</f>
        <v>81655999.893954724</v>
      </c>
      <c r="G66" s="36">
        <f>'Total Property Damage 95%'!G66+Summary!AI66</f>
        <v>48950848.103967629</v>
      </c>
      <c r="H66" s="37">
        <f>'Total Property Damage 95%'!H66+Summary!AJ66</f>
        <v>62084041.9493099</v>
      </c>
      <c r="I66" s="37">
        <f>'Total Property Damage 95%'!I66+Summary!AK66</f>
        <v>66467916.623866849</v>
      </c>
      <c r="J66" s="37">
        <f>'Total Property Damage 95%'!J66+Summary!AL66</f>
        <v>42351554.910304159</v>
      </c>
      <c r="K66" s="37">
        <f>'Total Property Damage 95%'!K66+Summary!AM66</f>
        <v>32611005.070608482</v>
      </c>
      <c r="L66" s="37">
        <f>'Total Property Damage 95%'!L66+Summary!AN66</f>
        <v>28775907.408281192</v>
      </c>
      <c r="M66" s="37">
        <f>'Total Property Damage 95%'!M66+Summary!AO66</f>
        <v>12189044.917161291</v>
      </c>
      <c r="N66" s="38">
        <f>'Total Property Damage 95%'!N66+Summary!AP66</f>
        <v>7532920840.9752579</v>
      </c>
      <c r="O66" s="38">
        <f>'Total Property Damage 95%'!O66+Summary!AQ66</f>
        <v>13670443815.472961</v>
      </c>
      <c r="P66" s="38">
        <f>'Total Property Damage 95%'!P66+Summary!AR66</f>
        <v>10258271065.577976</v>
      </c>
      <c r="Q66" s="38">
        <f>'Total Property Damage 95%'!Q66+Summary!AS66</f>
        <v>3824390467.8371353</v>
      </c>
      <c r="R66" s="38">
        <f>'Total Property Damage 95%'!R66+Summary!AT66</f>
        <v>2569999935.5818624</v>
      </c>
      <c r="S66" s="38">
        <f>'Total Property Damage 95%'!S66+Summary!AU66</f>
        <v>1426797945.9515114</v>
      </c>
    </row>
    <row r="67" spans="1:19" x14ac:dyDescent="0.35">
      <c r="A67">
        <v>2086</v>
      </c>
      <c r="B67" s="36">
        <f>'Total Property Damage 95%'!B67+Summary!AD67</f>
        <v>112822122.87417117</v>
      </c>
      <c r="C67" s="36">
        <f>'Total Property Damage 95%'!C67+Summary!AE67</f>
        <v>144744661.51686299</v>
      </c>
      <c r="D67" s="36">
        <f>'Total Property Damage 95%'!D67+Summary!AF67</f>
        <v>152615972.41506097</v>
      </c>
      <c r="E67" s="36">
        <f>'Total Property Damage 95%'!E67+Summary!AG67</f>
        <v>100359213.95202436</v>
      </c>
      <c r="F67" s="36">
        <f>'Total Property Damage 95%'!F67+Summary!AH67</f>
        <v>83523354.530878633</v>
      </c>
      <c r="G67" s="36">
        <f>'Total Property Damage 95%'!G67+Summary!AI67</f>
        <v>50070283.213537201</v>
      </c>
      <c r="H67" s="37">
        <f>'Total Property Damage 95%'!H67+Summary!AJ67</f>
        <v>62132835.685275465</v>
      </c>
      <c r="I67" s="37">
        <f>'Total Property Damage 95%'!I67+Summary!AK67</f>
        <v>66522540.758459263</v>
      </c>
      <c r="J67" s="37">
        <f>'Total Property Damage 95%'!J67+Summary!AL67</f>
        <v>42388514.71523618</v>
      </c>
      <c r="K67" s="37">
        <f>'Total Property Damage 95%'!K67+Summary!AM67</f>
        <v>32646930.074678365</v>
      </c>
      <c r="L67" s="37">
        <f>'Total Property Damage 95%'!L67+Summary!AN67</f>
        <v>28805189.167063888</v>
      </c>
      <c r="M67" s="37">
        <f>'Total Property Damage 95%'!M67+Summary!AO67</f>
        <v>12200728.536040636</v>
      </c>
      <c r="N67" s="38">
        <f>'Total Property Damage 95%'!N67+Summary!AP67</f>
        <v>7606259693.1790142</v>
      </c>
      <c r="O67" s="38">
        <f>'Total Property Damage 95%'!O67+Summary!AQ67</f>
        <v>13804542809.110714</v>
      </c>
      <c r="P67" s="38">
        <f>'Total Property Damage 95%'!P67+Summary!AR67</f>
        <v>10359941750.04401</v>
      </c>
      <c r="Q67" s="38">
        <f>'Total Property Damage 95%'!Q67+Summary!AS67</f>
        <v>3863906434.616127</v>
      </c>
      <c r="R67" s="38">
        <f>'Total Property Damage 95%'!R67+Summary!AT67</f>
        <v>2596173664.5976801</v>
      </c>
      <c r="S67" s="38">
        <f>'Total Property Damage 95%'!S67+Summary!AU67</f>
        <v>1441174051.9990172</v>
      </c>
    </row>
    <row r="68" spans="1:19" x14ac:dyDescent="0.35">
      <c r="A68">
        <v>2087</v>
      </c>
      <c r="B68" s="36">
        <f>'Total Property Damage 95%'!B68+Summary!AD68</f>
        <v>115402201.67512015</v>
      </c>
      <c r="C68" s="36">
        <f>'Total Property Damage 95%'!C68+Summary!AE68</f>
        <v>148054762.6142045</v>
      </c>
      <c r="D68" s="36">
        <f>'Total Property Damage 95%'!D68+Summary!AF68</f>
        <v>156106079.0101431</v>
      </c>
      <c r="E68" s="36">
        <f>'Total Property Damage 95%'!E68+Summary!AG68</f>
        <v>102654284.04821733</v>
      </c>
      <c r="F68" s="36">
        <f>'Total Property Damage 95%'!F68+Summary!AH68</f>
        <v>85433412.868015274</v>
      </c>
      <c r="G68" s="36">
        <f>'Total Property Damage 95%'!G68+Summary!AI68</f>
        <v>51215318.185276181</v>
      </c>
      <c r="H68" s="37">
        <f>'Total Property Damage 95%'!H68+Summary!AJ68</f>
        <v>62181893.771154836</v>
      </c>
      <c r="I68" s="37">
        <f>'Total Property Damage 95%'!I68+Summary!AK68</f>
        <v>66577462.51855056</v>
      </c>
      <c r="J68" s="37">
        <f>'Total Property Damage 95%'!J68+Summary!AL68</f>
        <v>42425677.358343318</v>
      </c>
      <c r="K68" s="37">
        <f>'Total Property Damage 95%'!K68+Summary!AM68</f>
        <v>32683056.997114446</v>
      </c>
      <c r="L68" s="37">
        <f>'Total Property Damage 95%'!L68+Summary!AN68</f>
        <v>28834634.284188479</v>
      </c>
      <c r="M68" s="37">
        <f>'Total Property Damage 95%'!M68+Summary!AO68</f>
        <v>12212476.942528434</v>
      </c>
      <c r="N68" s="38">
        <f>'Total Property Damage 95%'!N68+Summary!AP68</f>
        <v>7680369894.9691048</v>
      </c>
      <c r="O68" s="38">
        <f>'Total Property Damage 95%'!O68+Summary!AQ68</f>
        <v>13940063556.614655</v>
      </c>
      <c r="P68" s="38">
        <f>'Total Property Damage 95%'!P68+Summary!AR68</f>
        <v>10462702050.924028</v>
      </c>
      <c r="Q68" s="38">
        <f>'Total Property Damage 95%'!Q68+Summary!AS68</f>
        <v>3903863758.795639</v>
      </c>
      <c r="R68" s="38">
        <f>'Total Property Damage 95%'!R68+Summary!AT68</f>
        <v>2622635680.3899231</v>
      </c>
      <c r="S68" s="38">
        <f>'Total Property Damage 95%'!S68+Summary!AU68</f>
        <v>1455706831.759213</v>
      </c>
    </row>
    <row r="69" spans="1:19" x14ac:dyDescent="0.35">
      <c r="A69">
        <v>2088</v>
      </c>
      <c r="B69" s="36">
        <f>'Total Property Damage 95%'!B69+Summary!AD69</f>
        <v>118041283.14726092</v>
      </c>
      <c r="C69" s="36">
        <f>'Total Property Damage 95%'!C69+Summary!AE69</f>
        <v>151440560.93698978</v>
      </c>
      <c r="D69" s="36">
        <f>'Total Property Damage 95%'!D69+Summary!AF69</f>
        <v>159675999.29610097</v>
      </c>
      <c r="E69" s="36">
        <f>'Total Property Damage 95%'!E69+Summary!AG69</f>
        <v>105001839.07866815</v>
      </c>
      <c r="F69" s="36">
        <f>'Total Property Damage 95%'!F69+Summary!AH69</f>
        <v>87387151.477235779</v>
      </c>
      <c r="G69" s="36">
        <f>'Total Property Damage 95%'!G69+Summary!AI69</f>
        <v>52386538.451013081</v>
      </c>
      <c r="H69" s="37">
        <f>'Total Property Damage 95%'!H69+Summary!AJ69</f>
        <v>62231217.799093716</v>
      </c>
      <c r="I69" s="37">
        <f>'Total Property Damage 95%'!I69+Summary!AK69</f>
        <v>66632683.696874417</v>
      </c>
      <c r="J69" s="37">
        <f>'Total Property Damage 95%'!J69+Summary!AL69</f>
        <v>42463044.061561055</v>
      </c>
      <c r="K69" s="37">
        <f>'Total Property Damage 95%'!K69+Summary!AM69</f>
        <v>32719387.054793537</v>
      </c>
      <c r="L69" s="37">
        <f>'Total Property Damage 95%'!L69+Summary!AN69</f>
        <v>28864243.744025894</v>
      </c>
      <c r="M69" s="37">
        <f>'Total Property Damage 95%'!M69+Summary!AO69</f>
        <v>12224290.526985098</v>
      </c>
      <c r="N69" s="38">
        <f>'Total Property Damage 95%'!N69+Summary!AP69</f>
        <v>7755260205.7984438</v>
      </c>
      <c r="O69" s="38">
        <f>'Total Property Damage 95%'!O69+Summary!AQ69</f>
        <v>14077022321.958351</v>
      </c>
      <c r="P69" s="38">
        <f>'Total Property Damage 95%'!P69+Summary!AR69</f>
        <v>10566564553.675764</v>
      </c>
      <c r="Q69" s="38">
        <f>'Total Property Damage 95%'!Q69+Summary!AS69</f>
        <v>3944267721.2032948</v>
      </c>
      <c r="R69" s="38">
        <f>'Total Property Damage 95%'!R69+Summary!AT69</f>
        <v>2649389392.4849763</v>
      </c>
      <c r="S69" s="38">
        <f>'Total Property Damage 95%'!S69+Summary!AU69</f>
        <v>1470398121.5424995</v>
      </c>
    </row>
    <row r="70" spans="1:19" x14ac:dyDescent="0.35">
      <c r="A70">
        <v>2089</v>
      </c>
      <c r="B70" s="36">
        <f>'Total Property Damage 95%'!B70+Summary!AD70</f>
        <v>120740716.59636141</v>
      </c>
      <c r="C70" s="36">
        <f>'Total Property Damage 95%'!C70+Summary!AE70</f>
        <v>154903787.57130086</v>
      </c>
      <c r="D70" s="36">
        <f>'Total Property Damage 95%'!D70+Summary!AF70</f>
        <v>163327558.49662837</v>
      </c>
      <c r="E70" s="36">
        <f>'Total Property Damage 95%'!E70+Summary!AG70</f>
        <v>107403079.29792613</v>
      </c>
      <c r="F70" s="36">
        <f>'Total Property Damage 95%'!F70+Summary!AH70</f>
        <v>89385569.263197765</v>
      </c>
      <c r="G70" s="36">
        <f>'Total Property Damage 95%'!G70+Summary!AI70</f>
        <v>53584542.830555737</v>
      </c>
      <c r="H70" s="37">
        <f>'Total Property Damage 95%'!H70+Summary!AJ70</f>
        <v>62280809.370843545</v>
      </c>
      <c r="I70" s="37">
        <f>'Total Property Damage 95%'!I70+Summary!AK70</f>
        <v>66688206.096980408</v>
      </c>
      <c r="J70" s="37">
        <f>'Total Property Damage 95%'!J70+Summary!AL70</f>
        <v>42500616.054197051</v>
      </c>
      <c r="K70" s="37">
        <f>'Total Property Damage 95%'!K70+Summary!AM70</f>
        <v>32755921.47193417</v>
      </c>
      <c r="L70" s="37">
        <f>'Total Property Damage 95%'!L70+Summary!AN70</f>
        <v>28894018.536886007</v>
      </c>
      <c r="M70" s="37">
        <f>'Total Property Damage 95%'!M70+Summary!AO70</f>
        <v>12236169.682126163</v>
      </c>
      <c r="N70" s="38">
        <f>'Total Property Damage 95%'!N70+Summary!AP70</f>
        <v>7830939491.3439808</v>
      </c>
      <c r="O70" s="38">
        <f>'Total Property Damage 95%'!O70+Summary!AQ70</f>
        <v>14215435567.491211</v>
      </c>
      <c r="P70" s="38">
        <f>'Total Property Damage 95%'!P70+Summary!AR70</f>
        <v>10671541998.42577</v>
      </c>
      <c r="Q70" s="38">
        <f>'Total Property Damage 95%'!Q70+Summary!AS70</f>
        <v>3985123669.305027</v>
      </c>
      <c r="R70" s="38">
        <f>'Total Property Damage 95%'!R70+Summary!AT70</f>
        <v>2676438253.0683427</v>
      </c>
      <c r="S70" s="38">
        <f>'Total Property Damage 95%'!S70+Summary!AU70</f>
        <v>1485249780.4801629</v>
      </c>
    </row>
    <row r="71" spans="1:19" x14ac:dyDescent="0.35">
      <c r="A71">
        <v>2090</v>
      </c>
      <c r="B71" s="36">
        <f>'Total Property Damage 95%'!B71+Summary!AD71</f>
        <v>162014760.76516637</v>
      </c>
      <c r="C71" s="36">
        <f>'Total Property Damage 95%'!C71+Summary!AE71</f>
        <v>207856146.56306228</v>
      </c>
      <c r="D71" s="36">
        <f>'Total Property Damage 95%'!D71+Summary!AF71</f>
        <v>219159501.96528319</v>
      </c>
      <c r="E71" s="36">
        <f>'Total Property Damage 95%'!E71+Summary!AG71</f>
        <v>144117781.37831661</v>
      </c>
      <c r="F71" s="36">
        <f>'Total Property Damage 95%'!F71+Summary!AH71</f>
        <v>119941160.10134409</v>
      </c>
      <c r="G71" s="36">
        <f>'Total Property Damage 95%'!G71+Summary!AI71</f>
        <v>71901899.641905233</v>
      </c>
      <c r="H71" s="37">
        <f>'Total Property Damage 95%'!H71+Summary!AJ71</f>
        <v>81767892.323414266</v>
      </c>
      <c r="I71" s="37">
        <f>'Total Property Damage 95%'!I71+Summary!AK71</f>
        <v>87557518.234290719</v>
      </c>
      <c r="J71" s="37">
        <f>'Total Property Damage 95%'!J71+Summary!AL71</f>
        <v>55803585.323169276</v>
      </c>
      <c r="K71" s="37">
        <f>'Total Property Damage 95%'!K71+Summary!AM71</f>
        <v>43018738.747686602</v>
      </c>
      <c r="L71" s="37">
        <f>'Total Property Damage 95%'!L71+Summary!AN71</f>
        <v>37943619.333092973</v>
      </c>
      <c r="M71" s="37">
        <f>'Total Property Damage 95%'!M71+Summary!AO71</f>
        <v>16067572.044513313</v>
      </c>
      <c r="N71" s="38">
        <f>'Total Property Damage 95%'!N71+Summary!AP71</f>
        <v>10373268862.664597</v>
      </c>
      <c r="O71" s="38">
        <f>'Total Property Damage 95%'!O71+Summary!AQ71</f>
        <v>18831888934.086529</v>
      </c>
      <c r="P71" s="38">
        <f>'Total Property Damage 95%'!P71+Summary!AR71</f>
        <v>14138553316.816711</v>
      </c>
      <c r="Q71" s="38">
        <f>'Total Property Damage 95%'!Q71+Summary!AS71</f>
        <v>5282042821.3670397</v>
      </c>
      <c r="R71" s="38">
        <f>'Total Property Damage 95%'!R71+Summary!AT71</f>
        <v>3546935438.7038994</v>
      </c>
      <c r="S71" s="38">
        <f>'Total Property Damage 95%'!S71+Summary!AU71</f>
        <v>1968106547.469981</v>
      </c>
    </row>
    <row r="72" spans="1:19" x14ac:dyDescent="0.35">
      <c r="A72">
        <v>2091</v>
      </c>
      <c r="B72" s="36">
        <f>'Total Property Damage 95%'!B72+Summary!AD72</f>
        <v>165719804.05846822</v>
      </c>
      <c r="C72" s="36">
        <f>'Total Property Damage 95%'!C72+Summary!AE72</f>
        <v>212609516.05950767</v>
      </c>
      <c r="D72" s="36">
        <f>'Total Property Damage 95%'!D72+Summary!AF72</f>
        <v>224171362.8542845</v>
      </c>
      <c r="E72" s="36">
        <f>'Total Property Damage 95%'!E72+Summary!AG72</f>
        <v>147413546.63340485</v>
      </c>
      <c r="F72" s="36">
        <f>'Total Property Damage 95%'!F72+Summary!AH72</f>
        <v>122684040.98902105</v>
      </c>
      <c r="G72" s="36">
        <f>'Total Property Damage 95%'!G72+Summary!AI72</f>
        <v>73546192.111219421</v>
      </c>
      <c r="H72" s="37">
        <f>'Total Property Damage 95%'!H72+Summary!AJ72</f>
        <v>81833656.85571605</v>
      </c>
      <c r="I72" s="37">
        <f>'Total Property Damage 95%'!I72+Summary!AK72</f>
        <v>87631152.227769971</v>
      </c>
      <c r="J72" s="37">
        <f>'Total Property Damage 95%'!J72+Summary!AL72</f>
        <v>55853417.272554539</v>
      </c>
      <c r="K72" s="37">
        <f>'Total Property Damage 95%'!K72+Summary!AM72</f>
        <v>43067207.103501059</v>
      </c>
      <c r="L72" s="37">
        <f>'Total Property Damage 95%'!L72+Summary!AN72</f>
        <v>37983116.819676191</v>
      </c>
      <c r="M72" s="37">
        <f>'Total Property Damage 95%'!M72+Summary!AO72</f>
        <v>16083329.194900572</v>
      </c>
      <c r="N72" s="38">
        <f>'Total Property Damage 95%'!N72+Summary!AP72</f>
        <v>10474653483.4585</v>
      </c>
      <c r="O72" s="38">
        <f>'Total Property Damage 95%'!O72+Summary!AQ72</f>
        <v>19017346961.346703</v>
      </c>
      <c r="P72" s="38">
        <f>'Total Property Damage 95%'!P72+Summary!AR72</f>
        <v>14279243187.510563</v>
      </c>
      <c r="Q72" s="38">
        <f>'Total Property Damage 95%'!Q72+Summary!AS72</f>
        <v>5336846572.0917339</v>
      </c>
      <c r="R72" s="38">
        <f>'Total Property Damage 95%'!R72+Summary!AT72</f>
        <v>3583207416.3642502</v>
      </c>
      <c r="S72" s="38">
        <f>'Total Property Damage 95%'!S72+Summary!AU72</f>
        <v>1988017749.7630708</v>
      </c>
    </row>
    <row r="73" spans="1:19" x14ac:dyDescent="0.35">
      <c r="A73">
        <v>2092</v>
      </c>
      <c r="B73" s="36">
        <f>'Total Property Damage 95%'!B73+Summary!AD73</f>
        <v>169509576.33411965</v>
      </c>
      <c r="C73" s="36">
        <f>'Total Property Damage 95%'!C73+Summary!AE73</f>
        <v>217471588.24261087</v>
      </c>
      <c r="D73" s="36">
        <f>'Total Property Damage 95%'!D73+Summary!AF73</f>
        <v>229297837.75429359</v>
      </c>
      <c r="E73" s="36">
        <f>'Total Property Damage 95%'!E73+Summary!AG73</f>
        <v>150784681.27395526</v>
      </c>
      <c r="F73" s="36">
        <f>'Total Property Damage 95%'!F73+Summary!AH73</f>
        <v>125489647.59618935</v>
      </c>
      <c r="G73" s="36">
        <f>'Total Property Damage 95%'!G73+Summary!AI73</f>
        <v>75228087.171537593</v>
      </c>
      <c r="H73" s="37">
        <f>'Total Property Damage 95%'!H73+Summary!AJ73</f>
        <v>81899778.74289906</v>
      </c>
      <c r="I73" s="37">
        <f>'Total Property Damage 95%'!I73+Summary!AK73</f>
        <v>87705188.560056791</v>
      </c>
      <c r="J73" s="37">
        <f>'Total Property Damage 95%'!J73+Summary!AL73</f>
        <v>55903523.425474651</v>
      </c>
      <c r="K73" s="37">
        <f>'Total Property Damage 95%'!K73+Summary!AM73</f>
        <v>43115948.422624879</v>
      </c>
      <c r="L73" s="37">
        <f>'Total Property Damage 95%'!L73+Summary!AN73</f>
        <v>38022835.141403705</v>
      </c>
      <c r="M73" s="37">
        <f>'Total Property Damage 95%'!M73+Summary!AO73</f>
        <v>16099173.927826539</v>
      </c>
      <c r="N73" s="38">
        <f>'Total Property Damage 95%'!N73+Summary!AP73</f>
        <v>10577108858.200291</v>
      </c>
      <c r="O73" s="38">
        <f>'Total Property Damage 95%'!O73+Summary!AQ73</f>
        <v>19204779417.371468</v>
      </c>
      <c r="P73" s="38">
        <f>'Total Property Damage 95%'!P73+Summary!AR73</f>
        <v>14421447066.894302</v>
      </c>
      <c r="Q73" s="38">
        <f>'Total Property Damage 95%'!Q73+Summary!AS73</f>
        <v>5392264837.0211601</v>
      </c>
      <c r="R73" s="38">
        <f>'Total Property Damage 95%'!R73+Summary!AT73</f>
        <v>3619880510.9971285</v>
      </c>
      <c r="S73" s="38">
        <f>'Total Property Damage 95%'!S73+Summary!AU73</f>
        <v>2008146830.9755063</v>
      </c>
    </row>
    <row r="74" spans="1:19" x14ac:dyDescent="0.35">
      <c r="A74">
        <v>2093</v>
      </c>
      <c r="B74" s="36">
        <f>'Total Property Damage 95%'!B74+Summary!AD74</f>
        <v>173386015.22142255</v>
      </c>
      <c r="C74" s="36">
        <f>'Total Property Damage 95%'!C74+Summary!AE74</f>
        <v>222444848.98562351</v>
      </c>
      <c r="D74" s="36">
        <f>'Total Property Damage 95%'!D74+Summary!AF74</f>
        <v>234541547.72200179</v>
      </c>
      <c r="E74" s="36">
        <f>'Total Property Damage 95%'!E74+Summary!AG74</f>
        <v>154232908.88882354</v>
      </c>
      <c r="F74" s="36">
        <f>'Total Property Damage 95%'!F74+Summary!AH74</f>
        <v>128359414.36934769</v>
      </c>
      <c r="G74" s="36">
        <f>'Total Property Damage 95%'!G74+Summary!AI74</f>
        <v>76948444.73973985</v>
      </c>
      <c r="H74" s="37">
        <f>'Total Property Damage 95%'!H74+Summary!AJ74</f>
        <v>81966260.137375176</v>
      </c>
      <c r="I74" s="37">
        <f>'Total Property Damage 95%'!I74+Summary!AK74</f>
        <v>87779629.654736742</v>
      </c>
      <c r="J74" s="37">
        <f>'Total Property Damage 95%'!J74+Summary!AL74</f>
        <v>55953905.433856681</v>
      </c>
      <c r="K74" s="37">
        <f>'Total Property Damage 95%'!K74+Summary!AM74</f>
        <v>43164964.350146644</v>
      </c>
      <c r="L74" s="37">
        <f>'Total Property Damage 95%'!L74+Summary!AN74</f>
        <v>38062775.629040726</v>
      </c>
      <c r="M74" s="37">
        <f>'Total Property Damage 95%'!M74+Summary!AO74</f>
        <v>16115106.771017089</v>
      </c>
      <c r="N74" s="38">
        <f>'Total Property Damage 95%'!N74+Summary!AP74</f>
        <v>10680647192.62982</v>
      </c>
      <c r="O74" s="38">
        <f>'Total Property Damage 95%'!O74+Summary!AQ74</f>
        <v>19394208972.822746</v>
      </c>
      <c r="P74" s="38">
        <f>'Total Property Damage 95%'!P74+Summary!AR74</f>
        <v>14565182506.028019</v>
      </c>
      <c r="Q74" s="38">
        <f>'Total Property Damage 95%'!Q74+Summary!AS74</f>
        <v>5448304992.4541969</v>
      </c>
      <c r="R74" s="38">
        <f>'Total Property Damage 95%'!R74+Summary!AT74</f>
        <v>3656959482.5510912</v>
      </c>
      <c r="S74" s="38">
        <f>'Total Property Damage 95%'!S74+Summary!AU74</f>
        <v>2028496353.6723819</v>
      </c>
    </row>
    <row r="75" spans="1:19" x14ac:dyDescent="0.35">
      <c r="A75">
        <v>2094</v>
      </c>
      <c r="B75" s="36">
        <f>'Total Property Damage 95%'!B75+Summary!AD75</f>
        <v>177351102.66045904</v>
      </c>
      <c r="C75" s="36">
        <f>'Total Property Damage 95%'!C75+Summary!AE75</f>
        <v>227531841.01012379</v>
      </c>
      <c r="D75" s="36">
        <f>'Total Property Damage 95%'!D75+Summary!AF75</f>
        <v>239905173.75387672</v>
      </c>
      <c r="E75" s="36">
        <f>'Total Property Damage 95%'!E75+Summary!AG75</f>
        <v>157759992.48285019</v>
      </c>
      <c r="F75" s="36">
        <f>'Total Property Damage 95%'!F75+Summary!AH75</f>
        <v>131294808.55871192</v>
      </c>
      <c r="G75" s="36">
        <f>'Total Property Damage 95%'!G75+Summary!AI75</f>
        <v>78708144.397761852</v>
      </c>
      <c r="H75" s="37">
        <f>'Total Property Damage 95%'!H75+Summary!AJ75</f>
        <v>82033103.204542086</v>
      </c>
      <c r="I75" s="37">
        <f>'Total Property Damage 95%'!I75+Summary!AK75</f>
        <v>87854477.950017348</v>
      </c>
      <c r="J75" s="37">
        <f>'Total Property Damage 95%'!J75+Summary!AL75</f>
        <v>56004564.959594145</v>
      </c>
      <c r="K75" s="37">
        <f>'Total Property Damage 95%'!K75+Summary!AM75</f>
        <v>43214256.541080214</v>
      </c>
      <c r="L75" s="37">
        <f>'Total Property Damage 95%'!L75+Summary!AN75</f>
        <v>38102939.62138126</v>
      </c>
      <c r="M75" s="37">
        <f>'Total Property Damage 95%'!M75+Summary!AO75</f>
        <v>16131128.255382001</v>
      </c>
      <c r="N75" s="38">
        <f>'Total Property Damage 95%'!N75+Summary!AP75</f>
        <v>10785280840.950569</v>
      </c>
      <c r="O75" s="38">
        <f>'Total Property Damage 95%'!O75+Summary!AQ75</f>
        <v>19585658575.692757</v>
      </c>
      <c r="P75" s="38">
        <f>'Total Property Damage 95%'!P75+Summary!AR75</f>
        <v>14710467272.271063</v>
      </c>
      <c r="Q75" s="38">
        <f>'Total Property Damage 95%'!Q75+Summary!AS75</f>
        <v>5504974507.9876909</v>
      </c>
      <c r="R75" s="38">
        <f>'Total Property Damage 95%'!R75+Summary!AT75</f>
        <v>3694449150.6784611</v>
      </c>
      <c r="S75" s="38">
        <f>'Total Property Damage 95%'!S75+Summary!AU75</f>
        <v>2049068912.3485742</v>
      </c>
    </row>
    <row r="76" spans="1:19" x14ac:dyDescent="0.35">
      <c r="A76">
        <v>2095</v>
      </c>
      <c r="B76" s="36">
        <f>'Total Property Damage 95%'!B76+Summary!AD76</f>
        <v>181406865.91541484</v>
      </c>
      <c r="C76" s="36">
        <f>'Total Property Damage 95%'!C76+Summary!AE76</f>
        <v>232735165.18605548</v>
      </c>
      <c r="D76" s="36">
        <f>'Total Property Damage 95%'!D76+Summary!AF76</f>
        <v>245391458.15689835</v>
      </c>
      <c r="E76" s="36">
        <f>'Total Property Damage 95%'!E76+Summary!AG76</f>
        <v>161367735.37824693</v>
      </c>
      <c r="F76" s="36">
        <f>'Total Property Damage 95%'!F76+Summary!AH76</f>
        <v>134297330.96838853</v>
      </c>
      <c r="G76" s="36">
        <f>'Total Property Damage 95%'!G76+Summary!AI76</f>
        <v>80508085.842306197</v>
      </c>
      <c r="H76" s="37">
        <f>'Total Property Damage 95%'!H76+Summary!AJ76</f>
        <v>82100310.122861847</v>
      </c>
      <c r="I76" s="37">
        <f>'Total Property Damage 95%'!I76+Summary!AK76</f>
        <v>87929735.898816317</v>
      </c>
      <c r="J76" s="37">
        <f>'Total Property Damage 95%'!J76+Summary!AL76</f>
        <v>56055503.674607091</v>
      </c>
      <c r="K76" s="37">
        <f>'Total Property Damage 95%'!K76+Summary!AM76</f>
        <v>43263826.660424516</v>
      </c>
      <c r="L76" s="37">
        <f>'Total Property Damage 95%'!L76+Summary!AN76</f>
        <v>38143328.465296566</v>
      </c>
      <c r="M76" s="37">
        <f>'Total Property Damage 95%'!M76+Summary!AO76</f>
        <v>16147238.915034141</v>
      </c>
      <c r="N76" s="38">
        <f>'Total Property Damage 95%'!N76+Summary!AP76</f>
        <v>10891022307.725323</v>
      </c>
      <c r="O76" s="38">
        <f>'Total Property Damage 95%'!O76+Summary!AQ76</f>
        <v>19779151454.859428</v>
      </c>
      <c r="P76" s="38">
        <f>'Total Property Damage 95%'!P76+Summary!AR76</f>
        <v>14857319352.069382</v>
      </c>
      <c r="Q76" s="38">
        <f>'Total Property Damage 95%'!Q76+Summary!AS76</f>
        <v>5562280947.7400446</v>
      </c>
      <c r="R76" s="38">
        <f>'Total Property Damage 95%'!R76+Summary!AT76</f>
        <v>3732354395.5139675</v>
      </c>
      <c r="S76" s="38">
        <f>'Total Property Damage 95%'!S76+Summary!AU76</f>
        <v>2069867133.8433065</v>
      </c>
    </row>
    <row r="77" spans="1:19" x14ac:dyDescent="0.35">
      <c r="A77">
        <v>2096</v>
      </c>
      <c r="B77" s="36">
        <f>'Total Property Damage 95%'!B77+Summary!AD77</f>
        <v>185555378.61107612</v>
      </c>
      <c r="C77" s="36">
        <f>'Total Property Damage 95%'!C77+Summary!AE77</f>
        <v>238057481.86149687</v>
      </c>
      <c r="D77" s="36">
        <f>'Total Property Damage 95%'!D77+Summary!AF77</f>
        <v>251003205.95064169</v>
      </c>
      <c r="E77" s="36">
        <f>'Total Property Damage 95%'!E77+Summary!AG77</f>
        <v>165057982.13659677</v>
      </c>
      <c r="F77" s="36">
        <f>'Total Property Damage 95%'!F77+Summary!AH77</f>
        <v>137368516.72370362</v>
      </c>
      <c r="G77" s="36">
        <f>'Total Property Damage 95%'!G77+Summary!AI77</f>
        <v>82349189.344838038</v>
      </c>
      <c r="H77" s="37">
        <f>'Total Property Damage 95%'!H77+Summary!AJ77</f>
        <v>82167883.083939567</v>
      </c>
      <c r="I77" s="37">
        <f>'Total Property Damage 95%'!I77+Summary!AK77</f>
        <v>88005405.968850315</v>
      </c>
      <c r="J77" s="37">
        <f>'Total Property Damage 95%'!J77+Summary!AL77</f>
        <v>56106723.260902643</v>
      </c>
      <c r="K77" s="37">
        <f>'Total Property Damage 95%'!K77+Summary!AM77</f>
        <v>43313676.383223861</v>
      </c>
      <c r="L77" s="37">
        <f>'Total Property Damage 95%'!L77+Summary!AN77</f>
        <v>38183943.515783943</v>
      </c>
      <c r="M77" s="37">
        <f>'Total Property Damage 95%'!M77+Summary!AO77</f>
        <v>16163439.287308818</v>
      </c>
      <c r="N77" s="38">
        <f>'Total Property Damage 95%'!N77+Summary!AP77</f>
        <v>10997884249.796879</v>
      </c>
      <c r="O77" s="38">
        <f>'Total Property Damage 95%'!O77+Summary!AQ77</f>
        <v>19974711123.688766</v>
      </c>
      <c r="P77" s="38">
        <f>'Total Property Damage 95%'!P77+Summary!AR77</f>
        <v>15005756953.779791</v>
      </c>
      <c r="Q77" s="38">
        <f>'Total Property Damage 95%'!Q77+Summary!AS77</f>
        <v>5620231971.5912132</v>
      </c>
      <c r="R77" s="38">
        <f>'Total Property Damage 95%'!R77+Summary!AT77</f>
        <v>3770680158.4638128</v>
      </c>
      <c r="S77" s="38">
        <f>'Total Property Damage 95%'!S77+Summary!AU77</f>
        <v>2090893677.7602415</v>
      </c>
    </row>
    <row r="78" spans="1:19" x14ac:dyDescent="0.35">
      <c r="A78">
        <v>2097</v>
      </c>
      <c r="B78" s="36">
        <f>'Total Property Damage 95%'!B78+Summary!AD78</f>
        <v>189798761.79302913</v>
      </c>
      <c r="C78" s="36">
        <f>'Total Property Damage 95%'!C78+Summary!AE78</f>
        <v>243501512.22283971</v>
      </c>
      <c r="D78" s="36">
        <f>'Total Property Damage 95%'!D78+Summary!AF78</f>
        <v>256743286.3014231</v>
      </c>
      <c r="E78" s="36">
        <f>'Total Property Damage 95%'!E78+Summary!AG78</f>
        <v>168832619.5019387</v>
      </c>
      <c r="F78" s="36">
        <f>'Total Property Damage 95%'!F78+Summary!AH78</f>
        <v>140509936.05607972</v>
      </c>
      <c r="G78" s="36">
        <f>'Total Property Damage 95%'!G78+Summary!AI78</f>
        <v>84232396.222100139</v>
      </c>
      <c r="H78" s="37">
        <f>'Total Property Damage 95%'!H78+Summary!AJ78</f>
        <v>82235824.292602703</v>
      </c>
      <c r="I78" s="37">
        <f>'Total Property Damage 95%'!I78+Summary!AK78</f>
        <v>88081490.642724246</v>
      </c>
      <c r="J78" s="37">
        <f>'Total Property Damage 95%'!J78+Summary!AL78</f>
        <v>56158225.410635844</v>
      </c>
      <c r="K78" s="37">
        <f>'Total Property Damage 95%'!K78+Summary!AM78</f>
        <v>43363807.394628525</v>
      </c>
      <c r="L78" s="37">
        <f>'Total Property Damage 95%'!L78+Summary!AN78</f>
        <v>38224786.136015683</v>
      </c>
      <c r="M78" s="37">
        <f>'Total Property Damage 95%'!M78+Summary!AO78</f>
        <v>16179729.912783191</v>
      </c>
      <c r="N78" s="38">
        <f>'Total Property Damage 95%'!N78+Summary!AP78</f>
        <v>11105879478.234079</v>
      </c>
      <c r="O78" s="38">
        <f>'Total Property Damage 95%'!O78+Summary!AQ78</f>
        <v>20172361383.684978</v>
      </c>
      <c r="P78" s="38">
        <f>'Total Property Damage 95%'!P78+Summary!AR78</f>
        <v>15155798510.531778</v>
      </c>
      <c r="Q78" s="38">
        <f>'Total Property Damage 95%'!Q78+Summary!AS78</f>
        <v>5678835336.4393654</v>
      </c>
      <c r="R78" s="38">
        <f>'Total Property Damage 95%'!R78+Summary!AT78</f>
        <v>3809431443.0052853</v>
      </c>
      <c r="S78" s="38">
        <f>'Total Property Damage 95%'!S78+Summary!AU78</f>
        <v>2112151236.8931768</v>
      </c>
    </row>
    <row r="79" spans="1:19" x14ac:dyDescent="0.35">
      <c r="A79">
        <v>2098</v>
      </c>
      <c r="B79" s="36">
        <f>'Total Property Damage 95%'!B79+Summary!AD79</f>
        <v>194139185.0121057</v>
      </c>
      <c r="C79" s="36">
        <f>'Total Property Damage 95%'!C79+Summary!AE79</f>
        <v>249070039.68607357</v>
      </c>
      <c r="D79" s="36">
        <f>'Total Property Damage 95%'!D79+Summary!AF79</f>
        <v>262614633.98924372</v>
      </c>
      <c r="E79" s="36">
        <f>'Total Property Damage 95%'!E79+Summary!AG79</f>
        <v>172693577.3654196</v>
      </c>
      <c r="F79" s="36">
        <f>'Total Property Damage 95%'!F79+Summary!AH79</f>
        <v>143723195.10586119</v>
      </c>
      <c r="G79" s="36">
        <f>'Total Property Damage 95%'!G79+Summary!AI79</f>
        <v>86158669.317387983</v>
      </c>
      <c r="H79" s="37">
        <f>'Total Property Damage 95%'!H79+Summary!AJ79</f>
        <v>82304135.966980934</v>
      </c>
      <c r="I79" s="37">
        <f>'Total Property Damage 95%'!I79+Summary!AK79</f>
        <v>88157992.418021113</v>
      </c>
      <c r="J79" s="37">
        <f>'Total Property Damage 95%'!J79+Summary!AL79</f>
        <v>56210011.826170847</v>
      </c>
      <c r="K79" s="37">
        <f>'Total Property Damage 95%'!K79+Summary!AM79</f>
        <v>43414221.389955685</v>
      </c>
      <c r="L79" s="37">
        <f>'Total Property Damage 95%'!L79+Summary!AN79</f>
        <v>38265857.697388425</v>
      </c>
      <c r="M79" s="37">
        <f>'Total Property Damage 95%'!M79+Summary!AO79</f>
        <v>16196111.335295862</v>
      </c>
      <c r="N79" s="38">
        <f>'Total Property Damage 95%'!N79+Summary!AP79</f>
        <v>11215020960.303574</v>
      </c>
      <c r="O79" s="38">
        <f>'Total Property Damage 95%'!O79+Summary!AQ79</f>
        <v>20372126328.188873</v>
      </c>
      <c r="P79" s="38">
        <f>'Total Property Damage 95%'!P79+Summary!AR79</f>
        <v>15307462683.127308</v>
      </c>
      <c r="Q79" s="38">
        <f>'Total Property Damage 95%'!Q79+Summary!AS79</f>
        <v>5738098897.4744034</v>
      </c>
      <c r="R79" s="38">
        <f>'Total Property Damage 95%'!R79+Summary!AT79</f>
        <v>3848613315.4970789</v>
      </c>
      <c r="S79" s="38">
        <f>'Total Property Damage 95%'!S79+Summary!AU79</f>
        <v>2133642537.6574278</v>
      </c>
    </row>
    <row r="80" spans="1:19" x14ac:dyDescent="0.35">
      <c r="A80">
        <v>2099</v>
      </c>
      <c r="B80" s="36">
        <f>'Total Property Damage 95%'!B80+Summary!AD80</f>
        <v>198578867.43362761</v>
      </c>
      <c r="C80" s="36">
        <f>'Total Property Damage 95%'!C80+Summary!AE80</f>
        <v>254765911.31988657</v>
      </c>
      <c r="D80" s="36">
        <f>'Total Property Damage 95%'!D80+Summary!AF80</f>
        <v>268620250.90827918</v>
      </c>
      <c r="E80" s="36">
        <f>'Total Property Damage 95%'!E80+Summary!AG80</f>
        <v>176642829.75200593</v>
      </c>
      <c r="F80" s="36">
        <f>'Total Property Damage 95%'!F80+Summary!AH80</f>
        <v>147009936.74349952</v>
      </c>
      <c r="G80" s="36">
        <f>'Total Property Damage 95%'!G80+Summary!AI80</f>
        <v>88128993.492830858</v>
      </c>
      <c r="H80" s="37">
        <f>'Total Property Damage 95%'!H80+Summary!AJ80</f>
        <v>82372820.338586316</v>
      </c>
      <c r="I80" s="37">
        <f>'Total Property Damage 95%'!I80+Summary!AK80</f>
        <v>88234913.807392329</v>
      </c>
      <c r="J80" s="37">
        <f>'Total Property Damage 95%'!J80+Summary!AL80</f>
        <v>56262084.220142573</v>
      </c>
      <c r="K80" s="37">
        <f>'Total Property Damage 95%'!K80+Summary!AM80</f>
        <v>43464920.074750833</v>
      </c>
      <c r="L80" s="37">
        <f>'Total Property Damage 95%'!L80+Summary!AN80</f>
        <v>38307159.579572797</v>
      </c>
      <c r="M80" s="37">
        <f>'Total Property Damage 95%'!M80+Summary!AO80</f>
        <v>16212584.101966526</v>
      </c>
      <c r="N80" s="38">
        <f>'Total Property Damage 95%'!N80+Summary!AP80</f>
        <v>11325321821.46759</v>
      </c>
      <c r="O80" s="38">
        <f>'Total Property Damage 95%'!O80+Summary!AQ80</f>
        <v>20574030346.125244</v>
      </c>
      <c r="P80" s="38">
        <f>'Total Property Damage 95%'!P80+Summary!AR80</f>
        <v>15460768362.979132</v>
      </c>
      <c r="Q80" s="38">
        <f>'Total Property Damage 95%'!Q80+Summary!AS80</f>
        <v>5798030609.4686022</v>
      </c>
      <c r="R80" s="38">
        <f>'Total Property Damage 95%'!R80+Summary!AT80</f>
        <v>3888230906.0004539</v>
      </c>
      <c r="S80" s="38">
        <f>'Total Property Damage 95%'!S80+Summary!AU80</f>
        <v>2155370340.5269589</v>
      </c>
    </row>
    <row r="81" spans="1:19" x14ac:dyDescent="0.35">
      <c r="A81">
        <v>2100</v>
      </c>
      <c r="B81" s="36">
        <f>'Total Property Damage 95%'!B81+Summary!AD81</f>
        <v>259283449.63532665</v>
      </c>
      <c r="C81" s="36">
        <f>'Total Property Damage 95%'!C81+Summary!AE81</f>
        <v>332646596.23757029</v>
      </c>
      <c r="D81" s="36">
        <f>'Total Property Damage 95%'!D81+Summary!AF81</f>
        <v>350736139.23538375</v>
      </c>
      <c r="E81" s="36">
        <f>'Total Property Damage 95%'!E81+Summary!AG81</f>
        <v>230641673.22212198</v>
      </c>
      <c r="F81" s="36">
        <f>'Total Property Damage 95%'!F81+Summary!AH81</f>
        <v>191950150.69902089</v>
      </c>
      <c r="G81" s="36">
        <f>'Total Property Damage 95%'!G81+Summary!AI81</f>
        <v>115069592.95831358</v>
      </c>
      <c r="H81" s="37">
        <f>'Total Property Damage 95%'!H81+Summary!AJ81</f>
        <v>105237330.83836515</v>
      </c>
      <c r="I81" s="37">
        <f>'Total Property Damage 95%'!I81+Summary!AK81</f>
        <v>112730887.28466813</v>
      </c>
      <c r="J81" s="37">
        <f>'Total Property Damage 95%'!J81+Summary!AL81</f>
        <v>71885573.59922865</v>
      </c>
      <c r="K81" s="37">
        <f>'Total Property Damage 95%'!K81+Summary!AM81</f>
        <v>55548196.230763614</v>
      </c>
      <c r="L81" s="37">
        <f>'Total Property Damage 95%'!L81+Summary!AN81</f>
        <v>48952233.105620727</v>
      </c>
      <c r="M81" s="37">
        <f>'Total Property Damage 95%'!M81+Summary!AO81</f>
        <v>20716561.835086539</v>
      </c>
      <c r="N81" s="38">
        <f>'Total Property Damage 95%'!N81+Summary!AP81</f>
        <v>14599106919.694225</v>
      </c>
      <c r="O81" s="38">
        <f>'Total Property Damage 95%'!O81+Summary!AQ81</f>
        <v>26523310675.06559</v>
      </c>
      <c r="P81" s="38">
        <f>'Total Property Damage 95%'!P81+Summary!AR81</f>
        <v>19933536731.760616</v>
      </c>
      <c r="Q81" s="38">
        <f>'Total Property Damage 95%'!Q81+Summary!AS81</f>
        <v>7478571372.2445984</v>
      </c>
      <c r="R81" s="38">
        <f>'Total Property Damage 95%'!R81+Summary!AT81</f>
        <v>5014474365.6811714</v>
      </c>
      <c r="S81" s="38">
        <f>'Total Property Damage 95%'!S81+Summary!AU81</f>
        <v>2779378412.2390656</v>
      </c>
    </row>
    <row r="82" spans="1:19" x14ac:dyDescent="0.35">
      <c r="A82">
        <v>2101</v>
      </c>
      <c r="B82" s="36">
        <f>'Total Property Damage 95%'!B82+Summary!AD82</f>
        <v>265212887.18532845</v>
      </c>
      <c r="C82" s="36">
        <f>'Total Property Damage 95%'!C82+Summary!AE82</f>
        <v>340253742.86179739</v>
      </c>
      <c r="D82" s="36">
        <f>'Total Property Damage 95%'!D82+Summary!AF82</f>
        <v>358756967.54914588</v>
      </c>
      <c r="E82" s="36">
        <f>'Total Property Damage 95%'!E82+Summary!AG82</f>
        <v>235916114.76369336</v>
      </c>
      <c r="F82" s="36">
        <f>'Total Property Damage 95%'!F82+Summary!AH82</f>
        <v>196339773.07130903</v>
      </c>
      <c r="G82" s="36">
        <f>'Total Property Damage 95%'!G82+Summary!AI82</f>
        <v>117701068.15007794</v>
      </c>
      <c r="H82" s="37">
        <f>'Total Property Damage 95%'!H82+Summary!AJ82</f>
        <v>105325966.77780081</v>
      </c>
      <c r="I82" s="37">
        <f>'Total Property Damage 95%'!I82+Summary!AK82</f>
        <v>112830158.66872409</v>
      </c>
      <c r="J82" s="37">
        <f>'Total Property Damage 95%'!J82+Summary!AL82</f>
        <v>71952780.897818998</v>
      </c>
      <c r="K82" s="37">
        <f>'Total Property Damage 95%'!K82+Summary!AM82</f>
        <v>55613646.666953631</v>
      </c>
      <c r="L82" s="37">
        <f>'Total Property Damage 95%'!L82+Summary!AN82</f>
        <v>49005548.430803746</v>
      </c>
      <c r="M82" s="37">
        <f>'Total Property Damage 95%'!M82+Summary!AO82</f>
        <v>20737824.690299742</v>
      </c>
      <c r="N82" s="38">
        <f>'Total Property Damage 95%'!N82+Summary!AP82</f>
        <v>14742917319.418362</v>
      </c>
      <c r="O82" s="38">
        <f>'Total Property Damage 95%'!O82+Summary!AQ82</f>
        <v>26786597818.527596</v>
      </c>
      <c r="P82" s="38">
        <f>'Total Property Damage 95%'!P82+Summary!AR82</f>
        <v>20133496257.134422</v>
      </c>
      <c r="Q82" s="38">
        <f>'Total Property Damage 95%'!Q82+Summary!AS82</f>
        <v>7556811173.4638233</v>
      </c>
      <c r="R82" s="38">
        <f>'Total Property Damage 95%'!R82+Summary!AT82</f>
        <v>5066178717.5752354</v>
      </c>
      <c r="S82" s="38">
        <f>'Total Property Damage 95%'!S82+Summary!AU82</f>
        <v>2807728563.5800104</v>
      </c>
    </row>
    <row r="83" spans="1:19" x14ac:dyDescent="0.35">
      <c r="A83">
        <v>2102</v>
      </c>
      <c r="B83" s="36">
        <f>'Total Property Damage 95%'!B83+Summary!AD83</f>
        <v>271277922.39769095</v>
      </c>
      <c r="C83" s="36">
        <f>'Total Property Damage 95%'!C83+Summary!AE83</f>
        <v>348034853.92882061</v>
      </c>
      <c r="D83" s="36">
        <f>'Total Property Damage 95%'!D83+Summary!AF83</f>
        <v>366961220.60772926</v>
      </c>
      <c r="E83" s="36">
        <f>'Total Property Damage 95%'!E83+Summary!AG83</f>
        <v>241311175.15608558</v>
      </c>
      <c r="F83" s="36">
        <f>'Total Property Damage 95%'!F83+Summary!AH83</f>
        <v>200829779.7595309</v>
      </c>
      <c r="G83" s="36">
        <f>'Total Property Damage 95%'!G83+Summary!AI83</f>
        <v>120392721.37416905</v>
      </c>
      <c r="H83" s="37">
        <f>'Total Property Damage 95%'!H83+Summary!AJ83</f>
        <v>105415087.11560163</v>
      </c>
      <c r="I83" s="37">
        <f>'Total Property Damage 95%'!I83+Summary!AK83</f>
        <v>112929975.43032455</v>
      </c>
      <c r="J83" s="37">
        <f>'Total Property Damage 95%'!J83+Summary!AL83</f>
        <v>72020359.886834905</v>
      </c>
      <c r="K83" s="37">
        <f>'Total Property Damage 95%'!K83+Summary!AM83</f>
        <v>55679467.120718904</v>
      </c>
      <c r="L83" s="37">
        <f>'Total Property Damage 95%'!L83+Summary!AN83</f>
        <v>49059163.108733095</v>
      </c>
      <c r="M83" s="37">
        <f>'Total Property Damage 95%'!M83+Summary!AO83</f>
        <v>20759206.267215211</v>
      </c>
      <c r="N83" s="38">
        <f>'Total Property Damage 95%'!N83+Summary!AP83</f>
        <v>14888259172.094528</v>
      </c>
      <c r="O83" s="38">
        <f>'Total Property Damage 95%'!O83+Summary!AQ83</f>
        <v>27052711206.572556</v>
      </c>
      <c r="P83" s="38">
        <f>'Total Property Damage 95%'!P83+Summary!AR83</f>
        <v>20335625321.289963</v>
      </c>
      <c r="Q83" s="38">
        <f>'Total Property Damage 95%'!Q83+Summary!AS83</f>
        <v>7635935113.9735737</v>
      </c>
      <c r="R83" s="38">
        <f>'Total Property Damage 95%'!R83+Summary!AT83</f>
        <v>5118459409.1591473</v>
      </c>
      <c r="S83" s="38">
        <f>'Total Property Damage 95%'!S83+Summary!AU83</f>
        <v>2836391448.4477143</v>
      </c>
    </row>
    <row r="84" spans="1:19" x14ac:dyDescent="0.35">
      <c r="A84">
        <v>2103</v>
      </c>
      <c r="B84" s="36">
        <f>'Total Property Damage 95%'!B84+Summary!AD84</f>
        <v>277481656.19486809</v>
      </c>
      <c r="C84" s="36">
        <f>'Total Property Damage 95%'!C84+Summary!AE84</f>
        <v>355993907.7538811</v>
      </c>
      <c r="D84" s="36">
        <f>'Total Property Damage 95%'!D84+Summary!AF84</f>
        <v>375353093.06980217</v>
      </c>
      <c r="E84" s="36">
        <f>'Total Property Damage 95%'!E84+Summary!AG84</f>
        <v>246829612.77799311</v>
      </c>
      <c r="F84" s="36">
        <f>'Total Property Damage 95%'!F84+Summary!AH84</f>
        <v>205422466.40782866</v>
      </c>
      <c r="G84" s="36">
        <f>'Total Property Damage 95%'!G84+Summary!AI84</f>
        <v>123145928.81516431</v>
      </c>
      <c r="H84" s="37">
        <f>'Total Property Damage 95%'!H84+Summary!AJ84</f>
        <v>105504694.76966783</v>
      </c>
      <c r="I84" s="37">
        <f>'Total Property Damage 95%'!I84+Summary!AK84</f>
        <v>113030340.85498449</v>
      </c>
      <c r="J84" s="37">
        <f>'Total Property Damage 95%'!J84+Summary!AL84</f>
        <v>72088312.805698797</v>
      </c>
      <c r="K84" s="37">
        <f>'Total Property Damage 95%'!K84+Summary!AM84</f>
        <v>55745659.822212085</v>
      </c>
      <c r="L84" s="37">
        <f>'Total Property Damage 95%'!L84+Summary!AN84</f>
        <v>49113078.943450913</v>
      </c>
      <c r="M84" s="37">
        <f>'Total Property Damage 95%'!M84+Summary!AO84</f>
        <v>20780707.281240642</v>
      </c>
      <c r="N84" s="38">
        <f>'Total Property Damage 95%'!N84+Summary!AP84</f>
        <v>15035150066.349707</v>
      </c>
      <c r="O84" s="38">
        <f>'Total Property Damage 95%'!O84+Summary!AQ84</f>
        <v>27321683530.114471</v>
      </c>
      <c r="P84" s="38">
        <f>'Total Property Damage 95%'!P84+Summary!AR84</f>
        <v>20539949255.194435</v>
      </c>
      <c r="Q84" s="38">
        <f>'Total Property Damage 95%'!Q84+Summary!AS84</f>
        <v>7715953873.4578953</v>
      </c>
      <c r="R84" s="38">
        <f>'Total Property Damage 95%'!R84+Summary!AT84</f>
        <v>5171323325.0048819</v>
      </c>
      <c r="S84" s="38">
        <f>'Total Property Damage 95%'!S84+Summary!AU84</f>
        <v>2865370770.2307863</v>
      </c>
    </row>
    <row r="85" spans="1:19" x14ac:dyDescent="0.35">
      <c r="A85">
        <v>2104</v>
      </c>
      <c r="B85" s="36">
        <f>'Total Property Damage 95%'!B85+Summary!AD85</f>
        <v>283827260.41292596</v>
      </c>
      <c r="C85" s="36">
        <f>'Total Property Damage 95%'!C85+Summary!AE85</f>
        <v>364134973.63053685</v>
      </c>
      <c r="D85" s="36">
        <f>'Total Property Damage 95%'!D85+Summary!AF85</f>
        <v>383936875.51981074</v>
      </c>
      <c r="E85" s="36">
        <f>'Total Property Damage 95%'!E85+Summary!AG85</f>
        <v>252474249.08824232</v>
      </c>
      <c r="F85" s="36">
        <f>'Total Property Damage 95%'!F85+Summary!AH85</f>
        <v>210120181.15840644</v>
      </c>
      <c r="G85" s="36">
        <f>'Total Property Damage 95%'!G85+Summary!AI85</f>
        <v>125962098.12899235</v>
      </c>
      <c r="H85" s="37">
        <f>'Total Property Damage 95%'!H85+Summary!AJ85</f>
        <v>105594792.67550385</v>
      </c>
      <c r="I85" s="37">
        <f>'Total Property Damage 95%'!I85+Summary!AK85</f>
        <v>113131258.24804109</v>
      </c>
      <c r="J85" s="37">
        <f>'Total Property Damage 95%'!J85+Summary!AL85</f>
        <v>72156641.907343999</v>
      </c>
      <c r="K85" s="37">
        <f>'Total Property Damage 95%'!K85+Summary!AM85</f>
        <v>55812227.015040897</v>
      </c>
      <c r="L85" s="37">
        <f>'Total Property Damage 95%'!L85+Summary!AN85</f>
        <v>49167297.749883592</v>
      </c>
      <c r="M85" s="37">
        <f>'Total Property Damage 95%'!M85+Summary!AO85</f>
        <v>20802328.452099938</v>
      </c>
      <c r="N85" s="38">
        <f>'Total Property Damage 95%'!N85+Summary!AP85</f>
        <v>15183607806.013508</v>
      </c>
      <c r="O85" s="38">
        <f>'Total Property Damage 95%'!O85+Summary!AQ85</f>
        <v>27593547882.26667</v>
      </c>
      <c r="P85" s="38">
        <f>'Total Property Damage 95%'!P85+Summary!AR85</f>
        <v>20746493703.705643</v>
      </c>
      <c r="Q85" s="38">
        <f>'Total Property Damage 95%'!Q85+Summary!AS85</f>
        <v>7796878267.2936029</v>
      </c>
      <c r="R85" s="38">
        <f>'Total Property Damage 95%'!R85+Summary!AT85</f>
        <v>5224777436.456398</v>
      </c>
      <c r="S85" s="38">
        <f>'Total Property Damage 95%'!S85+Summary!AU85</f>
        <v>2894670278.6976395</v>
      </c>
    </row>
    <row r="86" spans="1:19" x14ac:dyDescent="0.35">
      <c r="A86">
        <v>2105</v>
      </c>
      <c r="B86" s="36">
        <f>'Total Property Damage 95%'!B86+Summary!AD86</f>
        <v>290317979.42323512</v>
      </c>
      <c r="C86" s="36">
        <f>'Total Property Damage 95%'!C86+Summary!AE86</f>
        <v>372462213.91120476</v>
      </c>
      <c r="D86" s="36">
        <f>'Total Property Damage 95%'!D86+Summary!AF86</f>
        <v>392716956.661663</v>
      </c>
      <c r="E86" s="36">
        <f>'Total Property Damage 95%'!E86+Summary!AG86</f>
        <v>258247970.06834286</v>
      </c>
      <c r="F86" s="36">
        <f>'Total Property Damage 95%'!F86+Summary!AH86</f>
        <v>214925325.8520849</v>
      </c>
      <c r="G86" s="36">
        <f>'Total Property Damage 95%'!G86+Summary!AI86</f>
        <v>128842669.16263729</v>
      </c>
      <c r="H86" s="37">
        <f>'Total Property Damage 95%'!H86+Summary!AJ86</f>
        <v>105685383.78632474</v>
      </c>
      <c r="I86" s="37">
        <f>'Total Property Damage 95%'!I86+Summary!AK86</f>
        <v>113232730.93477336</v>
      </c>
      <c r="J86" s="37">
        <f>'Total Property Damage 95%'!J86+Summary!AL86</f>
        <v>72225349.458296299</v>
      </c>
      <c r="K86" s="37">
        <f>'Total Property Damage 95%'!K86+Summary!AM86</f>
        <v>55879170.956349328</v>
      </c>
      <c r="L86" s="37">
        <f>'Total Property Damage 95%'!L86+Summary!AN86</f>
        <v>49221821.353907421</v>
      </c>
      <c r="M86" s="37">
        <f>'Total Property Damage 95%'!M86+Summary!AO86</f>
        <v>20824070.503859296</v>
      </c>
      <c r="N86" s="38">
        <f>'Total Property Damage 95%'!N86+Summary!AP86</f>
        <v>15333650412.877436</v>
      </c>
      <c r="O86" s="38">
        <f>'Total Property Damage 95%'!O86+Summary!AQ86</f>
        <v>27868337763.518501</v>
      </c>
      <c r="P86" s="38">
        <f>'Total Property Damage 95%'!P86+Summary!AR86</f>
        <v>20955284629.63213</v>
      </c>
      <c r="Q86" s="38">
        <f>'Total Property Damage 95%'!Q86+Summary!AS86</f>
        <v>7878719248.3351822</v>
      </c>
      <c r="R86" s="38">
        <f>'Total Property Damage 95%'!R86+Summary!AT86</f>
        <v>5278828802.7649765</v>
      </c>
      <c r="S86" s="38">
        <f>'Total Property Damage 95%'!S86+Summary!AU86</f>
        <v>2924293770.6007357</v>
      </c>
    </row>
    <row r="87" spans="1:19" x14ac:dyDescent="0.35">
      <c r="A87">
        <v>2106</v>
      </c>
      <c r="B87" s="36">
        <f>'Total Property Damage 95%'!B87+Summary!AD87</f>
        <v>296957131.79124743</v>
      </c>
      <c r="C87" s="36">
        <f>'Total Property Damage 95%'!C87+Summary!AE87</f>
        <v>380979886.13528252</v>
      </c>
      <c r="D87" s="36">
        <f>'Total Property Damage 95%'!D87+Summary!AF87</f>
        <v>401697825.56257886</v>
      </c>
      <c r="E87" s="36">
        <f>'Total Property Damage 95%'!E87+Summary!AG87</f>
        <v>264153727.69802824</v>
      </c>
      <c r="F87" s="36">
        <f>'Total Property Damage 95%'!F87+Summary!AH87</f>
        <v>219840357.25631106</v>
      </c>
      <c r="G87" s="36">
        <f>'Total Property Damage 95%'!G87+Summary!AI87</f>
        <v>131789114.69030167</v>
      </c>
      <c r="H87" s="37">
        <f>'Total Property Damage 95%'!H87+Summary!AJ87</f>
        <v>105776471.07316278</v>
      </c>
      <c r="I87" s="37">
        <f>'Total Property Damage 95%'!I87+Summary!AK87</f>
        <v>113334762.26052237</v>
      </c>
      <c r="J87" s="37">
        <f>'Total Property Damage 95%'!J87+Summary!AL87</f>
        <v>72294437.738755912</v>
      </c>
      <c r="K87" s="37">
        <f>'Total Property Damage 95%'!K87+Summary!AM87</f>
        <v>55946493.916899286</v>
      </c>
      <c r="L87" s="37">
        <f>'Total Property Damage 95%'!L87+Summary!AN87</f>
        <v>49276651.592414625</v>
      </c>
      <c r="M87" s="37">
        <f>'Total Property Damage 95%'!M87+Summary!AO87</f>
        <v>20845934.164953351</v>
      </c>
      <c r="N87" s="38">
        <f>'Total Property Damage 95%'!N87+Summary!AP87</f>
        <v>15485296129.490658</v>
      </c>
      <c r="O87" s="38">
        <f>'Total Property Damage 95%'!O87+Summary!AQ87</f>
        <v>28146087086.980843</v>
      </c>
      <c r="P87" s="38">
        <f>'Total Property Damage 95%'!P87+Summary!AR87</f>
        <v>21166348317.847332</v>
      </c>
      <c r="Q87" s="38">
        <f>'Total Property Damage 95%'!Q87+Summary!AS87</f>
        <v>7961487908.7236958</v>
      </c>
      <c r="R87" s="38">
        <f>'Total Property Damage 95%'!R87+Summary!AT87</f>
        <v>5333484572.2397642</v>
      </c>
      <c r="S87" s="38">
        <f>'Total Property Damage 95%'!S87+Summary!AU87</f>
        <v>2954245090.2889128</v>
      </c>
    </row>
    <row r="88" spans="1:19" x14ac:dyDescent="0.35">
      <c r="A88">
        <v>2107</v>
      </c>
      <c r="B88" s="36">
        <f>'Total Property Damage 95%'!B88+Summary!AD88</f>
        <v>303748111.97320795</v>
      </c>
      <c r="C88" s="36">
        <f>'Total Property Damage 95%'!C88+Summary!AE88</f>
        <v>389692345.20593733</v>
      </c>
      <c r="D88" s="36">
        <f>'Total Property Damage 95%'!D88+Summary!AF88</f>
        <v>410884073.94825411</v>
      </c>
      <c r="E88" s="36">
        <f>'Total Property Damage 95%'!E88+Summary!AG88</f>
        <v>270194541.46453965</v>
      </c>
      <c r="F88" s="36">
        <f>'Total Property Damage 95%'!F88+Summary!AH88</f>
        <v>224867788.3212508</v>
      </c>
      <c r="G88" s="36">
        <f>'Total Property Damage 95%'!G88+Summary!AI88</f>
        <v>134802941.16640431</v>
      </c>
      <c r="H88" s="37">
        <f>'Total Property Damage 95%'!H88+Summary!AJ88</f>
        <v>105868057.52497521</v>
      </c>
      <c r="I88" s="37">
        <f>'Total Property Damage 95%'!I88+Summary!AK88</f>
        <v>113437355.59081243</v>
      </c>
      <c r="J88" s="37">
        <f>'Total Property Damage 95%'!J88+Summary!AL88</f>
        <v>72363909.042680085</v>
      </c>
      <c r="K88" s="37">
        <f>'Total Property Damage 95%'!K88+Summary!AM88</f>
        <v>56014198.181152798</v>
      </c>
      <c r="L88" s="37">
        <f>'Total Property Damage 95%'!L88+Summary!AN88</f>
        <v>49331790.313379891</v>
      </c>
      <c r="M88" s="37">
        <f>'Total Property Damage 95%'!M88+Summary!AO88</f>
        <v>20867920.168211572</v>
      </c>
      <c r="N88" s="38">
        <f>'Total Property Damage 95%'!N88+Summary!AP88</f>
        <v>15638563421.992798</v>
      </c>
      <c r="O88" s="38">
        <f>'Total Property Damage 95%'!O88+Summary!AQ88</f>
        <v>28426830183.701057</v>
      </c>
      <c r="P88" s="38">
        <f>'Total Property Damage 95%'!P88+Summary!AR88</f>
        <v>21379711379.458508</v>
      </c>
      <c r="Q88" s="38">
        <f>'Total Property Damage 95%'!Q88+Summary!AS88</f>
        <v>8045195481.7199879</v>
      </c>
      <c r="R88" s="38">
        <f>'Total Property Damage 95%'!R88+Summary!AT88</f>
        <v>5388751983.4137487</v>
      </c>
      <c r="S88" s="38">
        <f>'Total Property Damage 95%'!S88+Summary!AU88</f>
        <v>2984528130.3279018</v>
      </c>
    </row>
    <row r="89" spans="1:19" x14ac:dyDescent="0.35">
      <c r="A89">
        <v>2108</v>
      </c>
      <c r="B89" s="36">
        <f>'Total Property Damage 95%'!B89+Summary!AD89</f>
        <v>310694392.05166727</v>
      </c>
      <c r="C89" s="36">
        <f>'Total Property Damage 95%'!C89+Summary!AE89</f>
        <v>398604045.61667389</v>
      </c>
      <c r="D89" s="36">
        <f>'Total Property Damage 95%'!D89+Summary!AF89</f>
        <v>420280398.55051112</v>
      </c>
      <c r="E89" s="36">
        <f>'Total Property Damage 95%'!E89+Summary!AG89</f>
        <v>276373499.90642494</v>
      </c>
      <c r="F89" s="36">
        <f>'Total Property Damage 95%'!F89+Summary!AH89</f>
        <v>230010189.46460634</v>
      </c>
      <c r="G89" s="36">
        <f>'Total Property Damage 95%'!G89+Summary!AI89</f>
        <v>137885689.49579805</v>
      </c>
      <c r="H89" s="37">
        <f>'Total Property Damage 95%'!H89+Summary!AJ89</f>
        <v>105960146.14875218</v>
      </c>
      <c r="I89" s="37">
        <f>'Total Property Damage 95%'!I89+Summary!AK89</f>
        <v>113540514.3114727</v>
      </c>
      <c r="J89" s="37">
        <f>'Total Property Damage 95%'!J89+Summary!AL89</f>
        <v>72433765.677865922</v>
      </c>
      <c r="K89" s="37">
        <f>'Total Property Damage 95%'!K89+Summary!AM89</f>
        <v>56082286.047354594</v>
      </c>
      <c r="L89" s="37">
        <f>'Total Property Damage 95%'!L89+Summary!AN89</f>
        <v>49387239.375927165</v>
      </c>
      <c r="M89" s="37">
        <f>'Total Property Damage 95%'!M89+Summary!AO89</f>
        <v>20890029.250884753</v>
      </c>
      <c r="N89" s="38">
        <f>'Total Property Damage 95%'!N89+Summary!AP89</f>
        <v>15793470982.984203</v>
      </c>
      <c r="O89" s="38">
        <f>'Total Property Damage 95%'!O89+Summary!AQ89</f>
        <v>28710601808.048599</v>
      </c>
      <c r="P89" s="38">
        <f>'Total Property Damage 95%'!P89+Summary!AR89</f>
        <v>21595400756.031143</v>
      </c>
      <c r="Q89" s="38">
        <f>'Total Property Damage 95%'!Q89+Summary!AS89</f>
        <v>8129853343.5626011</v>
      </c>
      <c r="R89" s="38">
        <f>'Total Property Damage 95%'!R89+Summary!AT89</f>
        <v>5444638366.2253723</v>
      </c>
      <c r="S89" s="38">
        <f>'Total Property Damage 95%'!S89+Summary!AU89</f>
        <v>3015146832.1291356</v>
      </c>
    </row>
    <row r="90" spans="1:19" x14ac:dyDescent="0.35">
      <c r="A90">
        <v>2109</v>
      </c>
      <c r="B90" s="36">
        <f>'Total Property Damage 95%'!B90+Summary!AD90</f>
        <v>317799523.51068318</v>
      </c>
      <c r="C90" s="36">
        <f>'Total Property Damage 95%'!C90+Summary!AE90</f>
        <v>407719543.72882223</v>
      </c>
      <c r="D90" s="36">
        <f>'Total Property Damage 95%'!D90+Summary!AF90</f>
        <v>429891603.50863731</v>
      </c>
      <c r="E90" s="36">
        <f>'Total Property Damage 95%'!E90+Summary!AG90</f>
        <v>282693762.19264263</v>
      </c>
      <c r="F90" s="36">
        <f>'Total Property Damage 95%'!F90+Summary!AH90</f>
        <v>235270189.88581583</v>
      </c>
      <c r="G90" s="36">
        <f>'Total Property Damage 95%'!G90+Summary!AI90</f>
        <v>141038935.82160163</v>
      </c>
      <c r="H90" s="37">
        <f>'Total Property Damage 95%'!H90+Summary!AJ90</f>
        <v>106052739.9696257</v>
      </c>
      <c r="I90" s="37">
        <f>'Total Property Damage 95%'!I90+Summary!AK90</f>
        <v>113644241.8287598</v>
      </c>
      <c r="J90" s="37">
        <f>'Total Property Damage 95%'!J90+Summary!AL90</f>
        <v>72504009.96603407</v>
      </c>
      <c r="K90" s="37">
        <f>'Total Property Damage 95%'!K90+Summary!AM90</f>
        <v>56150759.82761535</v>
      </c>
      <c r="L90" s="37">
        <f>'Total Property Damage 95%'!L90+Summary!AN90</f>
        <v>49443000.650396958</v>
      </c>
      <c r="M90" s="37">
        <f>'Total Property Damage 95%'!M90+Summary!AO90</f>
        <v>20912262.154671714</v>
      </c>
      <c r="N90" s="38">
        <f>'Total Property Damage 95%'!N90+Summary!AP90</f>
        <v>15950037734.434231</v>
      </c>
      <c r="O90" s="38">
        <f>'Total Property Damage 95%'!O90+Summary!AQ90</f>
        <v>28997437143.172077</v>
      </c>
      <c r="P90" s="38">
        <f>'Total Property Damage 95%'!P90+Summary!AR90</f>
        <v>21813443723.869637</v>
      </c>
      <c r="Q90" s="38">
        <f>'Total Property Damage 95%'!Q90+Summary!AS90</f>
        <v>8215473015.3506594</v>
      </c>
      <c r="R90" s="38">
        <f>'Total Property Damage 95%'!R90+Summary!AT90</f>
        <v>5501151143.2159882</v>
      </c>
      <c r="S90" s="38">
        <f>'Total Property Damage 95%'!S90+Summary!AU90</f>
        <v>3046105186.5869746</v>
      </c>
    </row>
    <row r="91" spans="1:19" x14ac:dyDescent="0.35">
      <c r="A91">
        <v>2110</v>
      </c>
      <c r="B91" s="36">
        <f>'Total Property Damage 95%'!B91+Summary!AD91</f>
        <v>404063997.51390821</v>
      </c>
      <c r="C91" s="36">
        <f>'Total Property Damage 95%'!C91+Summary!AE91</f>
        <v>518392182.85699075</v>
      </c>
      <c r="D91" s="36">
        <f>'Total Property Damage 95%'!D91+Summary!AF91</f>
        <v>546582694.31144941</v>
      </c>
      <c r="E91" s="36">
        <f>'Total Property Damage 95%'!E91+Summary!AG91</f>
        <v>359429021.0443486</v>
      </c>
      <c r="F91" s="36">
        <f>'Total Property Damage 95%'!F91+Summary!AH91</f>
        <v>299132649.32231188</v>
      </c>
      <c r="G91" s="36">
        <f>'Total Property Damage 95%'!G91+Summary!AI91</f>
        <v>179322975.64086238</v>
      </c>
      <c r="H91" s="37">
        <f>'Total Property Damage 95%'!H91+Summary!AJ91</f>
        <v>131941091.84843394</v>
      </c>
      <c r="I91" s="37">
        <f>'Total Property Damage 95%'!I91+Summary!AK91</f>
        <v>141391377.03070977</v>
      </c>
      <c r="J91" s="37">
        <f>'Total Property Damage 95%'!J91+Summary!AL91</f>
        <v>90211520.476957411</v>
      </c>
      <c r="K91" s="37">
        <f>'Total Property Damage 95%'!K91+Summary!AM91</f>
        <v>69881948.722642303</v>
      </c>
      <c r="L91" s="37">
        <f>'Total Property Damage 95%'!L91+Summary!AN91</f>
        <v>61528195.644744106</v>
      </c>
      <c r="M91" s="37">
        <f>'Total Property Damage 95%'!M91+Summary!AO91</f>
        <v>26022089.212373078</v>
      </c>
      <c r="N91" s="38">
        <f>'Total Property Damage 95%'!N91+Summary!AP91</f>
        <v>20022870268.023895</v>
      </c>
      <c r="O91" s="38">
        <f>'Total Property Damage 95%'!O91+Summary!AQ91</f>
        <v>36404702620.350037</v>
      </c>
      <c r="P91" s="38">
        <f>'Total Property Damage 95%'!P91+Summary!AR91</f>
        <v>27388473561.730736</v>
      </c>
      <c r="Q91" s="38">
        <f>'Total Property Damage 95%'!Q91+Summary!AS91</f>
        <v>10319609825.903759</v>
      </c>
      <c r="R91" s="38">
        <f>'Total Property Damage 95%'!R91+Summary!AT91</f>
        <v>6909058994.4449024</v>
      </c>
      <c r="S91" s="38">
        <f>'Total Property Damage 95%'!S91+Summary!AU91</f>
        <v>3825269674.6549077</v>
      </c>
    </row>
    <row r="92" spans="1:19" x14ac:dyDescent="0.35">
      <c r="A92">
        <v>2111</v>
      </c>
      <c r="B92" s="36">
        <f>'Total Property Damage 95%'!B92+Summary!AD92</f>
        <v>413304356.83044964</v>
      </c>
      <c r="C92" s="36">
        <f>'Total Property Damage 95%'!C92+Summary!AE92</f>
        <v>530247062.44526678</v>
      </c>
      <c r="D92" s="36">
        <f>'Total Property Damage 95%'!D92+Summary!AF92</f>
        <v>559082250.1311121</v>
      </c>
      <c r="E92" s="36">
        <f>'Total Property Damage 95%'!E92+Summary!AG92</f>
        <v>367648642.99452788</v>
      </c>
      <c r="F92" s="36">
        <f>'Total Property Damage 95%'!F92+Summary!AH92</f>
        <v>305973380.4442476</v>
      </c>
      <c r="G92" s="36">
        <f>'Total Property Damage 95%'!G92+Summary!AI92</f>
        <v>183423832.77940497</v>
      </c>
      <c r="H92" s="37">
        <f>'Total Property Damage 95%'!H92+Summary!AJ92</f>
        <v>132057454.8558369</v>
      </c>
      <c r="I92" s="37">
        <f>'Total Property Damage 95%'!I92+Summary!AK92</f>
        <v>141521738.95591325</v>
      </c>
      <c r="J92" s="37">
        <f>'Total Property Damage 95%'!J92+Summary!AL92</f>
        <v>90299807.771193802</v>
      </c>
      <c r="K92" s="37">
        <f>'Total Property Damage 95%'!K92+Summary!AM92</f>
        <v>69968030.886208579</v>
      </c>
      <c r="L92" s="37">
        <f>'Total Property Damage 95%'!L92+Summary!AN92</f>
        <v>61598291.060133345</v>
      </c>
      <c r="M92" s="37">
        <f>'Total Property Damage 95%'!M92+Summary!AO92</f>
        <v>26050035.70256643</v>
      </c>
      <c r="N92" s="38">
        <f>'Total Property Damage 95%'!N92+Summary!AP92</f>
        <v>20221681934.020004</v>
      </c>
      <c r="O92" s="38">
        <f>'Total Property Damage 95%'!O92+Summary!AQ92</f>
        <v>36768993689.202286</v>
      </c>
      <c r="P92" s="38">
        <f>'Total Property Damage 95%'!P92+Summary!AR92</f>
        <v>27665459203.516998</v>
      </c>
      <c r="Q92" s="38">
        <f>'Total Property Damage 95%'!Q92+Summary!AS92</f>
        <v>10428471325.334476</v>
      </c>
      <c r="R92" s="38">
        <f>'Total Property Damage 95%'!R92+Summary!AT92</f>
        <v>6980890724.330019</v>
      </c>
      <c r="S92" s="38">
        <f>'Total Property Damage 95%'!S92+Summary!AU92</f>
        <v>3864610957.602675</v>
      </c>
    </row>
    <row r="93" spans="1:19" x14ac:dyDescent="0.35">
      <c r="A93">
        <v>2112</v>
      </c>
      <c r="B93" s="36">
        <f>'Total Property Damage 95%'!B93+Summary!AD93</f>
        <v>422756029.80231333</v>
      </c>
      <c r="C93" s="36">
        <f>'Total Property Damage 95%'!C93+Summary!AE93</f>
        <v>542373045.98668885</v>
      </c>
      <c r="D93" s="36">
        <f>'Total Property Damage 95%'!D93+Summary!AF93</f>
        <v>571867652.71708274</v>
      </c>
      <c r="E93" s="36">
        <f>'Total Property Damage 95%'!E93+Summary!AG93</f>
        <v>376056235.81252289</v>
      </c>
      <c r="F93" s="36">
        <f>'Total Property Damage 95%'!F93+Summary!AH93</f>
        <v>312970549.19473583</v>
      </c>
      <c r="G93" s="36">
        <f>'Total Property Damage 95%'!G93+Summary!AI93</f>
        <v>187618470.59056154</v>
      </c>
      <c r="H93" s="37">
        <f>'Total Property Damage 95%'!H93+Summary!AJ93</f>
        <v>132174457.24938646</v>
      </c>
      <c r="I93" s="37">
        <f>'Total Property Damage 95%'!I93+Summary!AK93</f>
        <v>141652820.76101592</v>
      </c>
      <c r="J93" s="37">
        <f>'Total Property Damage 95%'!J93+Summary!AL93</f>
        <v>90388585.687403142</v>
      </c>
      <c r="K93" s="37">
        <f>'Total Property Damage 95%'!K93+Summary!AM93</f>
        <v>70054601.473966748</v>
      </c>
      <c r="L93" s="37">
        <f>'Total Property Damage 95%'!L93+Summary!AN93</f>
        <v>61668781.619360141</v>
      </c>
      <c r="M93" s="37">
        <f>'Total Property Damage 95%'!M93+Summary!AO93</f>
        <v>26078138.90385697</v>
      </c>
      <c r="N93" s="38">
        <f>'Total Property Damage 95%'!N93+Summary!AP93</f>
        <v>20422628310.574066</v>
      </c>
      <c r="O93" s="38">
        <f>'Total Property Damage 95%'!O93+Summary!AQ93</f>
        <v>37137227469.627716</v>
      </c>
      <c r="P93" s="38">
        <f>'Total Property Damage 95%'!P93+Summary!AR93</f>
        <v>27945474664.914772</v>
      </c>
      <c r="Q93" s="38">
        <f>'Total Property Damage 95%'!Q93+Summary!AS93</f>
        <v>10538572437.962814</v>
      </c>
      <c r="R93" s="38">
        <f>'Total Property Damage 95%'!R93+Summary!AT93</f>
        <v>7053529457.7262745</v>
      </c>
      <c r="S93" s="38">
        <f>'Total Property Damage 95%'!S93+Summary!AU93</f>
        <v>3904389693.9736261</v>
      </c>
    </row>
    <row r="94" spans="1:19" x14ac:dyDescent="0.35">
      <c r="A94">
        <v>2113</v>
      </c>
      <c r="B94" s="36">
        <f>'Total Property Damage 95%'!B94+Summary!AD94</f>
        <v>432423848.8672213</v>
      </c>
      <c r="C94" s="36">
        <f>'Total Property Damage 95%'!C94+Summary!AE94</f>
        <v>554776333.23662889</v>
      </c>
      <c r="D94" s="36">
        <f>'Total Property Damage 95%'!D94+Summary!AF94</f>
        <v>584945438.97155118</v>
      </c>
      <c r="E94" s="36">
        <f>'Total Property Damage 95%'!E94+Summary!AG94</f>
        <v>384656098.12026078</v>
      </c>
      <c r="F94" s="36">
        <f>'Total Property Damage 95%'!F94+Summary!AH94</f>
        <v>320127733.07612121</v>
      </c>
      <c r="G94" s="36">
        <f>'Total Property Damage 95%'!G94+Summary!AI94</f>
        <v>191909033.70270094</v>
      </c>
      <c r="H94" s="37">
        <f>'Total Property Damage 95%'!H94+Summary!AJ94</f>
        <v>132292102.88094428</v>
      </c>
      <c r="I94" s="37">
        <f>'Total Property Damage 95%'!I94+Summary!AK94</f>
        <v>141784626.78316072</v>
      </c>
      <c r="J94" s="37">
        <f>'Total Property Damage 95%'!J94+Summary!AL94</f>
        <v>90477857.181802645</v>
      </c>
      <c r="K94" s="37">
        <f>'Total Property Damage 95%'!K94+Summary!AM94</f>
        <v>70141663.429898232</v>
      </c>
      <c r="L94" s="37">
        <f>'Total Property Damage 95%'!L94+Summary!AN94</f>
        <v>61739669.703905419</v>
      </c>
      <c r="M94" s="37">
        <f>'Total Property Damage 95%'!M94+Summary!AO94</f>
        <v>26106399.760640383</v>
      </c>
      <c r="N94" s="38">
        <f>'Total Property Damage 95%'!N94+Summary!AP94</f>
        <v>20625734095.573109</v>
      </c>
      <c r="O94" s="38">
        <f>'Total Property Damage 95%'!O94+Summary!AQ94</f>
        <v>37509449896.451111</v>
      </c>
      <c r="P94" s="38">
        <f>'Total Property Damage 95%'!P94+Summary!AR94</f>
        <v>28228555569.821743</v>
      </c>
      <c r="Q94" s="38">
        <f>'Total Property Damage 95%'!Q94+Summary!AS94</f>
        <v>10649928229.009243</v>
      </c>
      <c r="R94" s="38">
        <f>'Total Property Damage 95%'!R94+Summary!AT94</f>
        <v>7126984896.6951675</v>
      </c>
      <c r="S94" s="38">
        <f>'Total Property Damage 95%'!S94+Summary!AU94</f>
        <v>3944611098.6849222</v>
      </c>
    </row>
    <row r="95" spans="1:19" x14ac:dyDescent="0.35">
      <c r="A95">
        <v>2114</v>
      </c>
      <c r="B95" s="36">
        <f>'Total Property Damage 95%'!B95+Summary!AD95</f>
        <v>442312756.9737581</v>
      </c>
      <c r="C95" s="36">
        <f>'Total Property Damage 95%'!C95+Summary!AE95</f>
        <v>567463265.72989893</v>
      </c>
      <c r="D95" s="36">
        <f>'Total Property Damage 95%'!D95+Summary!AF95</f>
        <v>598322295.28620768</v>
      </c>
      <c r="E95" s="36">
        <f>'Total Property Damage 95%'!E95+Summary!AG95</f>
        <v>393452626.84293598</v>
      </c>
      <c r="F95" s="36">
        <f>'Total Property Damage 95%'!F95+Summary!AH95</f>
        <v>327448591.40305346</v>
      </c>
      <c r="G95" s="36">
        <f>'Total Property Damage 95%'!G95+Summary!AI95</f>
        <v>196297715.7887415</v>
      </c>
      <c r="H95" s="37">
        <f>'Total Property Damage 95%'!H95+Summary!AJ95</f>
        <v>132410395.62561114</v>
      </c>
      <c r="I95" s="37">
        <f>'Total Property Damage 95%'!I95+Summary!AK95</f>
        <v>141917161.38565749</v>
      </c>
      <c r="J95" s="37">
        <f>'Total Property Damage 95%'!J95+Summary!AL95</f>
        <v>90567625.228445113</v>
      </c>
      <c r="K95" s="37">
        <f>'Total Property Damage 95%'!K95+Summary!AM95</f>
        <v>70229219.715746164</v>
      </c>
      <c r="L95" s="37">
        <f>'Total Property Damage 95%'!L95+Summary!AN95</f>
        <v>61810957.709618166</v>
      </c>
      <c r="M95" s="37">
        <f>'Total Property Damage 95%'!M95+Summary!AO95</f>
        <v>26134819.223010119</v>
      </c>
      <c r="N95" s="38">
        <f>'Total Property Damage 95%'!N95+Summary!AP95</f>
        <v>20831024290.820377</v>
      </c>
      <c r="O95" s="38">
        <f>'Total Property Damage 95%'!O95+Summary!AQ95</f>
        <v>37885707472.768784</v>
      </c>
      <c r="P95" s="38">
        <f>'Total Property Damage 95%'!P95+Summary!AR95</f>
        <v>28514737985.909035</v>
      </c>
      <c r="Q95" s="38">
        <f>'Total Property Damage 95%'!Q95+Summary!AS95</f>
        <v>10762553955.941883</v>
      </c>
      <c r="R95" s="38">
        <f>'Total Property Damage 95%'!R95+Summary!AT95</f>
        <v>7201266866.1524982</v>
      </c>
      <c r="S95" s="38">
        <f>'Total Property Damage 95%'!S95+Summary!AU95</f>
        <v>3985280452.2841139</v>
      </c>
    </row>
    <row r="96" spans="1:19" x14ac:dyDescent="0.35">
      <c r="A96">
        <v>2115</v>
      </c>
      <c r="B96" s="36">
        <f>'Total Property Damage 95%'!B96+Summary!AD96</f>
        <v>452427810.10859454</v>
      </c>
      <c r="C96" s="36">
        <f>'Total Property Damage 95%'!C96+Summary!AE96</f>
        <v>580440330.02304184</v>
      </c>
      <c r="D96" s="36">
        <f>'Total Property Damage 95%'!D96+Summary!AF96</f>
        <v>612005060.96085072</v>
      </c>
      <c r="E96" s="36">
        <f>'Total Property Damage 95%'!E96+Summary!AG96</f>
        <v>402450319.45706373</v>
      </c>
      <c r="F96" s="36">
        <f>'Total Property Damage 95%'!F96+Summary!AH96</f>
        <v>334936867.17341691</v>
      </c>
      <c r="G96" s="36">
        <f>'Total Property Damage 95%'!G96+Summary!AI96</f>
        <v>200786760.68772897</v>
      </c>
      <c r="H96" s="37">
        <f>'Total Property Damage 95%'!H96+Summary!AJ96</f>
        <v>132529339.38186716</v>
      </c>
      <c r="I96" s="37">
        <f>'Total Property Damage 95%'!I96+Summary!AK96</f>
        <v>142050428.95814097</v>
      </c>
      <c r="J96" s="37">
        <f>'Total Property Damage 95%'!J96+Summary!AL96</f>
        <v>90657892.819326431</v>
      </c>
      <c r="K96" s="37">
        <f>'Total Property Damage 95%'!K96+Summary!AM96</f>
        <v>70317273.311122745</v>
      </c>
      <c r="L96" s="37">
        <f>'Total Property Damage 95%'!L96+Summary!AN96</f>
        <v>61882648.046802133</v>
      </c>
      <c r="M96" s="37">
        <f>'Total Property Damage 95%'!M96+Summary!AO96</f>
        <v>26163398.24679178</v>
      </c>
      <c r="N96" s="38">
        <f>'Total Property Damage 95%'!N96+Summary!AP96</f>
        <v>21038524205.947571</v>
      </c>
      <c r="O96" s="38">
        <f>'Total Property Damage 95%'!O96+Summary!AQ96</f>
        <v>38266047277.290802</v>
      </c>
      <c r="P96" s="38">
        <f>'Total Property Damage 95%'!P96+Summary!AR96</f>
        <v>28804058430.382057</v>
      </c>
      <c r="Q96" s="38">
        <f>'Total Property Damage 95%'!Q96+Summary!AS96</f>
        <v>10876465071.012524</v>
      </c>
      <c r="R96" s="38">
        <f>'Total Property Damage 95%'!R96+Summary!AT96</f>
        <v>7276385315.4807587</v>
      </c>
      <c r="S96" s="38">
        <f>'Total Property Damage 95%'!S96+Summary!AU96</f>
        <v>4026403101.8070102</v>
      </c>
    </row>
    <row r="97" spans="1:19" x14ac:dyDescent="0.35">
      <c r="A97">
        <v>2116</v>
      </c>
      <c r="B97" s="36">
        <f>'Total Property Damage 95%'!B97+Summary!AD97</f>
        <v>462774179.88150537</v>
      </c>
      <c r="C97" s="36">
        <f>'Total Property Damage 95%'!C97+Summary!AE97</f>
        <v>593714161.01076853</v>
      </c>
      <c r="D97" s="36">
        <f>'Total Property Damage 95%'!D97+Summary!AF97</f>
        <v>626000731.70017576</v>
      </c>
      <c r="E97" s="36">
        <f>'Total Property Damage 95%'!E97+Summary!AG97</f>
        <v>411653776.2899437</v>
      </c>
      <c r="F97" s="36">
        <f>'Total Property Damage 95%'!F97+Summary!AH97</f>
        <v>342596388.98204464</v>
      </c>
      <c r="G97" s="36">
        <f>'Total Property Damage 95%'!G97+Summary!AI97</f>
        <v>205378463.55206344</v>
      </c>
      <c r="H97" s="37">
        <f>'Total Property Damage 95%'!H97+Summary!AJ97</f>
        <v>132648938.07171278</v>
      </c>
      <c r="I97" s="37">
        <f>'Total Property Damage 95%'!I97+Summary!AK97</f>
        <v>142184433.91672948</v>
      </c>
      <c r="J97" s="37">
        <f>'Total Property Damage 95%'!J97+Summary!AL97</f>
        <v>90748662.964493945</v>
      </c>
      <c r="K97" s="37">
        <f>'Total Property Damage 95%'!K97+Summary!AM97</f>
        <v>70405827.213616893</v>
      </c>
      <c r="L97" s="37">
        <f>'Total Property Damage 95%'!L97+Summary!AN97</f>
        <v>61954743.140303046</v>
      </c>
      <c r="M97" s="37">
        <f>'Total Property Damage 95%'!M97+Summary!AO97</f>
        <v>26192137.793577697</v>
      </c>
      <c r="N97" s="38">
        <f>'Total Property Damage 95%'!N97+Summary!AP97</f>
        <v>21248259462.37899</v>
      </c>
      <c r="O97" s="38">
        <f>'Total Property Damage 95%'!O97+Summary!AQ97</f>
        <v>38650516971.780853</v>
      </c>
      <c r="P97" s="38">
        <f>'Total Property Damage 95%'!P97+Summary!AR97</f>
        <v>29096553875.818207</v>
      </c>
      <c r="Q97" s="38">
        <f>'Total Property Damage 95%'!Q97+Summary!AS97</f>
        <v>10991677223.826801</v>
      </c>
      <c r="R97" s="38">
        <f>'Total Property Damage 95%'!R97+Summary!AT97</f>
        <v>7352350320.1632099</v>
      </c>
      <c r="S97" s="38">
        <f>'Total Property Damage 95%'!S97+Summary!AU97</f>
        <v>4067984461.6470304</v>
      </c>
    </row>
    <row r="98" spans="1:19" x14ac:dyDescent="0.35">
      <c r="A98">
        <v>2117</v>
      </c>
      <c r="B98" s="36">
        <f>'Total Property Damage 95%'!B98+Summary!AD98</f>
        <v>473357156.1695022</v>
      </c>
      <c r="C98" s="36">
        <f>'Total Property Damage 95%'!C98+Summary!AE98</f>
        <v>607291545.3182373</v>
      </c>
      <c r="D98" s="36">
        <f>'Total Property Damage 95%'!D98+Summary!AF98</f>
        <v>640316463.19052815</v>
      </c>
      <c r="E98" s="36">
        <f>'Total Property Damage 95%'!E98+Summary!AG98</f>
        <v>421067702.87170839</v>
      </c>
      <c r="F98" s="36">
        <f>'Total Property Damage 95%'!F98+Summary!AH98</f>
        <v>350431072.9781974</v>
      </c>
      <c r="G98" s="36">
        <f>'Total Property Damage 95%'!G98+Summary!AI98</f>
        <v>210075172.02096125</v>
      </c>
      <c r="H98" s="37">
        <f>'Total Property Damage 95%'!H98+Summary!AJ98</f>
        <v>132769195.64081073</v>
      </c>
      <c r="I98" s="37">
        <f>'Total Property Damage 95%'!I98+Summary!AK98</f>
        <v>142319180.70418474</v>
      </c>
      <c r="J98" s="37">
        <f>'Total Property Damage 95%'!J98+Summary!AL98</f>
        <v>90839938.692155287</v>
      </c>
      <c r="K98" s="37">
        <f>'Total Property Damage 95%'!K98+Summary!AM98</f>
        <v>70494884.43890278</v>
      </c>
      <c r="L98" s="37">
        <f>'Total Property Damage 95%'!L98+Summary!AN98</f>
        <v>62027245.42959635</v>
      </c>
      <c r="M98" s="37">
        <f>'Total Property Damage 95%'!M98+Summary!AO98</f>
        <v>26221038.830761719</v>
      </c>
      <c r="N98" s="38">
        <f>'Total Property Damage 95%'!N98+Summary!AP98</f>
        <v>21460255997.348312</v>
      </c>
      <c r="O98" s="38">
        <f>'Total Property Damage 95%'!O98+Summary!AQ98</f>
        <v>39039164808.595139</v>
      </c>
      <c r="P98" s="38">
        <f>'Total Property Damage 95%'!P98+Summary!AR98</f>
        <v>29392261756.082428</v>
      </c>
      <c r="Q98" s="38">
        <f>'Total Property Damage 95%'!Q98+Summary!AS98</f>
        <v>11108206263.949022</v>
      </c>
      <c r="R98" s="38">
        <f>'Total Property Damage 95%'!R98+Summary!AT98</f>
        <v>7429172083.4399023</v>
      </c>
      <c r="S98" s="38">
        <f>'Total Property Damage 95%'!S98+Summary!AU98</f>
        <v>4110030014.4362116</v>
      </c>
    </row>
    <row r="99" spans="1:19" x14ac:dyDescent="0.35">
      <c r="A99">
        <v>2118</v>
      </c>
      <c r="B99" s="36">
        <f>'Total Property Damage 95%'!B99+Summary!AD99</f>
        <v>484182149.8214345</v>
      </c>
      <c r="C99" s="36">
        <f>'Total Property Damage 95%'!C99+Summary!AE99</f>
        <v>621179424.77091014</v>
      </c>
      <c r="D99" s="36">
        <f>'Total Property Damage 95%'!D99+Summary!AF99</f>
        <v>654959574.75845206</v>
      </c>
      <c r="E99" s="36">
        <f>'Total Property Damage 95%'!E99+Summary!AG99</f>
        <v>430696912.34115976</v>
      </c>
      <c r="F99" s="36">
        <f>'Total Property Damage 95%'!F99+Summary!AH99</f>
        <v>358444924.86780614</v>
      </c>
      <c r="G99" s="36">
        <f>'Total Property Damage 95%'!G99+Summary!AI99</f>
        <v>214879287.42075291</v>
      </c>
      <c r="H99" s="37">
        <f>'Total Property Damage 95%'!H99+Summary!AJ99</f>
        <v>132890116.05862877</v>
      </c>
      <c r="I99" s="37">
        <f>'Total Property Damage 95%'!I99+Summary!AK99</f>
        <v>142454673.79007271</v>
      </c>
      <c r="J99" s="37">
        <f>'Total Property Damage 95%'!J99+Summary!AL99</f>
        <v>90931723.048787966</v>
      </c>
      <c r="K99" s="37">
        <f>'Total Property Damage 95%'!K99+Summary!AM99</f>
        <v>70584448.020848945</v>
      </c>
      <c r="L99" s="37">
        <f>'Total Property Damage 95%'!L99+Summary!AN99</f>
        <v>62100157.368875429</v>
      </c>
      <c r="M99" s="37">
        <f>'Total Property Damage 95%'!M99+Summary!AO99</f>
        <v>26250102.331574228</v>
      </c>
      <c r="N99" s="38">
        <f>'Total Property Damage 95%'!N99+Summary!AP99</f>
        <v>21674540067.96859</v>
      </c>
      <c r="O99" s="38">
        <f>'Total Property Damage 95%'!O99+Summary!AQ99</f>
        <v>39432039638.321434</v>
      </c>
      <c r="P99" s="38">
        <f>'Total Property Damage 95%'!P99+Summary!AR99</f>
        <v>29691219972.321701</v>
      </c>
      <c r="Q99" s="38">
        <f>'Total Property Damage 95%'!Q99+Summary!AS99</f>
        <v>11226068243.542076</v>
      </c>
      <c r="R99" s="38">
        <f>'Total Property Damage 95%'!R99+Summary!AT99</f>
        <v>7506860937.9859304</v>
      </c>
      <c r="S99" s="38">
        <f>'Total Property Damage 95%'!S99+Summary!AU99</f>
        <v>4152545311.9380188</v>
      </c>
    </row>
    <row r="100" spans="1:19" x14ac:dyDescent="0.35">
      <c r="A100">
        <v>2119</v>
      </c>
      <c r="B100" s="36">
        <f>'Total Property Damage 95%'!B100+Summary!AD100</f>
        <v>495254695.42444021</v>
      </c>
      <c r="C100" s="36">
        <f>'Total Property Damage 95%'!C100+Summary!AE100</f>
        <v>635384899.94375861</v>
      </c>
      <c r="D100" s="36">
        <f>'Total Property Damage 95%'!D100+Summary!AF100</f>
        <v>669937553.1129055</v>
      </c>
      <c r="E100" s="36">
        <f>'Total Property Damage 95%'!E100+Summary!AG100</f>
        <v>440546327.90662414</v>
      </c>
      <c r="F100" s="36">
        <f>'Total Property Damage 95%'!F100+Summary!AH100</f>
        <v>366642041.96150422</v>
      </c>
      <c r="G100" s="36">
        <f>'Total Property Damage 95%'!G100+Summary!AI100</f>
        <v>219793265.9926295</v>
      </c>
      <c r="H100" s="37">
        <f>'Total Property Damage 95%'!H100+Summary!AJ100</f>
        <v>133011703.31858329</v>
      </c>
      <c r="I100" s="37">
        <f>'Total Property Damage 95%'!I100+Summary!AK100</f>
        <v>142590917.67092514</v>
      </c>
      <c r="J100" s="37">
        <f>'Total Property Damage 95%'!J100+Summary!AL100</f>
        <v>91024019.099249601</v>
      </c>
      <c r="K100" s="37">
        <f>'Total Property Damage 95%'!K100+Summary!AM100</f>
        <v>70674521.011628032</v>
      </c>
      <c r="L100" s="37">
        <f>'Total Property Damage 95%'!L100+Summary!AN100</f>
        <v>62173481.427140474</v>
      </c>
      <c r="M100" s="37">
        <f>'Total Property Damage 95%'!M100+Summary!AO100</f>
        <v>26279329.275117327</v>
      </c>
      <c r="N100" s="38">
        <f>'Total Property Damage 95%'!N100+Summary!AP100</f>
        <v>21891138255.356403</v>
      </c>
      <c r="O100" s="38">
        <f>'Total Property Damage 95%'!O100+Summary!AQ100</f>
        <v>39829190917.51989</v>
      </c>
      <c r="P100" s="38">
        <f>'Total Property Damage 95%'!P100+Summary!AR100</f>
        <v>29993466899.039623</v>
      </c>
      <c r="Q100" s="38">
        <f>'Total Property Damage 95%'!Q100+Summary!AS100</f>
        <v>11345279420.042936</v>
      </c>
      <c r="R100" s="38">
        <f>'Total Property Damage 95%'!R100+Summary!AT100</f>
        <v>7585427347.6122532</v>
      </c>
      <c r="S100" s="38">
        <f>'Total Property Damage 95%'!S100+Summary!AU100</f>
        <v>4195535975.9521122</v>
      </c>
    </row>
    <row r="101" spans="1:19" x14ac:dyDescent="0.35">
      <c r="A101">
        <v>2120</v>
      </c>
      <c r="B101" s="36">
        <f>'Total Property Damage 95%'!B101+Summary!AD101</f>
        <v>616381860.64368594</v>
      </c>
      <c r="C101" s="36">
        <f>'Total Property Damage 95%'!C101+Summary!AE101</f>
        <v>790784480.12813973</v>
      </c>
      <c r="D101" s="36">
        <f>'Total Property Damage 95%'!D101+Summary!AF101</f>
        <v>833787865.75444341</v>
      </c>
      <c r="E101" s="36">
        <f>'Total Property Damage 95%'!E101+Summary!AG101</f>
        <v>548293166.73537183</v>
      </c>
      <c r="F101" s="36">
        <f>'Total Property Damage 95%'!F101+Summary!AH101</f>
        <v>456313703.03466666</v>
      </c>
      <c r="G101" s="36">
        <f>'Total Property Damage 95%'!G101+Summary!AI101</f>
        <v>273549314.12287617</v>
      </c>
      <c r="H101" s="37">
        <f>'Total Property Damage 95%'!H101+Summary!AJ101</f>
        <v>161990772.04127681</v>
      </c>
      <c r="I101" s="37">
        <f>'Total Property Damage 95%'!I101+Summary!AK101</f>
        <v>173664219.07617402</v>
      </c>
      <c r="J101" s="37">
        <f>'Total Property Damage 95%'!J101+Summary!AL101</f>
        <v>110866419.5548915</v>
      </c>
      <c r="K101" s="37">
        <f>'Total Property Damage 95%'!K101+Summary!AM101</f>
        <v>86103456.313789219</v>
      </c>
      <c r="L101" s="37">
        <f>'Total Property Damage 95%'!L101+Summary!AN101</f>
        <v>75739316.479416251</v>
      </c>
      <c r="M101" s="37">
        <f>'Total Property Damage 95%'!M101+Summary!AO101</f>
        <v>32011140.680340003</v>
      </c>
      <c r="N101" s="38">
        <f>'Total Property Damage 95%'!N101+Summary!AP101</f>
        <v>26902440822.570171</v>
      </c>
      <c r="O101" s="38">
        <f>'Total Property Damage 95%'!O101+Summary!AQ101</f>
        <v>48950673552.664047</v>
      </c>
      <c r="P101" s="38">
        <f>'Total Property Damage 95%'!P101+Summary!AR101</f>
        <v>36866364178.582962</v>
      </c>
      <c r="Q101" s="38">
        <f>'Total Property Damage 95%'!Q101+Summary!AS101</f>
        <v>13951082709.664171</v>
      </c>
      <c r="R101" s="38">
        <f>'Total Property Damage 95%'!R101+Summary!AT101</f>
        <v>9326246471.0697823</v>
      </c>
      <c r="S101" s="38">
        <f>'Total Property Damage 95%'!S101+Summary!AU101</f>
        <v>5157813396.8936672</v>
      </c>
    </row>
    <row r="102" spans="1:19" x14ac:dyDescent="0.35">
      <c r="A102">
        <v>2121</v>
      </c>
      <c r="B102" s="36">
        <f>'Total Property Damage 95%'!B102+Summary!AD102</f>
        <v>630477622.46257949</v>
      </c>
      <c r="C102" s="36">
        <f>'Total Property Damage 95%'!C102+Summary!AE102</f>
        <v>808868577.65547991</v>
      </c>
      <c r="D102" s="36">
        <f>'Total Property Damage 95%'!D102+Summary!AF102</f>
        <v>852855388.52496219</v>
      </c>
      <c r="E102" s="36">
        <f>'Total Property Damage 95%'!E102+Summary!AG102</f>
        <v>560831838.58589923</v>
      </c>
      <c r="F102" s="36">
        <f>'Total Property Damage 95%'!F102+Summary!AH102</f>
        <v>466748937.55950648</v>
      </c>
      <c r="G102" s="36">
        <f>'Total Property Damage 95%'!G102+Summary!AI102</f>
        <v>279804991.36420679</v>
      </c>
      <c r="H102" s="37">
        <f>'Total Property Damage 95%'!H102+Summary!AJ102</f>
        <v>162140350.81715924</v>
      </c>
      <c r="I102" s="37">
        <f>'Total Property Damage 95%'!I102+Summary!AK102</f>
        <v>173831837.44875774</v>
      </c>
      <c r="J102" s="37">
        <f>'Total Property Damage 95%'!J102+Summary!AL102</f>
        <v>110979977.27599925</v>
      </c>
      <c r="K102" s="37">
        <f>'Total Property Damage 95%'!K102+Summary!AM102</f>
        <v>86214303.519405186</v>
      </c>
      <c r="L102" s="37">
        <f>'Total Property Damage 95%'!L102+Summary!AN102</f>
        <v>75829545.517564192</v>
      </c>
      <c r="M102" s="37">
        <f>'Total Property Damage 95%'!M102+Summary!AO102</f>
        <v>32047103.90997263</v>
      </c>
      <c r="N102" s="38">
        <f>'Total Property Damage 95%'!N102+Summary!AP102</f>
        <v>27171716741.026489</v>
      </c>
      <c r="O102" s="38">
        <f>'Total Property Damage 95%'!O102+Summary!AQ102</f>
        <v>49444497711.912109</v>
      </c>
      <c r="P102" s="38">
        <f>'Total Property Damage 95%'!P102+Summary!AR102</f>
        <v>37242268678.287323</v>
      </c>
      <c r="Q102" s="38">
        <f>'Total Property Damage 95%'!Q102+Summary!AS102</f>
        <v>14099476561.074219</v>
      </c>
      <c r="R102" s="38">
        <f>'Total Property Damage 95%'!R102+Summary!AT102</f>
        <v>9424016539.3130455</v>
      </c>
      <c r="S102" s="38">
        <f>'Total Property Damage 95%'!S102+Summary!AU102</f>
        <v>5211299967.2508049</v>
      </c>
    </row>
    <row r="103" spans="1:19" x14ac:dyDescent="0.35">
      <c r="A103">
        <v>2122</v>
      </c>
      <c r="B103" s="36">
        <f>'Total Property Damage 95%'!B103+Summary!AD103</f>
        <v>644895733.97075093</v>
      </c>
      <c r="C103" s="36">
        <f>'Total Property Damage 95%'!C103+Summary!AE103</f>
        <v>827366232.34231985</v>
      </c>
      <c r="D103" s="36">
        <f>'Total Property Damage 95%'!D103+Summary!AF103</f>
        <v>872358957.96818626</v>
      </c>
      <c r="E103" s="36">
        <f>'Total Property Damage 95%'!E103+Summary!AG103</f>
        <v>573657251.72979581</v>
      </c>
      <c r="F103" s="36">
        <f>'Total Property Damage 95%'!F103+Summary!AH103</f>
        <v>477422810.80780387</v>
      </c>
      <c r="G103" s="36">
        <f>'Total Property Damage 95%'!G103+Summary!AI103</f>
        <v>286203726.89787203</v>
      </c>
      <c r="H103" s="37">
        <f>'Total Property Damage 95%'!H103+Summary!AJ103</f>
        <v>162290755.72690487</v>
      </c>
      <c r="I103" s="37">
        <f>'Total Property Damage 95%'!I103+Summary!AK103</f>
        <v>174000385.96357024</v>
      </c>
      <c r="J103" s="37">
        <f>'Total Property Damage 95%'!J103+Summary!AL103</f>
        <v>111094168.92370301</v>
      </c>
      <c r="K103" s="37">
        <f>'Total Property Damage 95%'!K103+Summary!AM103</f>
        <v>86325781.824484259</v>
      </c>
      <c r="L103" s="37">
        <f>'Total Property Damage 95%'!L103+Summary!AN103</f>
        <v>75920285.123220414</v>
      </c>
      <c r="M103" s="37">
        <f>'Total Property Damage 95%'!M103+Summary!AO103</f>
        <v>32083269.625844769</v>
      </c>
      <c r="N103" s="38">
        <f>'Total Property Damage 95%'!N103+Summary!AP103</f>
        <v>27443907805.793083</v>
      </c>
      <c r="O103" s="38">
        <f>'Total Property Damage 95%'!O103+Summary!AQ103</f>
        <v>49943710290.655701</v>
      </c>
      <c r="P103" s="38">
        <f>'Total Property Damage 95%'!P103+Summary!AR103</f>
        <v>37622318324.763474</v>
      </c>
      <c r="Q103" s="38">
        <f>'Total Property Damage 95%'!Q103+Summary!AS103</f>
        <v>14249572923.607807</v>
      </c>
      <c r="R103" s="38">
        <f>'Total Property Damage 95%'!R103+Summary!AT103</f>
        <v>9522893546.8648891</v>
      </c>
      <c r="S103" s="38">
        <f>'Total Property Damage 95%'!S103+Summary!AU103</f>
        <v>5265385983.4072685</v>
      </c>
    </row>
    <row r="104" spans="1:19" x14ac:dyDescent="0.35">
      <c r="A104">
        <v>2123</v>
      </c>
      <c r="B104" s="36">
        <f>'Total Property Damage 95%'!B104+Summary!AD104</f>
        <v>659643566.83945227</v>
      </c>
      <c r="C104" s="36">
        <f>'Total Property Damage 95%'!C104+Summary!AE104</f>
        <v>846286901.64286304</v>
      </c>
      <c r="D104" s="36">
        <f>'Total Property Damage 95%'!D104+Summary!AF104</f>
        <v>892308545.84096444</v>
      </c>
      <c r="E104" s="36">
        <f>'Total Property Damage 95%'!E104+Summary!AG104</f>
        <v>586775963.52579176</v>
      </c>
      <c r="F104" s="36">
        <f>'Total Property Damage 95%'!F104+Summary!AH104</f>
        <v>488340780.10207504</v>
      </c>
      <c r="G104" s="36">
        <f>'Total Property Damage 95%'!G104+Summary!AI104</f>
        <v>292748792.26014453</v>
      </c>
      <c r="H104" s="37">
        <f>'Total Property Damage 95%'!H104+Summary!AJ104</f>
        <v>162441991.74783069</v>
      </c>
      <c r="I104" s="37">
        <f>'Total Property Damage 95%'!I104+Summary!AK104</f>
        <v>174169870.22500202</v>
      </c>
      <c r="J104" s="37">
        <f>'Total Property Damage 95%'!J104+Summary!AL104</f>
        <v>111208998.31798235</v>
      </c>
      <c r="K104" s="37">
        <f>'Total Property Damage 95%'!K104+Summary!AM104</f>
        <v>86437895.033196121</v>
      </c>
      <c r="L104" s="37">
        <f>'Total Property Damage 95%'!L104+Summary!AN104</f>
        <v>76011538.373699442</v>
      </c>
      <c r="M104" s="37">
        <f>'Total Property Damage 95%'!M104+Summary!AO104</f>
        <v>32119639.048290506</v>
      </c>
      <c r="N104" s="38">
        <f>'Total Property Damage 95%'!N104+Summary!AP104</f>
        <v>27719047987.89991</v>
      </c>
      <c r="O104" s="38">
        <f>'Total Property Damage 95%'!O104+Summary!AQ104</f>
        <v>50448374511.160263</v>
      </c>
      <c r="P104" s="38">
        <f>'Total Property Damage 95%'!P104+Summary!AR104</f>
        <v>38006562189.927597</v>
      </c>
      <c r="Q104" s="38">
        <f>'Total Property Damage 95%'!Q104+Summary!AS104</f>
        <v>14401392611.014448</v>
      </c>
      <c r="R104" s="38">
        <f>'Total Property Damage 95%'!R104+Summary!AT104</f>
        <v>9622890885.0642185</v>
      </c>
      <c r="S104" s="38">
        <f>'Total Property Damage 95%'!S104+Summary!AU104</f>
        <v>5320078637.8621588</v>
      </c>
    </row>
    <row r="105" spans="1:19" x14ac:dyDescent="0.35">
      <c r="A105">
        <v>2124</v>
      </c>
      <c r="B105" s="36">
        <f>'Total Property Damage 95%'!B105+Summary!AD105</f>
        <v>674728661.31939721</v>
      </c>
      <c r="C105" s="36">
        <f>'Total Property Damage 95%'!C105+Summary!AE105</f>
        <v>865640259.28961432</v>
      </c>
      <c r="D105" s="36">
        <f>'Total Property Damage 95%'!D105+Summary!AF105</f>
        <v>912714351.93980479</v>
      </c>
      <c r="E105" s="36">
        <f>'Total Property Damage 95%'!E105+Summary!AG105</f>
        <v>600194681.28992891</v>
      </c>
      <c r="F105" s="36">
        <f>'Total Property Damage 95%'!F105+Summary!AH105</f>
        <v>499508427.56591028</v>
      </c>
      <c r="G105" s="36">
        <f>'Total Property Damage 95%'!G105+Summary!AI105</f>
        <v>299443533.80260074</v>
      </c>
      <c r="H105" s="37">
        <f>'Total Property Damage 95%'!H105+Summary!AJ105</f>
        <v>162594063.88728297</v>
      </c>
      <c r="I105" s="37">
        <f>'Total Property Damage 95%'!I105+Summary!AK105</f>
        <v>174340295.87125608</v>
      </c>
      <c r="J105" s="37">
        <f>'Total Property Damage 95%'!J105+Summary!AL105</f>
        <v>111324469.30186363</v>
      </c>
      <c r="K105" s="37">
        <f>'Total Property Damage 95%'!K105+Summary!AM105</f>
        <v>86550646.972662076</v>
      </c>
      <c r="L105" s="37">
        <f>'Total Property Damage 95%'!L105+Summary!AN105</f>
        <v>76103308.364882067</v>
      </c>
      <c r="M105" s="37">
        <f>'Total Property Damage 95%'!M105+Summary!AO105</f>
        <v>32156213.405006513</v>
      </c>
      <c r="N105" s="38">
        <f>'Total Property Damage 95%'!N105+Summary!AP105</f>
        <v>27997171678.715958</v>
      </c>
      <c r="O105" s="38">
        <f>'Total Property Damage 95%'!O105+Summary!AQ105</f>
        <v>50958554382.015945</v>
      </c>
      <c r="P105" s="38">
        <f>'Total Property Damage 95%'!P105+Summary!AR105</f>
        <v>38395049960.115517</v>
      </c>
      <c r="Q105" s="38">
        <f>'Total Property Damage 95%'!Q105+Summary!AS105</f>
        <v>14554956703.758446</v>
      </c>
      <c r="R105" s="38">
        <f>'Total Property Damage 95%'!R105+Summary!AT105</f>
        <v>9724022115.5817204</v>
      </c>
      <c r="S105" s="38">
        <f>'Total Property Damage 95%'!S105+Summary!AU105</f>
        <v>5375385214.0610075</v>
      </c>
    </row>
    <row r="106" spans="1:19" x14ac:dyDescent="0.35">
      <c r="A106">
        <v>2125</v>
      </c>
      <c r="B106" s="36">
        <f>'Total Property Damage 95%'!B106+Summary!AD106</f>
        <v>690158730.09592974</v>
      </c>
      <c r="C106" s="36">
        <f>'Total Property Damage 95%'!C106+Summary!AE106</f>
        <v>885436200.23935163</v>
      </c>
      <c r="D106" s="36">
        <f>'Total Property Damage 95%'!D106+Summary!AF106</f>
        <v>933586809.31581187</v>
      </c>
      <c r="E106" s="36">
        <f>'Total Property Damage 95%'!E106+Summary!AG106</f>
        <v>613920265.7248677</v>
      </c>
      <c r="F106" s="36">
        <f>'Total Property Damage 95%'!F106+Summary!AH106</f>
        <v>510931462.97799444</v>
      </c>
      <c r="G106" s="36">
        <f>'Total Property Damage 95%'!G106+Summary!AI106</f>
        <v>306291374.40303862</v>
      </c>
      <c r="H106" s="37">
        <f>'Total Property Damage 95%'!H106+Summary!AJ106</f>
        <v>162746977.18281838</v>
      </c>
      <c r="I106" s="37">
        <f>'Total Property Damage 95%'!I106+Summary!AK106</f>
        <v>174511668.57455209</v>
      </c>
      <c r="J106" s="37">
        <f>'Total Property Damage 95%'!J106+Summary!AL106</f>
        <v>111440585.74155912</v>
      </c>
      <c r="K106" s="37">
        <f>'Total Property Damage 95%'!K106+Summary!AM106</f>
        <v>86664041.493093416</v>
      </c>
      <c r="L106" s="37">
        <f>'Total Property Damage 95%'!L106+Summary!AN106</f>
        <v>76195598.211327314</v>
      </c>
      <c r="M106" s="37">
        <f>'Total Property Damage 95%'!M106+Summary!AO106</f>
        <v>32192993.931096464</v>
      </c>
      <c r="N106" s="38">
        <f>'Total Property Damage 95%'!N106+Summary!AP106</f>
        <v>28278313695.380791</v>
      </c>
      <c r="O106" s="38">
        <f>'Total Property Damage 95%'!O106+Summary!AQ106</f>
        <v>51474314708.334351</v>
      </c>
      <c r="P106" s="38">
        <f>'Total Property Damage 95%'!P106+Summary!AR106</f>
        <v>38787831944.086197</v>
      </c>
      <c r="Q106" s="38">
        <f>'Total Property Damage 95%'!Q106+Summary!AS106</f>
        <v>14710286552.546787</v>
      </c>
      <c r="R106" s="38">
        <f>'Total Property Damage 95%'!R106+Summary!AT106</f>
        <v>9826300972.6620007</v>
      </c>
      <c r="S106" s="38">
        <f>'Total Property Damage 95%'!S106+Summary!AU106</f>
        <v>5431313087.588295</v>
      </c>
    </row>
    <row r="107" spans="1:19" x14ac:dyDescent="0.35">
      <c r="A107">
        <v>2126</v>
      </c>
      <c r="B107" s="36">
        <f>'Total Property Damage 95%'!B107+Summary!AD107</f>
        <v>705941662.23235404</v>
      </c>
      <c r="C107" s="36">
        <f>'Total Property Damage 95%'!C107+Summary!AE107</f>
        <v>905684845.73220611</v>
      </c>
      <c r="D107" s="36">
        <f>'Total Property Damage 95%'!D107+Summary!AF107</f>
        <v>954936589.60888207</v>
      </c>
      <c r="E107" s="36">
        <f>'Total Property Damage 95%'!E107+Summary!AG107</f>
        <v>627959734.42761731</v>
      </c>
      <c r="F107" s="36">
        <f>'Total Property Damage 95%'!F107+Summary!AH107</f>
        <v>522615726.69139385</v>
      </c>
      <c r="G107" s="36">
        <f>'Total Property Damage 95%'!G107+Summary!AI107</f>
        <v>313295815.21552151</v>
      </c>
      <c r="H107" s="37">
        <f>'Total Property Damage 95%'!H107+Summary!AJ107</f>
        <v>162900736.70238632</v>
      </c>
      <c r="I107" s="37">
        <f>'Total Property Damage 95%'!I107+Summary!AK107</f>
        <v>174683994.04133147</v>
      </c>
      <c r="J107" s="37">
        <f>'Total Property Damage 95%'!J107+Summary!AL107</f>
        <v>111557351.52660689</v>
      </c>
      <c r="K107" s="37">
        <f>'Total Property Damage 95%'!K107+Summary!AM107</f>
        <v>86778082.467930794</v>
      </c>
      <c r="L107" s="37">
        <f>'Total Property Damage 95%'!L107+Summary!AN107</f>
        <v>76288411.046385154</v>
      </c>
      <c r="M107" s="37">
        <f>'Total Property Damage 95%'!M107+Summary!AO107</f>
        <v>32229981.869115718</v>
      </c>
      <c r="N107" s="38">
        <f>'Total Property Damage 95%'!N107+Summary!AP107</f>
        <v>28562509286.308342</v>
      </c>
      <c r="O107" s="38">
        <f>'Total Property Damage 95%'!O107+Summary!AQ107</f>
        <v>51995721102.0811</v>
      </c>
      <c r="P107" s="38">
        <f>'Total Property Damage 95%'!P107+Summary!AR107</f>
        <v>39184959081.132416</v>
      </c>
      <c r="Q107" s="38">
        <f>'Total Property Damage 95%'!Q107+Summary!AS107</f>
        <v>14867403781.904648</v>
      </c>
      <c r="R107" s="38">
        <f>'Total Property Damage 95%'!R107+Summary!AT107</f>
        <v>9929741365.3958817</v>
      </c>
      <c r="S107" s="38">
        <f>'Total Property Damage 95%'!S107+Summary!AU107</f>
        <v>5487869727.3759575</v>
      </c>
    </row>
    <row r="108" spans="1:19" x14ac:dyDescent="0.35">
      <c r="A108">
        <v>2127</v>
      </c>
      <c r="B108" s="36">
        <f>'Total Property Damage 95%'!B108+Summary!AD108</f>
        <v>722085527.20344436</v>
      </c>
      <c r="C108" s="36">
        <f>'Total Property Damage 95%'!C108+Summary!AE108</f>
        <v>926396548.46643436</v>
      </c>
      <c r="D108" s="36">
        <f>'Total Property Damage 95%'!D108+Summary!AF108</f>
        <v>976774608.50388408</v>
      </c>
      <c r="E108" s="36">
        <f>'Total Property Damage 95%'!E108+Summary!AG108</f>
        <v>642320265.47748244</v>
      </c>
      <c r="F108" s="36">
        <f>'Total Property Damage 95%'!F108+Summary!AH108</f>
        <v>534567192.61960411</v>
      </c>
      <c r="G108" s="36">
        <f>'Total Property Damage 95%'!G108+Summary!AI108</f>
        <v>320460437.46044338</v>
      </c>
      <c r="H108" s="37">
        <f>'Total Property Damage 95%'!H108+Summary!AJ108</f>
        <v>163055347.54451224</v>
      </c>
      <c r="I108" s="37">
        <f>'Total Property Damage 95%'!I108+Summary!AK108</f>
        <v>174857278.01246381</v>
      </c>
      <c r="J108" s="37">
        <f>'Total Property Damage 95%'!J108+Summary!AL108</f>
        <v>111674770.57001147</v>
      </c>
      <c r="K108" s="37">
        <f>'Total Property Damage 95%'!K108+Summary!AM108</f>
        <v>86892773.793984428</v>
      </c>
      <c r="L108" s="37">
        <f>'Total Property Damage 95%'!L108+Summary!AN108</f>
        <v>76381750.022309825</v>
      </c>
      <c r="M108" s="37">
        <f>'Total Property Damage 95%'!M108+Summary!AO108</f>
        <v>32267178.469116293</v>
      </c>
      <c r="N108" s="38">
        <f>'Total Property Damage 95%'!N108+Summary!AP108</f>
        <v>28849794136.763992</v>
      </c>
      <c r="O108" s="38">
        <f>'Total Property Damage 95%'!O108+Summary!AQ108</f>
        <v>52522839992.546234</v>
      </c>
      <c r="P108" s="38">
        <f>'Total Property Damage 95%'!P108+Summary!AR108</f>
        <v>39586482949.299797</v>
      </c>
      <c r="Q108" s="38">
        <f>'Total Property Damage 95%'!Q108+Summary!AS108</f>
        <v>15026330293.799137</v>
      </c>
      <c r="R108" s="38">
        <f>'Total Property Damage 95%'!R108+Summary!AT108</f>
        <v>10034357380.023285</v>
      </c>
      <c r="S108" s="38">
        <f>'Total Property Damage 95%'!S108+Summary!AU108</f>
        <v>5545062696.9281254</v>
      </c>
    </row>
    <row r="109" spans="1:19" x14ac:dyDescent="0.35">
      <c r="A109">
        <v>2128</v>
      </c>
      <c r="B109" s="36">
        <f>'Total Property Damage 95%'!B109+Summary!AD109</f>
        <v>738598579.02119374</v>
      </c>
      <c r="C109" s="36">
        <f>'Total Property Damage 95%'!C109+Summary!AE109</f>
        <v>947581897.89153147</v>
      </c>
      <c r="D109" s="36">
        <f>'Total Property Damage 95%'!D109+Summary!AF109</f>
        <v>999112031.31161475</v>
      </c>
      <c r="E109" s="36">
        <f>'Total Property Damage 95%'!E109+Summary!AG109</f>
        <v>657009201.10606182</v>
      </c>
      <c r="F109" s="36">
        <f>'Total Property Damage 95%'!F109+Summary!AH109</f>
        <v>546791971.29088366</v>
      </c>
      <c r="G109" s="36">
        <f>'Total Property Damage 95%'!G109+Summary!AI109</f>
        <v>327788904.25552976</v>
      </c>
      <c r="H109" s="37">
        <f>'Total Property Damage 95%'!H109+Summary!AJ109</f>
        <v>163210814.83848214</v>
      </c>
      <c r="I109" s="37">
        <f>'Total Property Damage 95%'!I109+Summary!AK109</f>
        <v>175031526.26345479</v>
      </c>
      <c r="J109" s="37">
        <f>'Total Property Damage 95%'!J109+Summary!AL109</f>
        <v>111792846.80838554</v>
      </c>
      <c r="K109" s="37">
        <f>'Total Property Damage 95%'!K109+Summary!AM109</f>
        <v>87008119.391574964</v>
      </c>
      <c r="L109" s="37">
        <f>'Total Property Damage 95%'!L109+Summary!AN109</f>
        <v>76475618.310373992</v>
      </c>
      <c r="M109" s="37">
        <f>'Total Property Damage 95%'!M109+Summary!AO109</f>
        <v>32304584.988692071</v>
      </c>
      <c r="N109" s="38">
        <f>'Total Property Damage 95%'!N109+Summary!AP109</f>
        <v>29140204374.515713</v>
      </c>
      <c r="O109" s="38">
        <f>'Total Property Damage 95%'!O109+Summary!AQ109</f>
        <v>53055738636.954163</v>
      </c>
      <c r="P109" s="38">
        <f>'Total Property Damage 95%'!P109+Summary!AR109</f>
        <v>39992455773.715744</v>
      </c>
      <c r="Q109" s="38">
        <f>'Total Property Damage 95%'!Q109+Summary!AS109</f>
        <v>15187088271.312002</v>
      </c>
      <c r="R109" s="38">
        <f>'Total Property Damage 95%'!R109+Summary!AT109</f>
        <v>10140163282.267111</v>
      </c>
      <c r="S109" s="38">
        <f>'Total Property Damage 95%'!S109+Summary!AU109</f>
        <v>5602899655.5623016</v>
      </c>
    </row>
    <row r="110" spans="1:19" x14ac:dyDescent="0.35">
      <c r="A110">
        <v>2129</v>
      </c>
      <c r="B110" s="36">
        <f>'Total Property Damage 95%'!B110+Summary!AD110</f>
        <v>755489260.4549135</v>
      </c>
      <c r="C110" s="36">
        <f>'Total Property Damage 95%'!C110+Summary!AE110</f>
        <v>969251725.62238896</v>
      </c>
      <c r="D110" s="36">
        <f>'Total Property Damage 95%'!D110+Summary!AF110</f>
        <v>1021960278.6773829</v>
      </c>
      <c r="E110" s="36">
        <f>'Total Property Damage 95%'!E110+Summary!AG110</f>
        <v>672034051.45117295</v>
      </c>
      <c r="F110" s="36">
        <f>'Total Property Damage 95%'!F110+Summary!AH110</f>
        <v>559296312.97243583</v>
      </c>
      <c r="G110" s="36">
        <f>'Total Property Damage 95%'!G110+Summary!AI110</f>
        <v>335284962.4887116</v>
      </c>
      <c r="H110" s="37">
        <f>'Total Property Damage 95%'!H110+Summary!AJ110</f>
        <v>163367143.74452811</v>
      </c>
      <c r="I110" s="37">
        <f>'Total Property Damage 95%'!I110+Summary!AK110</f>
        <v>175206744.60465509</v>
      </c>
      <c r="J110" s="37">
        <f>'Total Property Damage 95%'!J110+Summary!AL110</f>
        <v>111911584.20209228</v>
      </c>
      <c r="K110" s="37">
        <f>'Total Property Damage 95%'!K110+Summary!AM110</f>
        <v>87124123.204675436</v>
      </c>
      <c r="L110" s="37">
        <f>'Total Property Damage 95%'!L110+Summary!AN110</f>
        <v>76570019.100983396</v>
      </c>
      <c r="M110" s="37">
        <f>'Total Property Damage 95%'!M110+Summary!AO110</f>
        <v>32342202.693024334</v>
      </c>
      <c r="N110" s="38">
        <f>'Total Property Damage 95%'!N110+Summary!AP110</f>
        <v>29433776575.560509</v>
      </c>
      <c r="O110" s="38">
        <f>'Total Property Damage 95%'!O110+Summary!AQ110</f>
        <v>53594485131.215164</v>
      </c>
      <c r="P110" s="38">
        <f>'Total Property Damage 95%'!P110+Summary!AR110</f>
        <v>40402930435.029808</v>
      </c>
      <c r="Q110" s="38">
        <f>'Total Property Damage 95%'!Q110+Summary!AS110</f>
        <v>15349700182.361862</v>
      </c>
      <c r="R110" s="38">
        <f>'Total Property Damage 95%'!R110+Summary!AT110</f>
        <v>10247173519.698528</v>
      </c>
      <c r="S110" s="38">
        <f>'Total Property Damage 95%'!S110+Summary!AU110</f>
        <v>5661388359.6672153</v>
      </c>
    </row>
    <row r="111" spans="1:19" x14ac:dyDescent="0.35">
      <c r="A111">
        <v>2130</v>
      </c>
      <c r="B111" s="36">
        <f>'Total Property Damage 95%'!B111+Summary!AD111</f>
        <v>923918149.03063476</v>
      </c>
      <c r="C111" s="36">
        <f>'Total Property Damage 95%'!C111+Summary!AE111</f>
        <v>1185336850.112946</v>
      </c>
      <c r="D111" s="36">
        <f>'Total Property Damage 95%'!D111+Summary!AF111</f>
        <v>1249796255.8592694</v>
      </c>
      <c r="E111" s="36">
        <f>'Total Property Damage 95%'!E111+Summary!AG111</f>
        <v>821857423.26562274</v>
      </c>
      <c r="F111" s="36">
        <f>'Total Property Damage 95%'!F111+Summary!AH111</f>
        <v>683985916.53043103</v>
      </c>
      <c r="G111" s="36">
        <f>'Total Property Damage 95%'!G111+Summary!AI111</f>
        <v>410033442.10855687</v>
      </c>
      <c r="H111" s="37">
        <f>'Total Property Damage 95%'!H111+Summary!AJ111</f>
        <v>195509461.45579153</v>
      </c>
      <c r="I111" s="37">
        <f>'Total Property Damage 95%'!I111+Summary!AK111</f>
        <v>209687585.61408383</v>
      </c>
      <c r="J111" s="37">
        <f>'Total Property Damage 95%'!J111+Summary!AL111</f>
        <v>133944084.141408</v>
      </c>
      <c r="K111" s="37">
        <f>'Total Property Damage 95%'!K111+Summary!AM111</f>
        <v>104304960.17060953</v>
      </c>
      <c r="L111" s="37">
        <f>'Total Property Damage 95%'!L111+Summary!AN111</f>
        <v>91660508.965667456</v>
      </c>
      <c r="M111" s="37">
        <f>'Total Property Damage 95%'!M111+Summary!AO111</f>
        <v>38713519.996623792</v>
      </c>
      <c r="N111" s="38">
        <f>'Total Property Damage 95%'!N111+Summary!AP111</f>
        <v>35545799498.053925</v>
      </c>
      <c r="O111" s="38">
        <f>'Total Property Damage 95%'!O111+Summary!AQ111</f>
        <v>64728686792.257568</v>
      </c>
      <c r="P111" s="38">
        <f>'Total Property Damage 95%'!P111+Summary!AR111</f>
        <v>48801893940.780876</v>
      </c>
      <c r="Q111" s="38">
        <f>'Total Property Damage 95%'!Q111+Summary!AS111</f>
        <v>18548741454.075619</v>
      </c>
      <c r="R111" s="38">
        <f>'Total Property Damage 95%'!R111+Summary!AT111</f>
        <v>12380904374.927208</v>
      </c>
      <c r="S111" s="38">
        <f>'Total Property Damage 95%'!S111+Summary!AU111</f>
        <v>6839465281.7226381</v>
      </c>
    </row>
    <row r="112" spans="1:19" x14ac:dyDescent="0.35">
      <c r="A112">
        <v>2131</v>
      </c>
      <c r="B112" s="36">
        <f>'Total Property Damage 95%'!B112+Summary!AD112</f>
        <v>945046821.04458499</v>
      </c>
      <c r="C112" s="36">
        <f>'Total Property Damage 95%'!C112+Summary!AE112</f>
        <v>1212443789.7897582</v>
      </c>
      <c r="D112" s="36">
        <f>'Total Property Damage 95%'!D112+Summary!AF112</f>
        <v>1278377288.9324036</v>
      </c>
      <c r="E112" s="36">
        <f>'Total Property Damage 95%'!E112+Summary!AG112</f>
        <v>840652114.06872964</v>
      </c>
      <c r="F112" s="36">
        <f>'Total Property Damage 95%'!F112+Summary!AH112</f>
        <v>699627685.34696007</v>
      </c>
      <c r="G112" s="36">
        <f>'Total Property Damage 95%'!G112+Summary!AI112</f>
        <v>419410313.99071693</v>
      </c>
      <c r="H112" s="37">
        <f>'Total Property Damage 95%'!H112+Summary!AJ112</f>
        <v>195698447.00966418</v>
      </c>
      <c r="I112" s="37">
        <f>'Total Property Damage 95%'!I112+Summary!AK112</f>
        <v>209899417.09226659</v>
      </c>
      <c r="J112" s="37">
        <f>'Total Property Damage 95%'!J112+Summary!AL112</f>
        <v>134087641.66808674</v>
      </c>
      <c r="K112" s="37">
        <f>'Total Property Damage 95%'!K112+Summary!AM112</f>
        <v>104445242.34335054</v>
      </c>
      <c r="L112" s="37">
        <f>'Total Property Damage 95%'!L112+Summary!AN112</f>
        <v>91774659.267123401</v>
      </c>
      <c r="M112" s="37">
        <f>'Total Property Damage 95%'!M112+Summary!AO112</f>
        <v>38759005.227869503</v>
      </c>
      <c r="N112" s="38">
        <f>'Total Property Damage 95%'!N112+Summary!AP112</f>
        <v>35904488239.323982</v>
      </c>
      <c r="O112" s="38">
        <f>'Total Property Damage 95%'!O112+Summary!AQ112</f>
        <v>65387042997.893883</v>
      </c>
      <c r="P112" s="38">
        <f>'Total Property Damage 95%'!P112+Summary!AR112</f>
        <v>49303614483.987854</v>
      </c>
      <c r="Q112" s="38">
        <f>'Total Property Damage 95%'!Q112+Summary!AS112</f>
        <v>18747675110.57029</v>
      </c>
      <c r="R112" s="38">
        <f>'Total Property Damage 95%'!R112+Summary!AT112</f>
        <v>12511778165.839542</v>
      </c>
      <c r="S112" s="38">
        <f>'Total Property Damage 95%'!S112+Summary!AU112</f>
        <v>6910981035.2601089</v>
      </c>
    </row>
    <row r="113" spans="1:19" x14ac:dyDescent="0.35">
      <c r="A113">
        <v>2132</v>
      </c>
      <c r="B113" s="36">
        <f>'Total Property Damage 95%'!B113+Summary!AD113</f>
        <v>966658675.23386264</v>
      </c>
      <c r="C113" s="36">
        <f>'Total Property Damage 95%'!C113+Summary!AE113</f>
        <v>1240170625.9783275</v>
      </c>
      <c r="D113" s="36">
        <f>'Total Property Damage 95%'!D113+Summary!AF113</f>
        <v>1307611928.9016204</v>
      </c>
      <c r="E113" s="36">
        <f>'Total Property Damage 95%'!E113+Summary!AG113</f>
        <v>859876612.27198243</v>
      </c>
      <c r="F113" s="36">
        <f>'Total Property Damage 95%'!F113+Summary!AH113</f>
        <v>715627158.79716182</v>
      </c>
      <c r="G113" s="36">
        <f>'Total Property Damage 95%'!G113+Summary!AI113</f>
        <v>429001621.37316769</v>
      </c>
      <c r="H113" s="37">
        <f>'Total Property Damage 95%'!H113+Summary!AJ113</f>
        <v>195888481.43860859</v>
      </c>
      <c r="I113" s="37">
        <f>'Total Property Damage 95%'!I113+Summary!AK113</f>
        <v>210112429.5019117</v>
      </c>
      <c r="J113" s="37">
        <f>'Total Property Damage 95%'!J113+Summary!AL113</f>
        <v>134232004.04822403</v>
      </c>
      <c r="K113" s="37">
        <f>'Total Property Damage 95%'!K113+Summary!AM113</f>
        <v>104586325.79520278</v>
      </c>
      <c r="L113" s="37">
        <f>'Total Property Damage 95%'!L113+Summary!AN113</f>
        <v>91889457.80981563</v>
      </c>
      <c r="M113" s="37">
        <f>'Total Property Damage 95%'!M113+Summary!AO113</f>
        <v>38804747.544226028</v>
      </c>
      <c r="N113" s="38">
        <f>'Total Property Damage 95%'!N113+Summary!AP113</f>
        <v>36267091895.16703</v>
      </c>
      <c r="O113" s="38">
        <f>'Total Property Damage 95%'!O113+Summary!AQ113</f>
        <v>66052641277.908173</v>
      </c>
      <c r="P113" s="38">
        <f>'Total Property Damage 95%'!P113+Summary!AR113</f>
        <v>49810911894.294777</v>
      </c>
      <c r="Q113" s="38">
        <f>'Total Property Damage 95%'!Q113+Summary!AS113</f>
        <v>18948908003.839661</v>
      </c>
      <c r="R113" s="38">
        <f>'Total Property Damage 95%'!R113+Summary!AT113</f>
        <v>12644145011.987259</v>
      </c>
      <c r="S113" s="38">
        <f>'Total Property Damage 95%'!S113+Summary!AU113</f>
        <v>6983304547.004529</v>
      </c>
    </row>
    <row r="114" spans="1:19" x14ac:dyDescent="0.35">
      <c r="A114">
        <v>2133</v>
      </c>
      <c r="B114" s="36">
        <f>'Total Property Damage 95%'!B114+Summary!AD114</f>
        <v>988764761.27610004</v>
      </c>
      <c r="C114" s="36">
        <f>'Total Property Damage 95%'!C114+Summary!AE114</f>
        <v>1268531534.8154616</v>
      </c>
      <c r="D114" s="36">
        <f>'Total Property Damage 95%'!D114+Summary!AF114</f>
        <v>1337515122.8114686</v>
      </c>
      <c r="E114" s="36">
        <f>'Total Property Damage 95%'!E114+Summary!AG114</f>
        <v>879540746.94908905</v>
      </c>
      <c r="F114" s="36">
        <f>'Total Property Damage 95%'!F114+Summary!AH114</f>
        <v>731992517.06874061</v>
      </c>
      <c r="G114" s="36">
        <f>'Total Property Damage 95%'!G114+Summary!AI114</f>
        <v>438812268.08571106</v>
      </c>
      <c r="H114" s="37">
        <f>'Total Property Damage 95%'!H114+Summary!AJ114</f>
        <v>196079571.06243327</v>
      </c>
      <c r="I114" s="37">
        <f>'Total Property Damage 95%'!I114+Summary!AK114</f>
        <v>210326629.95903695</v>
      </c>
      <c r="J114" s="37">
        <f>'Total Property Damage 95%'!J114+Summary!AL114</f>
        <v>134377176.13213223</v>
      </c>
      <c r="K114" s="37">
        <f>'Total Property Damage 95%'!K114+Summary!AM114</f>
        <v>104728215.35640594</v>
      </c>
      <c r="L114" s="37">
        <f>'Total Property Damage 95%'!L114+Summary!AN114</f>
        <v>92004908.501079172</v>
      </c>
      <c r="M114" s="37">
        <f>'Total Property Damage 95%'!M114+Summary!AO114</f>
        <v>38850748.495178744</v>
      </c>
      <c r="N114" s="38">
        <f>'Total Property Damage 95%'!N114+Summary!AP114</f>
        <v>36633656409.705917</v>
      </c>
      <c r="O114" s="38">
        <f>'Total Property Damage 95%'!O114+Summary!AQ114</f>
        <v>66725567190.607208</v>
      </c>
      <c r="P114" s="38">
        <f>'Total Property Damage 95%'!P114+Summary!AR114</f>
        <v>50323852634.334564</v>
      </c>
      <c r="Q114" s="38">
        <f>'Total Property Damage 95%'!Q114+Summary!AS114</f>
        <v>19152468404.414295</v>
      </c>
      <c r="R114" s="38">
        <f>'Total Property Damage 95%'!R114+Summary!AT114</f>
        <v>12778023085.584196</v>
      </c>
      <c r="S114" s="38">
        <f>'Total Property Damage 95%'!S114+Summary!AU114</f>
        <v>7056445570.162775</v>
      </c>
    </row>
    <row r="115" spans="1:19" x14ac:dyDescent="0.35">
      <c r="A115">
        <v>2134</v>
      </c>
      <c r="B115" s="36">
        <f>'Total Property Damage 95%'!B115+Summary!AD115</f>
        <v>1011376381.5390784</v>
      </c>
      <c r="C115" s="36">
        <f>'Total Property Damage 95%'!C115+Summary!AE115</f>
        <v>1297541016.6257167</v>
      </c>
      <c r="D115" s="36">
        <f>'Total Property Damage 95%'!D115+Summary!AF115</f>
        <v>1368102159.523792</v>
      </c>
      <c r="E115" s="36">
        <f>'Total Property Damage 95%'!E115+Summary!AG115</f>
        <v>899654571.95045924</v>
      </c>
      <c r="F115" s="36">
        <f>'Total Property Damage 95%'!F115+Summary!AH115</f>
        <v>748732127.4184649</v>
      </c>
      <c r="G115" s="36">
        <f>'Total Property Damage 95%'!G115+Summary!AI115</f>
        <v>448847270.10164517</v>
      </c>
      <c r="H115" s="37">
        <f>'Total Property Damage 95%'!H115+Summary!AJ115</f>
        <v>196271722.23907533</v>
      </c>
      <c r="I115" s="37">
        <f>'Total Property Damage 95%'!I115+Summary!AK115</f>
        <v>210542025.62259275</v>
      </c>
      <c r="J115" s="37">
        <f>'Total Property Damage 95%'!J115+Summary!AL115</f>
        <v>134523162.79938698</v>
      </c>
      <c r="K115" s="37">
        <f>'Total Property Damage 95%'!K115+Summary!AM115</f>
        <v>104870915.88634188</v>
      </c>
      <c r="L115" s="37">
        <f>'Total Property Damage 95%'!L115+Summary!AN115</f>
        <v>92121015.271823078</v>
      </c>
      <c r="M115" s="37">
        <f>'Total Property Damage 95%'!M115+Summary!AO115</f>
        <v>38897009.639561437</v>
      </c>
      <c r="N115" s="38">
        <f>'Total Property Damage 95%'!N115+Summary!AP115</f>
        <v>37004228298.589966</v>
      </c>
      <c r="O115" s="38">
        <f>'Total Property Damage 95%'!O115+Summary!AQ115</f>
        <v>67405907363.921005</v>
      </c>
      <c r="P115" s="38">
        <f>'Total Property Damage 95%'!P115+Summary!AR115</f>
        <v>50842504002.999825</v>
      </c>
      <c r="Q115" s="38">
        <f>'Total Property Damage 95%'!Q115+Summary!AS115</f>
        <v>19358384946.544998</v>
      </c>
      <c r="R115" s="38">
        <f>'Total Property Damage 95%'!R115+Summary!AT115</f>
        <v>12913430790.983063</v>
      </c>
      <c r="S115" s="38">
        <f>'Total Property Damage 95%'!S115+Summary!AU115</f>
        <v>7130413981.8279181</v>
      </c>
    </row>
    <row r="116" spans="1:19" x14ac:dyDescent="0.35">
      <c r="A116">
        <v>2135</v>
      </c>
      <c r="B116" s="36">
        <f>'Total Property Damage 95%'!B116+Summary!AD116</f>
        <v>1034505096.8593858</v>
      </c>
      <c r="C116" s="36">
        <f>'Total Property Damage 95%'!C116+Summary!AE116</f>
        <v>1327213903.3351033</v>
      </c>
      <c r="D116" s="36">
        <f>'Total Property Damage 95%'!D116+Summary!AF116</f>
        <v>1399388677.5345955</v>
      </c>
      <c r="E116" s="36">
        <f>'Total Property Damage 95%'!E116+Summary!AG116</f>
        <v>920228371.04352343</v>
      </c>
      <c r="F116" s="36">
        <f>'Total Property Damage 95%'!F116+Summary!AH116</f>
        <v>765854548.45016539</v>
      </c>
      <c r="G116" s="36">
        <f>'Total Property Damage 95%'!G116+Summary!AI116</f>
        <v>459111758.10232431</v>
      </c>
      <c r="H116" s="37">
        <f>'Total Property Damage 95%'!H116+Summary!AJ116</f>
        <v>196464941.36483094</v>
      </c>
      <c r="I116" s="37">
        <f>'Total Property Damage 95%'!I116+Summary!AK116</f>
        <v>210758623.69472107</v>
      </c>
      <c r="J116" s="37">
        <f>'Total Property Damage 95%'!J116+Summary!AL116</f>
        <v>134669968.95900336</v>
      </c>
      <c r="K116" s="37">
        <f>'Total Property Damage 95%'!K116+Summary!AM116</f>
        <v>105014432.27371043</v>
      </c>
      <c r="L116" s="37">
        <f>'Total Property Damage 95%'!L116+Summary!AN116</f>
        <v>92237782.076672554</v>
      </c>
      <c r="M116" s="37">
        <f>'Total Property Damage 95%'!M116+Summary!AO116</f>
        <v>38943532.545612745</v>
      </c>
      <c r="N116" s="38">
        <f>'Total Property Damage 95%'!N116+Summary!AP116</f>
        <v>37378854656.407089</v>
      </c>
      <c r="O116" s="38">
        <f>'Total Property Damage 95%'!O116+Summary!AQ116</f>
        <v>68093749509.321625</v>
      </c>
      <c r="P116" s="38">
        <f>'Total Property Damage 95%'!P116+Summary!AR116</f>
        <v>51366934146.372162</v>
      </c>
      <c r="Q116" s="38">
        <f>'Total Property Damage 95%'!Q116+Summary!AS116</f>
        <v>19566686633.026268</v>
      </c>
      <c r="R116" s="38">
        <f>'Total Property Damage 95%'!R116+Summary!AT116</f>
        <v>13050386767.739731</v>
      </c>
      <c r="S116" s="38">
        <f>'Total Property Damage 95%'!S116+Summary!AU116</f>
        <v>7205219784.6085043</v>
      </c>
    </row>
    <row r="117" spans="1:19" x14ac:dyDescent="0.35">
      <c r="A117">
        <v>2136</v>
      </c>
      <c r="B117" s="36">
        <f>'Total Property Damage 95%'!B117+Summary!AD117</f>
        <v>1058162732.4532257</v>
      </c>
      <c r="C117" s="36">
        <f>'Total Property Damage 95%'!C117+Summary!AE117</f>
        <v>1357565366.054332</v>
      </c>
      <c r="D117" s="36">
        <f>'Total Property Damage 95%'!D117+Summary!AF117</f>
        <v>1431390672.9696734</v>
      </c>
      <c r="E117" s="36">
        <f>'Total Property Damage 95%'!E117+Summary!AG117</f>
        <v>941272663.17060196</v>
      </c>
      <c r="F117" s="36">
        <f>'Total Property Damage 95%'!F117+Summary!AH117</f>
        <v>783368534.49056613</v>
      </c>
      <c r="G117" s="36">
        <f>'Total Property Damage 95%'!G117+Summary!AI117</f>
        <v>469610980.10036564</v>
      </c>
      <c r="H117" s="37">
        <f>'Total Property Damage 95%'!H117+Summary!AJ117</f>
        <v>196659234.87458652</v>
      </c>
      <c r="I117" s="37">
        <f>'Total Property Damage 95%'!I117+Summary!AK117</f>
        <v>210976431.42101622</v>
      </c>
      <c r="J117" s="37">
        <f>'Total Property Damage 95%'!J117+Summary!AL117</f>
        <v>134817599.54961395</v>
      </c>
      <c r="K117" s="37">
        <f>'Total Property Damage 95%'!K117+Summary!AM117</f>
        <v>105158769.4367063</v>
      </c>
      <c r="L117" s="37">
        <f>'Total Property Damage 95%'!L117+Summary!AN117</f>
        <v>92355212.89411214</v>
      </c>
      <c r="M117" s="37">
        <f>'Total Property Damage 95%'!M117+Summary!AO117</f>
        <v>38990318.791032888</v>
      </c>
      <c r="N117" s="38">
        <f>'Total Property Damage 95%'!N117+Summary!AP117</f>
        <v>37757583164.194786</v>
      </c>
      <c r="O117" s="38">
        <f>'Total Property Damage 95%'!O117+Summary!AQ117</f>
        <v>68789182435.928177</v>
      </c>
      <c r="P117" s="38">
        <f>'Total Property Damage 95%'!P117+Summary!AR117</f>
        <v>51897212068.797852</v>
      </c>
      <c r="Q117" s="38">
        <f>'Total Property Damage 95%'!Q117+Summary!AS117</f>
        <v>19777402840.084923</v>
      </c>
      <c r="R117" s="38">
        <f>'Total Property Damage 95%'!R117+Summary!AT117</f>
        <v>13188909893.718903</v>
      </c>
      <c r="S117" s="38">
        <f>'Total Property Damage 95%'!S117+Summary!AU117</f>
        <v>7280873108.2797613</v>
      </c>
    </row>
    <row r="118" spans="1:19" x14ac:dyDescent="0.35">
      <c r="A118">
        <v>2137</v>
      </c>
      <c r="B118" s="36">
        <f>'Total Property Damage 95%'!B118+Summary!AD118</f>
        <v>1082361383.9623954</v>
      </c>
      <c r="C118" s="36">
        <f>'Total Property Damage 95%'!C118+Summary!AE118</f>
        <v>1388610922.8354762</v>
      </c>
      <c r="D118" s="36">
        <f>'Total Property Damage 95%'!D118+Summary!AF118</f>
        <v>1464124507.7630851</v>
      </c>
      <c r="E118" s="36">
        <f>'Total Property Damage 95%'!E118+Summary!AG118</f>
        <v>962798207.82701457</v>
      </c>
      <c r="F118" s="36">
        <f>'Total Property Damage 95%'!F118+Summary!AH118</f>
        <v>801283040.06518412</v>
      </c>
      <c r="G118" s="36">
        <f>'Total Property Damage 95%'!G118+Summary!AI118</f>
        <v>480350304.12284601</v>
      </c>
      <c r="H118" s="37">
        <f>'Total Property Damage 95%'!H118+Summary!AJ118</f>
        <v>196854609.24205166</v>
      </c>
      <c r="I118" s="37">
        <f>'Total Property Damage 95%'!I118+Summary!AK118</f>
        <v>211195456.09078667</v>
      </c>
      <c r="J118" s="37">
        <f>'Total Property Damage 95%'!J118+Summary!AL118</f>
        <v>134966059.53964716</v>
      </c>
      <c r="K118" s="37">
        <f>'Total Property Damage 95%'!K118+Summary!AM118</f>
        <v>105303932.32319698</v>
      </c>
      <c r="L118" s="37">
        <f>'Total Property Damage 95%'!L118+Summary!AN118</f>
        <v>92473311.726629615</v>
      </c>
      <c r="M118" s="37">
        <f>'Total Property Damage 95%'!M118+Summary!AO118</f>
        <v>39037369.963040754</v>
      </c>
      <c r="N118" s="38">
        <f>'Total Property Damage 95%'!N118+Summary!AP118</f>
        <v>38140462097.051239</v>
      </c>
      <c r="O118" s="38">
        <f>'Total Property Damage 95%'!O118+Summary!AQ118</f>
        <v>69492296064.799911</v>
      </c>
      <c r="P118" s="38">
        <f>'Total Property Damage 95%'!P118+Summary!AR118</f>
        <v>52433407644.111877</v>
      </c>
      <c r="Q118" s="38">
        <f>'Total Property Damage 95%'!Q118+Summary!AS118</f>
        <v>19990563322.334824</v>
      </c>
      <c r="R118" s="38">
        <f>'Total Property Damage 95%'!R118+Summary!AT118</f>
        <v>13329019288.241566</v>
      </c>
      <c r="S118" s="38">
        <f>'Total Property Damage 95%'!S118+Summary!AU118</f>
        <v>7357384211.4569931</v>
      </c>
    </row>
    <row r="119" spans="1:19" x14ac:dyDescent="0.35">
      <c r="A119">
        <v>2138</v>
      </c>
      <c r="B119" s="36">
        <f>'Total Property Damage 95%'!B119+Summary!AD119</f>
        <v>1107113423.6385295</v>
      </c>
      <c r="C119" s="36">
        <f>'Total Property Damage 95%'!C119+Summary!AE119</f>
        <v>1420366446.6060202</v>
      </c>
      <c r="D119" s="36">
        <f>'Total Property Damage 95%'!D119+Summary!AF119</f>
        <v>1497606918.0226619</v>
      </c>
      <c r="E119" s="36">
        <f>'Total Property Damage 95%'!E119+Summary!AG119</f>
        <v>984816010.5621804</v>
      </c>
      <c r="F119" s="36">
        <f>'Total Property Damage 95%'!F119+Summary!AH119</f>
        <v>819607224.47658575</v>
      </c>
      <c r="G119" s="36">
        <f>'Total Property Damage 95%'!G119+Summary!AI119</f>
        <v>491335220.95585901</v>
      </c>
      <c r="H119" s="37">
        <f>'Total Property Damage 95%'!H119+Summary!AJ119</f>
        <v>197051070.97999322</v>
      </c>
      <c r="I119" s="37">
        <f>'Total Property Damage 95%'!I119+Summary!AK119</f>
        <v>211415705.03731936</v>
      </c>
      <c r="J119" s="37">
        <f>'Total Property Damage 95%'!J119+Summary!AL119</f>
        <v>135115353.92750728</v>
      </c>
      <c r="K119" s="37">
        <f>'Total Property Damage 95%'!K119+Summary!AM119</f>
        <v>105449925.91090173</v>
      </c>
      <c r="L119" s="37">
        <f>'Total Property Damage 95%'!L119+Summary!AN119</f>
        <v>92592082.600860834</v>
      </c>
      <c r="M119" s="37">
        <f>'Total Property Damage 95%'!M119+Summary!AO119</f>
        <v>39084687.658431359</v>
      </c>
      <c r="N119" s="38">
        <f>'Total Property Damage 95%'!N119+Summary!AP119</f>
        <v>38527540331.847923</v>
      </c>
      <c r="O119" s="38">
        <f>'Total Property Damage 95%'!O119+Summary!AQ119</f>
        <v>70203181443.4207</v>
      </c>
      <c r="P119" s="38">
        <f>'Total Property Damage 95%'!P119+Summary!AR119</f>
        <v>52975591627.012466</v>
      </c>
      <c r="Q119" s="38">
        <f>'Total Property Damage 95%'!Q119+Summary!AS119</f>
        <v>20206198217.798622</v>
      </c>
      <c r="R119" s="38">
        <f>'Total Property Damage 95%'!R119+Summary!AT119</f>
        <v>13470734315.27494</v>
      </c>
      <c r="S119" s="38">
        <f>'Total Property Damage 95%'!S119+Summary!AU119</f>
        <v>7434763483.291501</v>
      </c>
    </row>
    <row r="120" spans="1:19" x14ac:dyDescent="0.35">
      <c r="A120">
        <v>2139</v>
      </c>
      <c r="B120" s="36">
        <f>'Total Property Damage 95%'!B120+Summary!AD120</f>
        <v>1132431506.668766</v>
      </c>
      <c r="C120" s="36">
        <f>'Total Property Damage 95%'!C120+Summary!AE120</f>
        <v>1452848173.2843468</v>
      </c>
      <c r="D120" s="36">
        <f>'Total Property Damage 95%'!D120+Summary!AF120</f>
        <v>1531855022.5868189</v>
      </c>
      <c r="E120" s="36">
        <f>'Total Property Damage 95%'!E120+Summary!AG120</f>
        <v>1007337328.6065186</v>
      </c>
      <c r="F120" s="36">
        <f>'Total Property Damage 95%'!F120+Summary!AH120</f>
        <v>838350456.48734212</v>
      </c>
      <c r="G120" s="36">
        <f>'Total Property Damage 95%'!G120+Summary!AI120</f>
        <v>502571346.95183605</v>
      </c>
      <c r="H120" s="37">
        <f>'Total Property Damage 95%'!H120+Summary!AJ120</f>
        <v>197248626.64047128</v>
      </c>
      <c r="I120" s="37">
        <f>'Total Property Damage 95%'!I120+Summary!AK120</f>
        <v>211637185.63814434</v>
      </c>
      <c r="J120" s="37">
        <f>'Total Property Damage 95%'!J120+Summary!AL120</f>
        <v>135265487.74175507</v>
      </c>
      <c r="K120" s="37">
        <f>'Total Property Damage 95%'!K120+Summary!AM120</f>
        <v>105596755.20757189</v>
      </c>
      <c r="L120" s="37">
        <f>'Total Property Damage 95%'!L120+Summary!AN120</f>
        <v>92711529.567735359</v>
      </c>
      <c r="M120" s="37">
        <f>'Total Property Damage 95%'!M120+Summary!AO120</f>
        <v>39132273.483633548</v>
      </c>
      <c r="N120" s="38">
        <f>'Total Property Damage 95%'!N120+Summary!AP120</f>
        <v>38918867355.045059</v>
      </c>
      <c r="O120" s="38">
        <f>'Total Property Damage 95%'!O120+Summary!AQ120</f>
        <v>70921930760.376846</v>
      </c>
      <c r="P120" s="38">
        <f>'Total Property Damage 95%'!P120+Summary!AR120</f>
        <v>53523835664.587914</v>
      </c>
      <c r="Q120" s="38">
        <f>'Total Property Damage 95%'!Q120+Summary!AS120</f>
        <v>20424338052.99733</v>
      </c>
      <c r="R120" s="38">
        <f>'Total Property Damage 95%'!R120+Summary!AT120</f>
        <v>13614074586.665428</v>
      </c>
      <c r="S120" s="38">
        <f>'Total Property Damage 95%'!S120+Summary!AU120</f>
        <v>7513021445.1893129</v>
      </c>
    </row>
    <row r="121" spans="1:19" x14ac:dyDescent="0.35">
      <c r="A121">
        <v>2140</v>
      </c>
      <c r="B121" s="36">
        <f>'Total Property Damage 95%'!B121+Summary!AD121</f>
        <v>1364745454.3756504</v>
      </c>
      <c r="C121" s="36">
        <f>'Total Property Damage 95%'!C121+Summary!AE121</f>
        <v>1750894362.0090706</v>
      </c>
      <c r="D121" s="36">
        <f>'Total Property Damage 95%'!D121+Summary!AF121</f>
        <v>1846109161.1515577</v>
      </c>
      <c r="E121" s="36">
        <f>'Total Property Damage 95%'!E121+Summary!AG121</f>
        <v>1213988689.0667121</v>
      </c>
      <c r="F121" s="36">
        <f>'Total Property Damage 95%'!F121+Summary!AH121</f>
        <v>1010334813.1230588</v>
      </c>
      <c r="G121" s="36">
        <f>'Total Property Damage 95%'!G121+Summary!AI121</f>
        <v>605671916.76748824</v>
      </c>
      <c r="H121" s="37">
        <f>'Total Property Damage 95%'!H121+Summary!AJ121</f>
        <v>232632852.97536147</v>
      </c>
      <c r="I121" s="37">
        <f>'Total Property Damage 95%'!I121+Summary!AK121</f>
        <v>249613838.70118055</v>
      </c>
      <c r="J121" s="37">
        <f>'Total Property Damage 95%'!J121+Summary!AL121</f>
        <v>159547998.76648945</v>
      </c>
      <c r="K121" s="37">
        <f>'Total Property Damage 95%'!K121+Summary!AM121</f>
        <v>124588330.52394721</v>
      </c>
      <c r="L121" s="37">
        <f>'Total Property Damage 95%'!L121+Summary!AN121</f>
        <v>109374476.25139789</v>
      </c>
      <c r="M121" s="37">
        <f>'Total Property Damage 95%'!M121+Summary!AO121</f>
        <v>46162120.19736968</v>
      </c>
      <c r="N121" s="38">
        <f>'Total Property Damage 95%'!N121+Summary!AP121</f>
        <v>46320428432.478043</v>
      </c>
      <c r="O121" s="38">
        <f>'Total Property Damage 95%'!O121+Summary!AQ121</f>
        <v>84416593043.310333</v>
      </c>
      <c r="P121" s="38">
        <f>'Total Property Damage 95%'!P121+Summary!AR121</f>
        <v>63715076924.098969</v>
      </c>
      <c r="Q121" s="38">
        <f>'Total Property Damage 95%'!Q121+Summary!AS121</f>
        <v>24324003751.604958</v>
      </c>
      <c r="R121" s="38">
        <f>'Total Property Damage 95%'!R121+Summary!AT121</f>
        <v>16210956810.235767</v>
      </c>
      <c r="S121" s="38">
        <f>'Total Property Damage 95%'!S121+Summary!AU121</f>
        <v>8945111079.755764</v>
      </c>
    </row>
    <row r="122" spans="1:19" x14ac:dyDescent="0.35">
      <c r="A122">
        <v>2141</v>
      </c>
      <c r="B122" s="36">
        <f>'Total Property Damage 95%'!B122+Summary!AD122</f>
        <v>1395955209.3937612</v>
      </c>
      <c r="C122" s="36">
        <f>'Total Property Damage 95%'!C122+Summary!AE122</f>
        <v>1790934784.1447089</v>
      </c>
      <c r="D122" s="36">
        <f>'Total Property Damage 95%'!D122+Summary!AF122</f>
        <v>1888327008.0559013</v>
      </c>
      <c r="E122" s="36">
        <f>'Total Property Damage 95%'!E122+Summary!AG122</f>
        <v>1241750854.8677061</v>
      </c>
      <c r="F122" s="36">
        <f>'Total Property Damage 95%'!F122+Summary!AH122</f>
        <v>1033439709.2798773</v>
      </c>
      <c r="G122" s="36">
        <f>'Total Property Damage 95%'!G122+Summary!AI122</f>
        <v>619522757.6573087</v>
      </c>
      <c r="H122" s="37">
        <f>'Total Property Damage 95%'!H122+Summary!AJ122</f>
        <v>232868214.5889008</v>
      </c>
      <c r="I122" s="37">
        <f>'Total Property Damage 95%'!I122+Summary!AK122</f>
        <v>249877716.22868103</v>
      </c>
      <c r="J122" s="37">
        <f>'Total Property Damage 95%'!J122+Summary!AL122</f>
        <v>159726882.72499588</v>
      </c>
      <c r="K122" s="37">
        <f>'Total Property Damage 95%'!K122+Summary!AM122</f>
        <v>124763312.25817509</v>
      </c>
      <c r="L122" s="37">
        <f>'Total Property Damage 95%'!L122+Summary!AN122</f>
        <v>109516816.53037411</v>
      </c>
      <c r="M122" s="37">
        <f>'Total Property Damage 95%'!M122+Summary!AO122</f>
        <v>46218823.474726208</v>
      </c>
      <c r="N122" s="38">
        <f>'Total Property Damage 95%'!N122+Summary!AP122</f>
        <v>46791680551.36261</v>
      </c>
      <c r="O122" s="38">
        <f>'Total Property Damage 95%'!O122+Summary!AQ122</f>
        <v>85282287116.291718</v>
      </c>
      <c r="P122" s="38">
        <f>'Total Property Damage 95%'!P122+Summary!AR122</f>
        <v>64375556798.856148</v>
      </c>
      <c r="Q122" s="38">
        <f>'Total Property Damage 95%'!Q122+Summary!AS122</f>
        <v>24587029030.883987</v>
      </c>
      <c r="R122" s="38">
        <f>'Total Property Damage 95%'!R122+Summary!AT122</f>
        <v>16383740896.279984</v>
      </c>
      <c r="S122" s="38">
        <f>'Total Property Damage 95%'!S122+Summary!AU122</f>
        <v>9039423166.5277252</v>
      </c>
    </row>
    <row r="123" spans="1:19" x14ac:dyDescent="0.35">
      <c r="A123">
        <v>2142</v>
      </c>
      <c r="B123" s="36">
        <f>'Total Property Damage 95%'!B123+Summary!AD123</f>
        <v>1427878686.3775084</v>
      </c>
      <c r="C123" s="36">
        <f>'Total Property Damage 95%'!C123+Summary!AE123</f>
        <v>1831890872.8331599</v>
      </c>
      <c r="D123" s="36">
        <f>'Total Property Damage 95%'!D123+Summary!AF123</f>
        <v>1931510316.0687997</v>
      </c>
      <c r="E123" s="36">
        <f>'Total Property Damage 95%'!E123+Summary!AG123</f>
        <v>1270147901.2544115</v>
      </c>
      <c r="F123" s="36">
        <f>'Total Property Damage 95%'!F123+Summary!AH123</f>
        <v>1057072981.0004034</v>
      </c>
      <c r="G123" s="36">
        <f>'Total Property Damage 95%'!G123+Summary!AI123</f>
        <v>633690347.24893296</v>
      </c>
      <c r="H123" s="37">
        <f>'Total Property Damage 95%'!H123+Summary!AJ123</f>
        <v>233104888.50407517</v>
      </c>
      <c r="I123" s="37">
        <f>'Total Property Damage 95%'!I123+Summary!AK123</f>
        <v>250143071.28675678</v>
      </c>
      <c r="J123" s="37">
        <f>'Total Property Damage 95%'!J123+Summary!AL123</f>
        <v>159906773.68696672</v>
      </c>
      <c r="K123" s="37">
        <f>'Total Property Damage 95%'!K123+Summary!AM123</f>
        <v>124939296.54154788</v>
      </c>
      <c r="L123" s="37">
        <f>'Total Property Damage 95%'!L123+Summary!AN123</f>
        <v>109659967.87520704</v>
      </c>
      <c r="M123" s="37">
        <f>'Total Property Damage 95%'!M123+Summary!AO123</f>
        <v>46275848.410142995</v>
      </c>
      <c r="N123" s="38">
        <f>'Total Property Damage 95%'!N123+Summary!AP123</f>
        <v>47268117921.172905</v>
      </c>
      <c r="O123" s="38">
        <f>'Total Property Damage 95%'!O123+Summary!AQ123</f>
        <v>86157580593.461975</v>
      </c>
      <c r="P123" s="38">
        <f>'Total Property Damage 95%'!P123+Summary!AR123</f>
        <v>65043436335.639938</v>
      </c>
      <c r="Q123" s="38">
        <f>'Total Property Damage 95%'!Q123+Summary!AS123</f>
        <v>24853116342.873928</v>
      </c>
      <c r="R123" s="38">
        <f>'Total Property Damage 95%'!R123+Summary!AT123</f>
        <v>16558510960.395033</v>
      </c>
      <c r="S123" s="38">
        <f>'Total Property Damage 95%'!S123+Summary!AU123</f>
        <v>9134808672.6328716</v>
      </c>
    </row>
    <row r="124" spans="1:19" x14ac:dyDescent="0.35">
      <c r="A124">
        <v>2143</v>
      </c>
      <c r="B124" s="36">
        <f>'Total Property Damage 95%'!B124+Summary!AD124</f>
        <v>1460532207.1161513</v>
      </c>
      <c r="C124" s="36">
        <f>'Total Property Damage 95%'!C124+Summary!AE124</f>
        <v>1873783568.0443647</v>
      </c>
      <c r="D124" s="36">
        <f>'Total Property Damage 95%'!D124+Summary!AF124</f>
        <v>1975681163.8896773</v>
      </c>
      <c r="E124" s="36">
        <f>'Total Property Damage 95%'!E124+Summary!AG124</f>
        <v>1299194347.0277393</v>
      </c>
      <c r="F124" s="36">
        <f>'Total Property Damage 95%'!F124+Summary!AH124</f>
        <v>1081246711.4697089</v>
      </c>
      <c r="G124" s="36">
        <f>'Total Property Damage 95%'!G124+Summary!AI124</f>
        <v>648181929.1271292</v>
      </c>
      <c r="H124" s="37">
        <f>'Total Property Damage 95%'!H124+Summary!AJ124</f>
        <v>233342882.62852764</v>
      </c>
      <c r="I124" s="37">
        <f>'Total Property Damage 95%'!I124+Summary!AK124</f>
        <v>250409912.77930635</v>
      </c>
      <c r="J124" s="37">
        <f>'Total Property Damage 95%'!J124+Summary!AL124</f>
        <v>160087677.72134307</v>
      </c>
      <c r="K124" s="37">
        <f>'Total Property Damage 95%'!K124+Summary!AM124</f>
        <v>125116289.41789249</v>
      </c>
      <c r="L124" s="37">
        <f>'Total Property Damage 95%'!L124+Summary!AN124</f>
        <v>109803935.17494069</v>
      </c>
      <c r="M124" s="37">
        <f>'Total Property Damage 95%'!M124+Summary!AO124</f>
        <v>46333196.94240991</v>
      </c>
      <c r="N124" s="38">
        <f>'Total Property Damage 95%'!N124+Summary!AP124</f>
        <v>47749801814.412697</v>
      </c>
      <c r="O124" s="38">
        <f>'Total Property Damage 95%'!O124+Summary!AQ124</f>
        <v>87042587647.035553</v>
      </c>
      <c r="P124" s="38">
        <f>'Total Property Damage 95%'!P124+Summary!AR124</f>
        <v>65718804294.371445</v>
      </c>
      <c r="Q124" s="38">
        <f>'Total Property Damage 95%'!Q124+Summary!AS124</f>
        <v>25122303546.517239</v>
      </c>
      <c r="R124" s="38">
        <f>'Total Property Damage 95%'!R124+Summary!AT124</f>
        <v>16735291316.640366</v>
      </c>
      <c r="S124" s="38">
        <f>'Total Property Damage 95%'!S124+Summary!AU124</f>
        <v>9231280638.5085716</v>
      </c>
    </row>
    <row r="125" spans="1:19" x14ac:dyDescent="0.35">
      <c r="A125">
        <v>2144</v>
      </c>
      <c r="B125" s="36">
        <f>'Total Property Damage 95%'!B125+Summary!AD125</f>
        <v>1493932466.6546667</v>
      </c>
      <c r="C125" s="36">
        <f>'Total Property Damage 95%'!C125+Summary!AE125</f>
        <v>1916634288.6150954</v>
      </c>
      <c r="D125" s="36">
        <f>'Total Property Damage 95%'!D125+Summary!AF125</f>
        <v>2020862135.125886</v>
      </c>
      <c r="E125" s="36">
        <f>'Total Property Damage 95%'!E125+Summary!AG125</f>
        <v>1328905043.0125813</v>
      </c>
      <c r="F125" s="36">
        <f>'Total Property Damage 95%'!F125+Summary!AH125</f>
        <v>1105973260.1978345</v>
      </c>
      <c r="G125" s="36">
        <f>'Total Property Damage 95%'!G125+Summary!AI125</f>
        <v>663004912.5269742</v>
      </c>
      <c r="H125" s="37">
        <f>'Total Property Damage 95%'!H125+Summary!AJ125</f>
        <v>233582204.91760996</v>
      </c>
      <c r="I125" s="37">
        <f>'Total Property Damage 95%'!I125+Summary!AK125</f>
        <v>250678249.66394764</v>
      </c>
      <c r="J125" s="37">
        <f>'Total Property Damage 95%'!J125+Summary!AL125</f>
        <v>160269600.93368155</v>
      </c>
      <c r="K125" s="37">
        <f>'Total Property Damage 95%'!K125+Summary!AM125</f>
        <v>125294296.96749981</v>
      </c>
      <c r="L125" s="37">
        <f>'Total Property Damage 95%'!L125+Summary!AN125</f>
        <v>109948723.348116</v>
      </c>
      <c r="M125" s="37">
        <f>'Total Property Damage 95%'!M125+Summary!AO125</f>
        <v>46390871.022014022</v>
      </c>
      <c r="N125" s="38">
        <f>'Total Property Damage 95%'!N125+Summary!AP125</f>
        <v>48236794269.722168</v>
      </c>
      <c r="O125" s="38">
        <f>'Total Property Damage 95%'!O125+Summary!AQ125</f>
        <v>87937423883.675659</v>
      </c>
      <c r="P125" s="38">
        <f>'Total Property Damage 95%'!P125+Summary!AR125</f>
        <v>66401750557.073883</v>
      </c>
      <c r="Q125" s="38">
        <f>'Total Property Damage 95%'!Q125+Summary!AS125</f>
        <v>25394628989.708008</v>
      </c>
      <c r="R125" s="38">
        <f>'Total Property Damage 95%'!R125+Summary!AT125</f>
        <v>16914106590.957335</v>
      </c>
      <c r="S125" s="38">
        <f>'Total Property Damage 95%'!S125+Summary!AU125</f>
        <v>9328852270.956358</v>
      </c>
    </row>
    <row r="126" spans="1:19" x14ac:dyDescent="0.35">
      <c r="A126">
        <v>2145</v>
      </c>
      <c r="B126" s="36">
        <f>'Total Property Damage 95%'!B126+Summary!AD126</f>
        <v>1528096541.8295677</v>
      </c>
      <c r="C126" s="36">
        <f>'Total Property Damage 95%'!C126+Summary!AE126</f>
        <v>1960464943.1999493</v>
      </c>
      <c r="D126" s="36">
        <f>'Total Property Damage 95%'!D126+Summary!AF126</f>
        <v>2067076329.8392212</v>
      </c>
      <c r="E126" s="36">
        <f>'Total Property Damage 95%'!E126+Summary!AG126</f>
        <v>1359295179.6507201</v>
      </c>
      <c r="F126" s="36">
        <f>'Total Property Damage 95%'!F126+Summary!AH126</f>
        <v>1131265269.3389435</v>
      </c>
      <c r="G126" s="36">
        <f>'Total Property Damage 95%'!G126+Summary!AI126</f>
        <v>678166876.12203693</v>
      </c>
      <c r="H126" s="37">
        <f>'Total Property Damage 95%'!H126+Summary!AJ126</f>
        <v>233822863.37467036</v>
      </c>
      <c r="I126" s="37">
        <f>'Total Property Damage 95%'!I126+Summary!AK126</f>
        <v>250948090.95234203</v>
      </c>
      <c r="J126" s="37">
        <f>'Total Property Damage 95%'!J126+Summary!AL126</f>
        <v>160452549.46637508</v>
      </c>
      <c r="K126" s="37">
        <f>'Total Property Damage 95%'!K126+Summary!AM126</f>
        <v>125473325.30734493</v>
      </c>
      <c r="L126" s="37">
        <f>'Total Property Damage 95%'!L126+Summary!AN126</f>
        <v>110094337.34294876</v>
      </c>
      <c r="M126" s="37">
        <f>'Total Property Damage 95%'!M126+Summary!AO126</f>
        <v>46448872.611210242</v>
      </c>
      <c r="N126" s="38">
        <f>'Total Property Damage 95%'!N126+Summary!AP126</f>
        <v>48729158101.848694</v>
      </c>
      <c r="O126" s="38">
        <f>'Total Property Damage 95%'!O126+Summary!AQ126</f>
        <v>88842206363.223145</v>
      </c>
      <c r="P126" s="38">
        <f>'Total Property Damage 95%'!P126+Summary!AR126</f>
        <v>67092366142.583801</v>
      </c>
      <c r="Q126" s="38">
        <f>'Total Property Damage 95%'!Q126+Summary!AS126</f>
        <v>25670131515.792122</v>
      </c>
      <c r="R126" s="38">
        <f>'Total Property Damage 95%'!R126+Summary!AT126</f>
        <v>17094981725.297176</v>
      </c>
      <c r="S126" s="38">
        <f>'Total Property Damage 95%'!S126+Summary!AU126</f>
        <v>9427536945.3360863</v>
      </c>
    </row>
    <row r="127" spans="1:19" x14ac:dyDescent="0.35">
      <c r="A127">
        <v>2146</v>
      </c>
      <c r="B127" s="36">
        <f>'Total Property Damage 95%'!B127+Summary!AD127</f>
        <v>1563041899.9999244</v>
      </c>
      <c r="C127" s="36">
        <f>'Total Property Damage 95%'!C127+Summary!AE127</f>
        <v>2005297941.4727712</v>
      </c>
      <c r="D127" s="36">
        <f>'Total Property Damage 95%'!D127+Summary!AF127</f>
        <v>2114347376.3564866</v>
      </c>
      <c r="E127" s="36">
        <f>'Total Property Damage 95%'!E127+Summary!AG127</f>
        <v>1390380294.7673745</v>
      </c>
      <c r="F127" s="36">
        <f>'Total Property Damage 95%'!F127+Summary!AH127</f>
        <v>1157135670.1549826</v>
      </c>
      <c r="G127" s="36">
        <f>'Total Property Damage 95%'!G127+Summary!AI127</f>
        <v>693675571.89919126</v>
      </c>
      <c r="H127" s="37">
        <f>'Total Property Damage 95%'!H127+Summary!AJ127</f>
        <v>234064866.0513432</v>
      </c>
      <c r="I127" s="37">
        <f>'Total Property Damage 95%'!I127+Summary!AK127</f>
        <v>251219445.7105203</v>
      </c>
      <c r="J127" s="37">
        <f>'Total Property Damage 95%'!J127+Summary!AL127</f>
        <v>160636529.49887523</v>
      </c>
      <c r="K127" s="37">
        <f>'Total Property Damage 95%'!K127+Summary!AM127</f>
        <v>125653380.59130822</v>
      </c>
      <c r="L127" s="37">
        <f>'Total Property Damage 95%'!L127+Summary!AN127</f>
        <v>110240782.13750874</v>
      </c>
      <c r="M127" s="37">
        <f>'Total Property Damage 95%'!M127+Summary!AO127</f>
        <v>46507203.684092239</v>
      </c>
      <c r="N127" s="38">
        <f>'Total Property Damage 95%'!N127+Summary!AP127</f>
        <v>49226956911.750809</v>
      </c>
      <c r="O127" s="38">
        <f>'Total Property Damage 95%'!O127+Summary!AQ127</f>
        <v>89757053617.675812</v>
      </c>
      <c r="P127" s="38">
        <f>'Total Property Damage 95%'!P127+Summary!AR127</f>
        <v>67790743221.459663</v>
      </c>
      <c r="Q127" s="38">
        <f>'Total Property Damage 95%'!Q127+Summary!AS127</f>
        <v>25948850470.155376</v>
      </c>
      <c r="R127" s="38">
        <f>'Total Property Damage 95%'!R127+Summary!AT127</f>
        <v>17277941981.804768</v>
      </c>
      <c r="S127" s="38">
        <f>'Total Property Damage 95%'!S127+Summary!AU127</f>
        <v>9527348207.7897053</v>
      </c>
    </row>
    <row r="128" spans="1:19" x14ac:dyDescent="0.35">
      <c r="A128">
        <v>2147</v>
      </c>
      <c r="B128" s="36">
        <f>'Total Property Damage 95%'!B128+Summary!AD128</f>
        <v>1598786407.9780493</v>
      </c>
      <c r="C128" s="36">
        <f>'Total Property Damage 95%'!C128+Summary!AE128</f>
        <v>2051156205.5842414</v>
      </c>
      <c r="D128" s="36">
        <f>'Total Property Damage 95%'!D128+Summary!AF128</f>
        <v>2162699443.3501515</v>
      </c>
      <c r="E128" s="36">
        <f>'Total Property Damage 95%'!E128+Summary!AG128</f>
        <v>1422176281.5153577</v>
      </c>
      <c r="F128" s="36">
        <f>'Total Property Damage 95%'!F128+Summary!AH128</f>
        <v>1183597689.6271603</v>
      </c>
      <c r="G128" s="36">
        <f>'Total Property Damage 95%'!G128+Summary!AI128</f>
        <v>709538929.12204123</v>
      </c>
      <c r="H128" s="37">
        <f>'Total Property Damage 95%'!H128+Summary!AJ128</f>
        <v>234308221.04784024</v>
      </c>
      <c r="I128" s="37">
        <f>'Total Property Damage 95%'!I128+Summary!AK128</f>
        <v>251492323.05921105</v>
      </c>
      <c r="J128" s="37">
        <f>'Total Property Damage 95%'!J128+Summary!AL128</f>
        <v>160821547.24791571</v>
      </c>
      <c r="K128" s="37">
        <f>'Total Property Damage 95%'!K128+Summary!AM128</f>
        <v>125834469.01039822</v>
      </c>
      <c r="L128" s="37">
        <f>'Total Property Damage 95%'!L128+Summary!AN128</f>
        <v>110388062.73989962</v>
      </c>
      <c r="M128" s="37">
        <f>'Total Property Damage 95%'!M128+Summary!AO128</f>
        <v>46565866.22666391</v>
      </c>
      <c r="N128" s="38">
        <f>'Total Property Damage 95%'!N128+Summary!AP128</f>
        <v>49730255096.837181</v>
      </c>
      <c r="O128" s="38">
        <f>'Total Property Damage 95%'!O128+Summary!AQ128</f>
        <v>90682085670.422073</v>
      </c>
      <c r="P128" s="38">
        <f>'Total Property Damage 95%'!P128+Summary!AR128</f>
        <v>68496975131.090622</v>
      </c>
      <c r="Q128" s="38">
        <f>'Total Property Damage 95%'!Q128+Summary!AS128</f>
        <v>26230825706.900822</v>
      </c>
      <c r="R128" s="38">
        <f>'Total Property Damage 95%'!R128+Summary!AT128</f>
        <v>17463012947.058834</v>
      </c>
      <c r="S128" s="38">
        <f>'Total Property Damage 95%'!S128+Summary!AU128</f>
        <v>9628299777.4949532</v>
      </c>
    </row>
    <row r="129" spans="1:19" x14ac:dyDescent="0.35">
      <c r="A129">
        <v>2148</v>
      </c>
      <c r="B129" s="36">
        <f>'Total Property Damage 95%'!B129+Summary!AD129</f>
        <v>1635348341.1644163</v>
      </c>
      <c r="C129" s="36">
        <f>'Total Property Damage 95%'!C129+Summary!AE129</f>
        <v>2098063181.8814795</v>
      </c>
      <c r="D129" s="36">
        <f>'Total Property Damage 95%'!D129+Summary!AF129</f>
        <v>2212157252.1952758</v>
      </c>
      <c r="E129" s="36">
        <f>'Total Property Damage 95%'!E129+Summary!AG129</f>
        <v>1454699396.500905</v>
      </c>
      <c r="F129" s="36">
        <f>'Total Property Damage 95%'!F129+Summary!AH129</f>
        <v>1210664857.2186182</v>
      </c>
      <c r="G129" s="36">
        <f>'Total Property Damage 95%'!G129+Summary!AI129</f>
        <v>725765058.38498318</v>
      </c>
      <c r="H129" s="37">
        <f>'Total Property Damage 95%'!H129+Summary!AJ129</f>
        <v>234552936.51324368</v>
      </c>
      <c r="I129" s="37">
        <f>'Total Property Damage 95%'!I129+Summary!AK129</f>
        <v>251766732.17417026</v>
      </c>
      <c r="J129" s="37">
        <f>'Total Property Damage 95%'!J129+Summary!AL129</f>
        <v>161007608.96773732</v>
      </c>
      <c r="K129" s="37">
        <f>'Total Property Damage 95%'!K129+Summary!AM129</f>
        <v>126016596.79297544</v>
      </c>
      <c r="L129" s="37">
        <f>'Total Property Damage 95%'!L129+Summary!AN129</f>
        <v>110536184.18844043</v>
      </c>
      <c r="M129" s="37">
        <f>'Total Property Damage 95%'!M129+Summary!AO129</f>
        <v>46624862.236911252</v>
      </c>
      <c r="N129" s="38">
        <f>'Total Property Damage 95%'!N129+Summary!AP129</f>
        <v>50239117861.342484</v>
      </c>
      <c r="O129" s="38">
        <f>'Total Property Damage 95%'!O129+Summary!AQ129</f>
        <v>91617424055.732025</v>
      </c>
      <c r="P129" s="38">
        <f>'Total Property Damage 95%'!P129+Summary!AR129</f>
        <v>69211156391.008133</v>
      </c>
      <c r="Q129" s="38">
        <f>'Total Property Damage 95%'!Q129+Summary!AS129</f>
        <v>26516097595.61652</v>
      </c>
      <c r="R129" s="38">
        <f>'Total Property Damage 95%'!R129+Summary!AT129</f>
        <v>17650220536.369469</v>
      </c>
      <c r="S129" s="38">
        <f>'Total Property Damage 95%'!S129+Summary!AU129</f>
        <v>9730405548.9494286</v>
      </c>
    </row>
    <row r="130" spans="1:19" x14ac:dyDescent="0.35">
      <c r="A130">
        <v>2149</v>
      </c>
      <c r="B130" s="36">
        <f>'Total Property Damage 95%'!B130+Summary!AD130</f>
        <v>1672746392.8914797</v>
      </c>
      <c r="C130" s="36">
        <f>'Total Property Damage 95%'!C130+Summary!AE130</f>
        <v>2146042852.895658</v>
      </c>
      <c r="D130" s="36">
        <f>'Total Property Damage 95%'!D130+Summary!AF130</f>
        <v>2262746089.6090169</v>
      </c>
      <c r="E130" s="36">
        <f>'Total Property Damage 95%'!E130+Summary!AG130</f>
        <v>1487966268.0953279</v>
      </c>
      <c r="F130" s="36">
        <f>'Total Property Damage 95%'!F130+Summary!AH130</f>
        <v>1238351011.7917542</v>
      </c>
      <c r="G130" s="36">
        <f>'Total Property Damage 95%'!G130+Summary!AI130</f>
        <v>742362255.75997841</v>
      </c>
      <c r="H130" s="37">
        <f>'Total Property Damage 95%'!H130+Summary!AJ130</f>
        <v>234799020.64580119</v>
      </c>
      <c r="I130" s="37">
        <f>'Total Property Damage 95%'!I130+Summary!AK130</f>
        <v>252042682.28651357</v>
      </c>
      <c r="J130" s="37">
        <f>'Total Property Damage 95%'!J130+Summary!AL130</f>
        <v>161194720.9503144</v>
      </c>
      <c r="K130" s="37">
        <f>'Total Property Damage 95%'!K130+Summary!AM130</f>
        <v>126199770.2049779</v>
      </c>
      <c r="L130" s="37">
        <f>'Total Property Damage 95%'!L130+Summary!AN130</f>
        <v>110685151.5518477</v>
      </c>
      <c r="M130" s="37">
        <f>'Total Property Damage 95%'!M130+Summary!AO130</f>
        <v>46684193.724874645</v>
      </c>
      <c r="N130" s="38">
        <f>'Total Property Damage 95%'!N130+Summary!AP130</f>
        <v>50753611226.841827</v>
      </c>
      <c r="O130" s="38">
        <f>'Total Property Damage 95%'!O130+Summary!AQ130</f>
        <v>92563191838.509674</v>
      </c>
      <c r="P130" s="38">
        <f>'Total Property Damage 95%'!P130+Summary!AR130</f>
        <v>69933382718.403061</v>
      </c>
      <c r="Q130" s="38">
        <f>'Total Property Damage 95%'!Q130+Summary!AS130</f>
        <v>26804707028.234901</v>
      </c>
      <c r="R130" s="38">
        <f>'Total Property Damage 95%'!R130+Summary!AT130</f>
        <v>17839590998.133644</v>
      </c>
      <c r="S130" s="38">
        <f>'Total Property Damage 95%'!S130+Summary!AU130</f>
        <v>9833679594.2854576</v>
      </c>
    </row>
    <row r="131" spans="1:19" x14ac:dyDescent="0.35">
      <c r="A131">
        <v>2150</v>
      </c>
      <c r="B131" s="36">
        <f>'Total Property Damage 95%'!B131+Summary!AD131</f>
        <v>1990994680.9515591</v>
      </c>
      <c r="C131" s="36">
        <f>'Total Property Damage 95%'!C131+Summary!AE131</f>
        <v>2554338137.1897907</v>
      </c>
      <c r="D131" s="36">
        <f>'Total Property Damage 95%'!D131+Summary!AF131</f>
        <v>2693244742.837574</v>
      </c>
      <c r="E131" s="36">
        <f>'Total Property Damage 95%'!E131+Summary!AG131</f>
        <v>1771059222.0092359</v>
      </c>
      <c r="F131" s="36">
        <f>'Total Property Damage 95%'!F131+Summary!AH131</f>
        <v>1473953426.5959215</v>
      </c>
      <c r="G131" s="36">
        <f>'Total Property Damage 95%'!G131+Summary!AI131</f>
        <v>883600352.59284306</v>
      </c>
      <c r="H131" s="37">
        <f>'Total Property Damage 95%'!H131+Summary!AJ131</f>
        <v>273510450.76682329</v>
      </c>
      <c r="I131" s="37">
        <f>'Total Property Damage 95%'!I131+Summary!AK131</f>
        <v>293610890.9440369</v>
      </c>
      <c r="J131" s="37">
        <f>'Total Property Damage 95%'!J131+Summary!AL131</f>
        <v>187792246.63232738</v>
      </c>
      <c r="K131" s="37">
        <f>'Total Property Damage 95%'!K131+Summary!AM131</f>
        <v>147065990.28250787</v>
      </c>
      <c r="L131" s="37">
        <f>'Total Property Damage 95%'!L131+Summary!AN131</f>
        <v>128972458.4164954</v>
      </c>
      <c r="M131" s="37">
        <f>'Total Property Damage 95%'!M131+Summary!AO131</f>
        <v>54393219.881613031</v>
      </c>
      <c r="N131" s="38">
        <f>'Total Property Damage 95%'!N131+Summary!AP131</f>
        <v>59664457039.556122</v>
      </c>
      <c r="O131" s="38">
        <f>'Total Property Damage 95%'!O131+Summary!AQ131</f>
        <v>108823429924.80403</v>
      </c>
      <c r="P131" s="38">
        <f>'Total Property Damage 95%'!P131+Summary!AR131</f>
        <v>82227456721.109085</v>
      </c>
      <c r="Q131" s="38">
        <f>'Total Property Damage 95%'!Q131+Summary!AS131</f>
        <v>31530909660.351727</v>
      </c>
      <c r="R131" s="38">
        <f>'Total Property Damage 95%'!R131+Summary!AT131</f>
        <v>20981842314.627052</v>
      </c>
      <c r="S131" s="38">
        <f>'Total Property Damage 95%'!S131+Summary!AU131</f>
        <v>11564453476.855097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D11" sqref="D11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Very 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Cost 95%'!B4</f>
        <v>6674349.6537678214</v>
      </c>
      <c r="C4" s="36">
        <f>'[1]Annual Cost 95%'!C4</f>
        <v>8562828.4317718931</v>
      </c>
      <c r="D4" s="36">
        <f>'[1]Annual Cost 95%'!D4</f>
        <v>9028480.7331975549</v>
      </c>
      <c r="E4" s="36">
        <f>'[1]Annual Cost 95%'!E4</f>
        <v>5937066.8431771901</v>
      </c>
      <c r="F4" s="36">
        <f>'[1]Annual Cost 95%'!F4</f>
        <v>4941088.3095723009</v>
      </c>
      <c r="G4" s="36">
        <f>'[1]Annual Cost 95%'!G4</f>
        <v>2962066.0285132383</v>
      </c>
      <c r="H4" s="37">
        <f>'[1]Annual Cost 95%'!H4</f>
        <v>13404078.934426229</v>
      </c>
      <c r="I4" s="37">
        <f>'[1]Annual Cost 95%'!I4</f>
        <v>14252438.360655738</v>
      </c>
      <c r="J4" s="37">
        <f>'[1]Annual Cost 95%'!J4</f>
        <v>8992609.9180327877</v>
      </c>
      <c r="K4" s="37">
        <f>'[1]Annual Cost 95%'!K4</f>
        <v>6617203.5245901635</v>
      </c>
      <c r="L4" s="37">
        <f>'[1]Annual Cost 95%'!L4</f>
        <v>5938515.9836065583</v>
      </c>
      <c r="M4" s="37">
        <f>'[1]Annual Cost 95%'!M4</f>
        <v>2545078.2786885244</v>
      </c>
      <c r="N4" s="38">
        <f>'[1]Annual Cost 95%'!N4</f>
        <v>788977640</v>
      </c>
      <c r="O4" s="38">
        <f>'[1]Annual Cost 95%'!O4</f>
        <v>1406438401.7391303</v>
      </c>
      <c r="P4" s="38">
        <f>'[1]Annual Cost 95%'!P4</f>
        <v>1029101269.5652174</v>
      </c>
      <c r="Q4" s="38">
        <f>'[1]Annual Cost 95%'!Q4</f>
        <v>343033756.52173913</v>
      </c>
      <c r="R4" s="38">
        <f>'[1]Annual Cost 95%'!R4</f>
        <v>240123629.56521741</v>
      </c>
      <c r="S4" s="38">
        <f>'[1]Annual Cost 95%'!S4</f>
        <v>137213502.60869566</v>
      </c>
    </row>
    <row r="5" spans="1:19" x14ac:dyDescent="0.35">
      <c r="A5">
        <v>2024</v>
      </c>
      <c r="B5" s="36">
        <f>'[1]Annual Cost 95%'!B5</f>
        <v>6826982.3787433393</v>
      </c>
      <c r="C5" s="36">
        <f>'[1]Annual Cost 95%'!C5</f>
        <v>8758647.9355195556</v>
      </c>
      <c r="D5" s="36">
        <f>'[1]Annual Cost 95%'!D5</f>
        <v>9234949.0317109507</v>
      </c>
      <c r="E5" s="36">
        <f>'[1]Annual Cost 95%'!E5</f>
        <v>6072838.9764402956</v>
      </c>
      <c r="F5" s="36">
        <f>'[1]Annual Cost 95%'!F5</f>
        <v>5054083.8540309211</v>
      </c>
      <c r="G5" s="36">
        <f>'[1]Annual Cost 95%'!G5</f>
        <v>3029804.1952174897</v>
      </c>
      <c r="H5" s="37">
        <f>'[1]Annual Cost 95%'!H5</f>
        <v>13405314.904836213</v>
      </c>
      <c r="I5" s="37">
        <f>'[1]Annual Cost 95%'!I5</f>
        <v>14253752.557041038</v>
      </c>
      <c r="J5" s="37">
        <f>'[1]Annual Cost 95%'!J5</f>
        <v>8993439.1133711301</v>
      </c>
      <c r="K5" s="37">
        <f>'[1]Annual Cost 95%'!K5</f>
        <v>6617813.6871976238</v>
      </c>
      <c r="L5" s="37">
        <f>'[1]Annual Cost 95%'!L5</f>
        <v>5939063.5654337658</v>
      </c>
      <c r="M5" s="37">
        <f>'[1]Annual Cost 95%'!M5</f>
        <v>2545312.9566144706</v>
      </c>
      <c r="N5" s="38">
        <f>'[1]Annual Cost 95%'!N5</f>
        <v>795213957.41277611</v>
      </c>
      <c r="O5" s="38">
        <f>'[1]Annual Cost 95%'!O5</f>
        <v>1417555315.3879921</v>
      </c>
      <c r="P5" s="38">
        <f>'[1]Annual Cost 95%'!P5</f>
        <v>1037235596.6253601</v>
      </c>
      <c r="Q5" s="38">
        <f>'[1]Annual Cost 95%'!Q5</f>
        <v>345745198.87512004</v>
      </c>
      <c r="R5" s="38">
        <f>'[1]Annual Cost 95%'!R5</f>
        <v>242021639.21258405</v>
      </c>
      <c r="S5" s="38">
        <f>'[1]Annual Cost 95%'!S5</f>
        <v>138298079.55004802</v>
      </c>
    </row>
    <row r="6" spans="1:19" x14ac:dyDescent="0.35">
      <c r="A6">
        <v>2025</v>
      </c>
      <c r="B6" s="36">
        <f>'[1]Annual Cost 95%'!B6</f>
        <v>6983105.5934207719</v>
      </c>
      <c r="C6" s="36">
        <f>'[1]Annual Cost 95%'!C6</f>
        <v>8958945.5481483545</v>
      </c>
      <c r="D6" s="36">
        <f>'[1]Annual Cost 95%'!D6</f>
        <v>9446138.961642826</v>
      </c>
      <c r="E6" s="36">
        <f>'[1]Annual Cost 95%'!E6</f>
        <v>6211716.0220545242</v>
      </c>
      <c r="F6" s="36">
        <f>'[1]Annual Cost 95%'!F6</f>
        <v>5169663.4431913458</v>
      </c>
      <c r="G6" s="36">
        <f>'[1]Annual Cost 95%'!G6</f>
        <v>3099091.4358398388</v>
      </c>
      <c r="H6" s="37">
        <f>'[1]Annual Cost 95%'!H6</f>
        <v>13406550.989213211</v>
      </c>
      <c r="I6" s="37">
        <f>'[1]Annual Cost 95%'!I6</f>
        <v>14255066.874606453</v>
      </c>
      <c r="J6" s="37">
        <f>'[1]Annual Cost 95%'!J6</f>
        <v>8994268.3851683568</v>
      </c>
      <c r="K6" s="37">
        <f>'[1]Annual Cost 95%'!K6</f>
        <v>6618423.906067281</v>
      </c>
      <c r="L6" s="37">
        <f>'[1]Annual Cost 95%'!L6</f>
        <v>5939611.197752689</v>
      </c>
      <c r="M6" s="37">
        <f>'[1]Annual Cost 95%'!M6</f>
        <v>2545547.6561797233</v>
      </c>
      <c r="N6" s="38">
        <f>'[1]Annual Cost 95%'!N6</f>
        <v>801499568.56076241</v>
      </c>
      <c r="O6" s="38">
        <f>'[1]Annual Cost 95%'!O6</f>
        <v>1428760100.4778807</v>
      </c>
      <c r="P6" s="38">
        <f>'[1]Annual Cost 95%'!P6</f>
        <v>1045434219.861864</v>
      </c>
      <c r="Q6" s="38">
        <f>'[1]Annual Cost 95%'!Q6</f>
        <v>348478073.28728801</v>
      </c>
      <c r="R6" s="38">
        <f>'[1]Annual Cost 95%'!R6</f>
        <v>243934651.30110162</v>
      </c>
      <c r="S6" s="38">
        <f>'[1]Annual Cost 95%'!S6</f>
        <v>139391229.31491521</v>
      </c>
    </row>
    <row r="7" spans="1:19" x14ac:dyDescent="0.35">
      <c r="A7">
        <v>2026</v>
      </c>
      <c r="B7" s="36">
        <f>'[1]Annual Cost 95%'!B7</f>
        <v>7142799.1202520933</v>
      </c>
      <c r="C7" s="36">
        <f>'[1]Annual Cost 95%'!C7</f>
        <v>9163823.6775327232</v>
      </c>
      <c r="D7" s="36">
        <f>'[1]Annual Cost 95%'!D7</f>
        <v>9662158.4998758938</v>
      </c>
      <c r="E7" s="36">
        <f>'[1]Annual Cost 95%'!E7</f>
        <v>6353768.9848754089</v>
      </c>
      <c r="F7" s="36">
        <f>'[1]Annual Cost 95%'!F7</f>
        <v>5287886.1704191854</v>
      </c>
      <c r="G7" s="36">
        <f>'[1]Annual Cost 95%'!G7</f>
        <v>3169963.1754607158</v>
      </c>
      <c r="H7" s="37">
        <f>'[1]Annual Cost 95%'!H7</f>
        <v>13407787.187567731</v>
      </c>
      <c r="I7" s="37">
        <f>'[1]Annual Cost 95%'!I7</f>
        <v>14256381.313363159</v>
      </c>
      <c r="J7" s="37">
        <f>'[1]Annual Cost 95%'!J7</f>
        <v>8995097.7334315162</v>
      </c>
      <c r="K7" s="37">
        <f>'[1]Annual Cost 95%'!K7</f>
        <v>6619034.1812043227</v>
      </c>
      <c r="L7" s="37">
        <f>'[1]Annual Cost 95%'!L7</f>
        <v>5940158.8805679828</v>
      </c>
      <c r="M7" s="37">
        <f>'[1]Annual Cost 95%'!M7</f>
        <v>2545782.377386278</v>
      </c>
      <c r="N7" s="38">
        <f>'[1]Annual Cost 95%'!N7</f>
        <v>807834863.07652092</v>
      </c>
      <c r="O7" s="38">
        <f>'[1]Annual Cost 95%'!O7</f>
        <v>1440053451.5711894</v>
      </c>
      <c r="P7" s="38">
        <f>'[1]Annual Cost 95%'!P7</f>
        <v>1053697647.4911143</v>
      </c>
      <c r="Q7" s="38">
        <f>'[1]Annual Cost 95%'!Q7</f>
        <v>351232549.16370475</v>
      </c>
      <c r="R7" s="38">
        <f>'[1]Annual Cost 95%'!R7</f>
        <v>245862784.41459334</v>
      </c>
      <c r="S7" s="38">
        <f>'[1]Annual Cost 95%'!S7</f>
        <v>140493019.6654819</v>
      </c>
    </row>
    <row r="8" spans="1:19" x14ac:dyDescent="0.35">
      <c r="A8">
        <v>2027</v>
      </c>
      <c r="B8" s="36">
        <f>'[1]Annual Cost 95%'!B8</f>
        <v>7306144.6071133269</v>
      </c>
      <c r="C8" s="36">
        <f>'[1]Annual Cost 95%'!C8</f>
        <v>9373387.0734670963</v>
      </c>
      <c r="D8" s="36">
        <f>'[1]Annual Cost 95%'!D8</f>
        <v>9883118.0925680269</v>
      </c>
      <c r="E8" s="36">
        <f>'[1]Annual Cost 95%'!E8</f>
        <v>6499070.4935368551</v>
      </c>
      <c r="F8" s="36">
        <f>'[1]Annual Cost 95%'!F8</f>
        <v>5408812.4804598652</v>
      </c>
      <c r="G8" s="36">
        <f>'[1]Annual Cost 95%'!G8</f>
        <v>3242455.6492809146</v>
      </c>
      <c r="H8" s="37">
        <f>'[1]Annual Cost 95%'!H8</f>
        <v>13409023.499910286</v>
      </c>
      <c r="I8" s="37">
        <f>'[1]Annual Cost 95%'!I8</f>
        <v>14257695.873322329</v>
      </c>
      <c r="J8" s="37">
        <f>'[1]Annual Cost 95%'!J8</f>
        <v>8995927.1581676602</v>
      </c>
      <c r="K8" s="37">
        <f>'[1]Annual Cost 95%'!K8</f>
        <v>6619644.5126139382</v>
      </c>
      <c r="L8" s="37">
        <f>'[1]Annual Cost 95%'!L8</f>
        <v>5940706.6138843037</v>
      </c>
      <c r="M8" s="37">
        <f>'[1]Annual Cost 95%'!M8</f>
        <v>2546017.12023613</v>
      </c>
      <c r="N8" s="38">
        <f>'[1]Annual Cost 95%'!N8</f>
        <v>814220233.67238688</v>
      </c>
      <c r="O8" s="38">
        <f>'[1]Annual Cost 95%'!O8</f>
        <v>1451436068.7203417</v>
      </c>
      <c r="P8" s="38">
        <f>'[1]Annual Cost 95%'!P8</f>
        <v>1062026391.7465916</v>
      </c>
      <c r="Q8" s="38">
        <f>'[1]Annual Cost 95%'!Q8</f>
        <v>354008797.24886388</v>
      </c>
      <c r="R8" s="38">
        <f>'[1]Annual Cost 95%'!R8</f>
        <v>247806158.07420471</v>
      </c>
      <c r="S8" s="38">
        <f>'[1]Annual Cost 95%'!S8</f>
        <v>141603518.89954555</v>
      </c>
    </row>
    <row r="9" spans="1:19" x14ac:dyDescent="0.35">
      <c r="A9">
        <v>2028</v>
      </c>
      <c r="B9" s="36">
        <f>'[1]Annual Cost 95%'!B9</f>
        <v>7473225.5690493509</v>
      </c>
      <c r="C9" s="36">
        <f>'[1]Annual Cost 95%'!C9</f>
        <v>9587742.8812222276</v>
      </c>
      <c r="D9" s="36">
        <f>'[1]Annual Cost 95%'!D9</f>
        <v>10109130.71162102</v>
      </c>
      <c r="E9" s="36">
        <f>'[1]Annual Cost 95%'!E9</f>
        <v>6647694.8375845961</v>
      </c>
      <c r="F9" s="36">
        <f>'[1]Annual Cost 95%'!F9</f>
        <v>5532504.2003427353</v>
      </c>
      <c r="G9" s="36">
        <f>'[1]Annual Cost 95%'!G9</f>
        <v>3316605.9211478704</v>
      </c>
      <c r="H9" s="37">
        <f>'[1]Annual Cost 95%'!H9</f>
        <v>13410259.926251383</v>
      </c>
      <c r="I9" s="37">
        <f>'[1]Annual Cost 95%'!I9</f>
        <v>14259010.554495141</v>
      </c>
      <c r="J9" s="37">
        <f>'[1]Annual Cost 95%'!J9</f>
        <v>8996756.659383839</v>
      </c>
      <c r="K9" s="37">
        <f>'[1]Annual Cost 95%'!K9</f>
        <v>6620254.9003013149</v>
      </c>
      <c r="L9" s="37">
        <f>'[1]Annual Cost 95%'!L9</f>
        <v>5941254.3977063093</v>
      </c>
      <c r="M9" s="37">
        <f>'[1]Annual Cost 95%'!M9</f>
        <v>2546251.884731275</v>
      </c>
      <c r="N9" s="38">
        <f>'[1]Annual Cost 95%'!N9</f>
        <v>820656076.16481268</v>
      </c>
      <c r="O9" s="38">
        <f>'[1]Annual Cost 95%'!O9</f>
        <v>1462908657.5111878</v>
      </c>
      <c r="P9" s="38">
        <f>'[1]Annual Cost 95%'!P9</f>
        <v>1070420968.9106252</v>
      </c>
      <c r="Q9" s="38">
        <f>'[1]Annual Cost 95%'!Q9</f>
        <v>356806989.63687509</v>
      </c>
      <c r="R9" s="38">
        <f>'[1]Annual Cost 95%'!R9</f>
        <v>249764892.74581257</v>
      </c>
      <c r="S9" s="38">
        <f>'[1]Annual Cost 95%'!S9</f>
        <v>142722795.85475004</v>
      </c>
    </row>
    <row r="10" spans="1:19" x14ac:dyDescent="0.35">
      <c r="A10">
        <v>2029</v>
      </c>
      <c r="B10" s="36">
        <f>'[1]Annual Cost 95%'!B10</f>
        <v>7644127.4309733491</v>
      </c>
      <c r="C10" s="36">
        <f>'[1]Annual Cost 95%'!C10</f>
        <v>9807000.6963262726</v>
      </c>
      <c r="D10" s="36">
        <f>'[1]Annual Cost 95%'!D10</f>
        <v>10340311.912440691</v>
      </c>
      <c r="E10" s="36">
        <f>'[1]Annual Cost 95%'!E10</f>
        <v>6799718.0054588504</v>
      </c>
      <c r="F10" s="36">
        <f>'[1]Annual Cost 95%'!F10</f>
        <v>5659024.570991897</v>
      </c>
      <c r="G10" s="36">
        <f>'[1]Annual Cost 95%'!G10</f>
        <v>3392451.9025056139</v>
      </c>
      <c r="H10" s="37">
        <f>'[1]Annual Cost 95%'!H10</f>
        <v>13411496.466601534</v>
      </c>
      <c r="I10" s="37">
        <f>'[1]Annual Cost 95%'!I10</f>
        <v>14260325.35689277</v>
      </c>
      <c r="J10" s="37">
        <f>'[1]Annual Cost 95%'!J10</f>
        <v>8997586.2370871045</v>
      </c>
      <c r="K10" s="37">
        <f>'[1]Annual Cost 95%'!K10</f>
        <v>6620865.3442716431</v>
      </c>
      <c r="L10" s="37">
        <f>'[1]Annual Cost 95%'!L10</f>
        <v>5941802.2320386544</v>
      </c>
      <c r="M10" s="37">
        <f>'[1]Annual Cost 95%'!M10</f>
        <v>2546486.6708737086</v>
      </c>
      <c r="N10" s="38">
        <f>'[1]Annual Cost 95%'!N10</f>
        <v>827142789.49890304</v>
      </c>
      <c r="O10" s="38">
        <f>'[1]Annual Cost 95%'!O10</f>
        <v>1474471929.1067402</v>
      </c>
      <c r="P10" s="38">
        <f>'[1]Annual Cost 95%'!P10</f>
        <v>1078881899.3463953</v>
      </c>
      <c r="Q10" s="38">
        <f>'[1]Annual Cost 95%'!Q10</f>
        <v>359627299.78213173</v>
      </c>
      <c r="R10" s="38">
        <f>'[1]Annual Cost 95%'!R10</f>
        <v>251739109.84749225</v>
      </c>
      <c r="S10" s="38">
        <f>'[1]Annual Cost 95%'!S10</f>
        <v>143850919.9128527</v>
      </c>
    </row>
    <row r="11" spans="1:19" x14ac:dyDescent="0.35">
      <c r="A11">
        <v>2030</v>
      </c>
      <c r="B11" s="36">
        <f>'[1]Annual Cost 95%'!B11</f>
        <v>9206834.6073963773</v>
      </c>
      <c r="C11" s="36">
        <f>'[1]Annual Cost 95%'!C11</f>
        <v>11811869.205613179</v>
      </c>
      <c r="D11" s="36">
        <f>'[1]Annual Cost 95%'!D11</f>
        <v>12454206.503803624</v>
      </c>
      <c r="E11" s="36">
        <f>'[1]Annual Cost 95%'!E11</f>
        <v>8189800.5519281728</v>
      </c>
      <c r="F11" s="36">
        <f>'[1]Annual Cost 95%'!F11</f>
        <v>6815912.4419097193</v>
      </c>
      <c r="G11" s="36">
        <f>'[1]Annual Cost 95%'!G11</f>
        <v>4085978.9246003297</v>
      </c>
      <c r="H11" s="37">
        <f>'[1]Annual Cost 95%'!H11</f>
        <v>15793554.348167416</v>
      </c>
      <c r="I11" s="37">
        <f>'[1]Annual Cost 95%'!I11</f>
        <v>16793146.395519786</v>
      </c>
      <c r="J11" s="37">
        <f>'[1]Annual Cost 95%'!J11</f>
        <v>10595675.701935103</v>
      </c>
      <c r="K11" s="37">
        <f>'[1]Annual Cost 95%'!K11</f>
        <v>7796817.9693484707</v>
      </c>
      <c r="L11" s="37">
        <f>'[1]Annual Cost 95%'!L11</f>
        <v>6997144.3314665779</v>
      </c>
      <c r="M11" s="37">
        <f>'[1]Annual Cost 95%'!M11</f>
        <v>2998776.142057104</v>
      </c>
      <c r="N11" s="38">
        <f>'[1]Annual Cost 95%'!N11</f>
        <v>981662911.08922803</v>
      </c>
      <c r="O11" s="38">
        <f>'[1]Annual Cost 95%'!O11</f>
        <v>1749920841.5068851</v>
      </c>
      <c r="P11" s="38">
        <f>'[1]Annual Cost 95%'!P11</f>
        <v>1280429884.029428</v>
      </c>
      <c r="Q11" s="38">
        <f>'[1]Annual Cost 95%'!Q11</f>
        <v>426809961.34314263</v>
      </c>
      <c r="R11" s="38">
        <f>'[1]Annual Cost 95%'!R11</f>
        <v>298766972.94019985</v>
      </c>
      <c r="S11" s="38">
        <f>'[1]Annual Cost 95%'!S11</f>
        <v>170723984.53725708</v>
      </c>
    </row>
    <row r="12" spans="1:19" x14ac:dyDescent="0.35">
      <c r="A12">
        <v>2031</v>
      </c>
      <c r="B12" s="36">
        <f>'[1]Annual Cost 95%'!B12</f>
        <v>9417381.6010997277</v>
      </c>
      <c r="C12" s="36">
        <f>'[1]Annual Cost 95%'!C12</f>
        <v>12081989.573503911</v>
      </c>
      <c r="D12" s="36">
        <f>'[1]Annual Cost 95%'!D12</f>
        <v>12739016.196836451</v>
      </c>
      <c r="E12" s="36">
        <f>'[1]Annual Cost 95%'!E12</f>
        <v>8377089.4474898735</v>
      </c>
      <c r="F12" s="36">
        <f>'[1]Annual Cost 95%'!F12</f>
        <v>6971782.5031397194</v>
      </c>
      <c r="G12" s="36">
        <f>'[1]Annual Cost 95%'!G12</f>
        <v>4179419.353976429</v>
      </c>
      <c r="H12" s="37">
        <f>'[1]Annual Cost 95%'!H12</f>
        <v>15795010.648591956</v>
      </c>
      <c r="I12" s="37">
        <f>'[1]Annual Cost 95%'!I12</f>
        <v>16794694.866857272</v>
      </c>
      <c r="J12" s="37">
        <f>'[1]Annual Cost 95%'!J12</f>
        <v>10596652.713612325</v>
      </c>
      <c r="K12" s="37">
        <f>'[1]Annual Cost 95%'!K12</f>
        <v>7797536.9024694469</v>
      </c>
      <c r="L12" s="37">
        <f>'[1]Annual Cost 95%'!L12</f>
        <v>6997789.5278571974</v>
      </c>
      <c r="M12" s="37">
        <f>'[1]Annual Cost 95%'!M12</f>
        <v>2999052.654795941</v>
      </c>
      <c r="N12" s="38">
        <f>'[1]Annual Cost 95%'!N12</f>
        <v>989422271.04511023</v>
      </c>
      <c r="O12" s="38">
        <f>'[1]Annual Cost 95%'!O12</f>
        <v>1763752744.0369356</v>
      </c>
      <c r="P12" s="38">
        <f>'[1]Annual Cost 95%'!P12</f>
        <v>1290550788.3197088</v>
      </c>
      <c r="Q12" s="38">
        <f>'[1]Annual Cost 95%'!Q12</f>
        <v>430183596.10656965</v>
      </c>
      <c r="R12" s="38">
        <f>'[1]Annual Cost 95%'!R12</f>
        <v>301128517.27459878</v>
      </c>
      <c r="S12" s="38">
        <f>'[1]Annual Cost 95%'!S12</f>
        <v>172073438.44262785</v>
      </c>
    </row>
    <row r="13" spans="1:19" x14ac:dyDescent="0.35">
      <c r="A13">
        <v>2032</v>
      </c>
      <c r="B13" s="36">
        <f>'[1]Annual Cost 95%'!B13</f>
        <v>9632743.5000824556</v>
      </c>
      <c r="C13" s="36">
        <f>'[1]Annual Cost 95%'!C13</f>
        <v>12358287.203594157</v>
      </c>
      <c r="D13" s="36">
        <f>'[1]Annual Cost 95%'!D13</f>
        <v>13030339.075692933</v>
      </c>
      <c r="E13" s="36">
        <f>'[1]Annual Cost 95%'!E13</f>
        <v>8568661.3692593947</v>
      </c>
      <c r="F13" s="36">
        <f>'[1]Annual Cost 95%'!F13</f>
        <v>7131217.0872703446</v>
      </c>
      <c r="G13" s="36">
        <f>'[1]Annual Cost 95%'!G13</f>
        <v>4274996.630850547</v>
      </c>
      <c r="H13" s="37">
        <f>'[1]Annual Cost 95%'!H13</f>
        <v>15796467.083299819</v>
      </c>
      <c r="I13" s="37">
        <f>'[1]Annual Cost 95%'!I13</f>
        <v>16796243.480977029</v>
      </c>
      <c r="J13" s="37">
        <f>'[1]Annual Cost 95%'!J13</f>
        <v>10597629.815378362</v>
      </c>
      <c r="K13" s="37">
        <f>'[1]Annual Cost 95%'!K13</f>
        <v>7798255.9018821903</v>
      </c>
      <c r="L13" s="37">
        <f>'[1]Annual Cost 95%'!L13</f>
        <v>6998434.7837404283</v>
      </c>
      <c r="M13" s="37">
        <f>'[1]Annual Cost 95%'!M13</f>
        <v>2999329.1930316114</v>
      </c>
      <c r="N13" s="38">
        <f>'[1]Annual Cost 95%'!N13</f>
        <v>997242963.3241806</v>
      </c>
      <c r="O13" s="38">
        <f>'[1]Annual Cost 95%'!O13</f>
        <v>1777693978.0996263</v>
      </c>
      <c r="P13" s="38">
        <f>'[1]Annual Cost 95%'!P13</f>
        <v>1300751691.2924094</v>
      </c>
      <c r="Q13" s="38">
        <f>'[1]Annual Cost 95%'!Q13</f>
        <v>433583897.09746981</v>
      </c>
      <c r="R13" s="38">
        <f>'[1]Annual Cost 95%'!R13</f>
        <v>303508727.96822888</v>
      </c>
      <c r="S13" s="38">
        <f>'[1]Annual Cost 95%'!S13</f>
        <v>173433558.83898795</v>
      </c>
    </row>
    <row r="14" spans="1:19" x14ac:dyDescent="0.35">
      <c r="A14">
        <v>2033</v>
      </c>
      <c r="B14" s="36">
        <f>'[1]Annual Cost 95%'!B14</f>
        <v>9853030.4142655917</v>
      </c>
      <c r="C14" s="36">
        <f>'[1]Annual Cost 95%'!C14</f>
        <v>12640903.360937638</v>
      </c>
      <c r="D14" s="36">
        <f>'[1]Annual Cost 95%'!D14</f>
        <v>13328324.087514307</v>
      </c>
      <c r="E14" s="36">
        <f>'[1]Annual Cost 95%'!E14</f>
        <v>8764614.263852533</v>
      </c>
      <c r="F14" s="36">
        <f>'[1]Annual Cost 95%'!F14</f>
        <v>7294297.7097857669</v>
      </c>
      <c r="G14" s="36">
        <f>'[1]Annual Cost 95%'!G14</f>
        <v>4372759.6218349235</v>
      </c>
      <c r="H14" s="37">
        <f>'[1]Annual Cost 95%'!H14</f>
        <v>15797923.652303386</v>
      </c>
      <c r="I14" s="37">
        <f>'[1]Annual Cost 95%'!I14</f>
        <v>16797792.23789221</v>
      </c>
      <c r="J14" s="37">
        <f>'[1]Annual Cost 95%'!J14</f>
        <v>10598607.007241514</v>
      </c>
      <c r="K14" s="37">
        <f>'[1]Annual Cost 95%'!K14</f>
        <v>7798974.9675928112</v>
      </c>
      <c r="L14" s="37">
        <f>'[1]Annual Cost 95%'!L14</f>
        <v>6999080.099121755</v>
      </c>
      <c r="M14" s="37">
        <f>'[1]Annual Cost 95%'!M14</f>
        <v>2999605.7567664655</v>
      </c>
      <c r="N14" s="38">
        <f>'[1]Annual Cost 95%'!N14</f>
        <v>1005125472.7156345</v>
      </c>
      <c r="O14" s="38">
        <f>'[1]Annual Cost 95%'!O14</f>
        <v>1791745407.884392</v>
      </c>
      <c r="P14" s="38">
        <f>'[1]Annual Cost 95%'!P14</f>
        <v>1311033225.2812624</v>
      </c>
      <c r="Q14" s="38">
        <f>'[1]Annual Cost 95%'!Q14</f>
        <v>437011075.09375411</v>
      </c>
      <c r="R14" s="38">
        <f>'[1]Annual Cost 95%'!R14</f>
        <v>305907752.56562793</v>
      </c>
      <c r="S14" s="38">
        <f>'[1]Annual Cost 95%'!S14</f>
        <v>174804430.03750166</v>
      </c>
    </row>
    <row r="15" spans="1:19" x14ac:dyDescent="0.35">
      <c r="A15">
        <v>2034</v>
      </c>
      <c r="B15" s="36">
        <f>'[1]Annual Cost 95%'!B15</f>
        <v>10078354.971624831</v>
      </c>
      <c r="C15" s="36">
        <f>'[1]Annual Cost 95%'!C15</f>
        <v>12929982.541115575</v>
      </c>
      <c r="D15" s="36">
        <f>'[1]Annual Cost 95%'!D15</f>
        <v>13633123.58564754</v>
      </c>
      <c r="E15" s="36">
        <f>'[1]Annual Cost 95%'!E15</f>
        <v>8965048.3177825529</v>
      </c>
      <c r="F15" s="36">
        <f>'[1]Annual Cost 95%'!F15</f>
        <v>7461107.7503114045</v>
      </c>
      <c r="G15" s="36">
        <f>'[1]Annual Cost 95%'!G15</f>
        <v>4472758.3110505547</v>
      </c>
      <c r="H15" s="37">
        <f>'[1]Annual Cost 95%'!H15</f>
        <v>15799380.355615037</v>
      </c>
      <c r="I15" s="37">
        <f>'[1]Annual Cost 95%'!I15</f>
        <v>16799341.137615994</v>
      </c>
      <c r="J15" s="37">
        <f>'[1]Annual Cost 95%'!J15</f>
        <v>10599584.289210089</v>
      </c>
      <c r="K15" s="37">
        <f>'[1]Annual Cost 95%'!K15</f>
        <v>7799694.0996074239</v>
      </c>
      <c r="L15" s="37">
        <f>'[1]Annual Cost 95%'!L15</f>
        <v>6999725.474006664</v>
      </c>
      <c r="M15" s="37">
        <f>'[1]Annual Cost 95%'!M15</f>
        <v>2999882.3460028549</v>
      </c>
      <c r="N15" s="38">
        <f>'[1]Annual Cost 95%'!N15</f>
        <v>1013070287.8405871</v>
      </c>
      <c r="O15" s="38">
        <f>'[1]Annual Cost 95%'!O15</f>
        <v>1805907904.4114814</v>
      </c>
      <c r="P15" s="38">
        <f>'[1]Annual Cost 95%'!P15</f>
        <v>1321396027.6181571</v>
      </c>
      <c r="Q15" s="38">
        <f>'[1]Annual Cost 95%'!Q15</f>
        <v>440465342.53938568</v>
      </c>
      <c r="R15" s="38">
        <f>'[1]Annual Cost 95%'!R15</f>
        <v>308325739.77757001</v>
      </c>
      <c r="S15" s="38">
        <f>'[1]Annual Cost 95%'!S15</f>
        <v>176186137.01575428</v>
      </c>
    </row>
    <row r="16" spans="1:19" x14ac:dyDescent="0.35">
      <c r="A16">
        <v>2035</v>
      </c>
      <c r="B16" s="36">
        <f>'[1]Annual Cost 95%'!B16</f>
        <v>10308832.375774801</v>
      </c>
      <c r="C16" s="36">
        <f>'[1]Annual Cost 95%'!C16</f>
        <v>13225672.54411418</v>
      </c>
      <c r="D16" s="36">
        <f>'[1]Annual Cost 95%'!D16</f>
        <v>13944893.407540329</v>
      </c>
      <c r="E16" s="36">
        <f>'[1]Annual Cost 95%'!E16</f>
        <v>9170066.0086833984</v>
      </c>
      <c r="F16" s="36">
        <f>'[1]Annual Cost 95%'!F16</f>
        <v>7631732.4952441342</v>
      </c>
      <c r="G16" s="36">
        <f>'[1]Annual Cost 95%'!G16</f>
        <v>4575043.8256830024</v>
      </c>
      <c r="H16" s="37">
        <f>'[1]Annual Cost 95%'!H16</f>
        <v>15800837.19324716</v>
      </c>
      <c r="I16" s="37">
        <f>'[1]Annual Cost 95%'!I16</f>
        <v>16800890.180161539</v>
      </c>
      <c r="J16" s="37">
        <f>'[1]Annual Cost 95%'!J16</f>
        <v>10600561.6612924</v>
      </c>
      <c r="K16" s="37">
        <f>'[1]Annual Cost 95%'!K16</f>
        <v>7800413.2979321424</v>
      </c>
      <c r="L16" s="37">
        <f>'[1]Annual Cost 95%'!L16</f>
        <v>7000370.9084006427</v>
      </c>
      <c r="M16" s="37">
        <f>'[1]Annual Cost 95%'!M16</f>
        <v>3000158.9607431316</v>
      </c>
      <c r="N16" s="38">
        <f>'[1]Annual Cost 95%'!N16</f>
        <v>1021077901.1823626</v>
      </c>
      <c r="O16" s="38">
        <f>'[1]Annual Cost 95%'!O16</f>
        <v>1820182345.5859506</v>
      </c>
      <c r="P16" s="38">
        <f>'[1]Annual Cost 95%'!P16</f>
        <v>1331840740.6726468</v>
      </c>
      <c r="Q16" s="38">
        <f>'[1]Annual Cost 95%'!Q16</f>
        <v>443946913.55754894</v>
      </c>
      <c r="R16" s="38">
        <f>'[1]Annual Cost 95%'!R16</f>
        <v>310762839.49028426</v>
      </c>
      <c r="S16" s="38">
        <f>'[1]Annual Cost 95%'!S16</f>
        <v>177578765.42301959</v>
      </c>
    </row>
    <row r="17" spans="1:19" x14ac:dyDescent="0.35">
      <c r="A17">
        <v>2036</v>
      </c>
      <c r="B17" s="36">
        <f>'[1]Annual Cost 95%'!B17</f>
        <v>10544580.464870207</v>
      </c>
      <c r="C17" s="36">
        <f>'[1]Annual Cost 95%'!C17</f>
        <v>13528124.549891621</v>
      </c>
      <c r="D17" s="36">
        <f>'[1]Annual Cost 95%'!D17</f>
        <v>14263792.954417448</v>
      </c>
      <c r="E17" s="36">
        <f>'[1]Annual Cost 95%'!E17</f>
        <v>9379772.1577043124</v>
      </c>
      <c r="F17" s="36">
        <f>'[1]Annual Cost 95%'!F17</f>
        <v>7806259.1813574005</v>
      </c>
      <c r="G17" s="36">
        <f>'[1]Annual Cost 95%'!G17</f>
        <v>4679668.4621226303</v>
      </c>
      <c r="H17" s="37">
        <f>'[1]Annual Cost 95%'!H17</f>
        <v>15802294.165212138</v>
      </c>
      <c r="I17" s="37">
        <f>'[1]Annual Cost 95%'!I17</f>
        <v>16802439.365542024</v>
      </c>
      <c r="J17" s="37">
        <f>'[1]Annual Cost 95%'!J17</f>
        <v>10601539.123496752</v>
      </c>
      <c r="K17" s="37">
        <f>'[1]Annual Cost 95%'!K17</f>
        <v>7801132.5625730809</v>
      </c>
      <c r="L17" s="37">
        <f>'[1]Annual Cost 95%'!L17</f>
        <v>7001016.4023091765</v>
      </c>
      <c r="M17" s="37">
        <f>'[1]Annual Cost 95%'!M17</f>
        <v>3000435.6009896463</v>
      </c>
      <c r="N17" s="38">
        <f>'[1]Annual Cost 95%'!N17</f>
        <v>1029148809.1170214</v>
      </c>
      <c r="O17" s="38">
        <f>'[1]Annual Cost 95%'!O17</f>
        <v>1834569616.2520819</v>
      </c>
      <c r="P17" s="38">
        <f>'[1]Annual Cost 95%'!P17</f>
        <v>1342368011.8917673</v>
      </c>
      <c r="Q17" s="38">
        <f>'[1]Annual Cost 95%'!Q17</f>
        <v>447456003.96392238</v>
      </c>
      <c r="R17" s="38">
        <f>'[1]Annual Cost 95%'!R17</f>
        <v>313219202.7747457</v>
      </c>
      <c r="S17" s="38">
        <f>'[1]Annual Cost 95%'!S17</f>
        <v>178982401.58556896</v>
      </c>
    </row>
    <row r="18" spans="1:19" x14ac:dyDescent="0.35">
      <c r="A18">
        <v>2037</v>
      </c>
      <c r="B18" s="36">
        <f>'[1]Annual Cost 95%'!B18</f>
        <v>10785719.77185395</v>
      </c>
      <c r="C18" s="36">
        <f>'[1]Annual Cost 95%'!C18</f>
        <v>13837493.195673088</v>
      </c>
      <c r="D18" s="36">
        <f>'[1]Annual Cost 95%'!D18</f>
        <v>14589985.272779178</v>
      </c>
      <c r="E18" s="36">
        <f>'[1]Annual Cost 95%'!E18</f>
        <v>9594273.983102642</v>
      </c>
      <c r="F18" s="36">
        <f>'[1]Annual Cost 95%'!F18</f>
        <v>7984777.0404035039</v>
      </c>
      <c r="G18" s="36">
        <f>'[1]Annual Cost 95%'!G18</f>
        <v>4786685.7127026245</v>
      </c>
      <c r="H18" s="37">
        <f>'[1]Annual Cost 95%'!H18</f>
        <v>15803751.27152236</v>
      </c>
      <c r="I18" s="37">
        <f>'[1]Annual Cost 95%'!I18</f>
        <v>16803988.693770614</v>
      </c>
      <c r="J18" s="37">
        <f>'[1]Annual Cost 95%'!J18</f>
        <v>10602516.675831458</v>
      </c>
      <c r="K18" s="37">
        <f>'[1]Annual Cost 95%'!K18</f>
        <v>7801851.8935363544</v>
      </c>
      <c r="L18" s="37">
        <f>'[1]Annual Cost 95%'!L18</f>
        <v>7001661.9557377556</v>
      </c>
      <c r="M18" s="37">
        <f>'[1]Annual Cost 95%'!M18</f>
        <v>3000712.2667447515</v>
      </c>
      <c r="N18" s="38">
        <f>'[1]Annual Cost 95%'!N18</f>
        <v>1037283511.9441313</v>
      </c>
      <c r="O18" s="38">
        <f>'[1]Annual Cost 95%'!O18</f>
        <v>1849070608.248234</v>
      </c>
      <c r="P18" s="38">
        <f>'[1]Annual Cost 95%'!P18</f>
        <v>1352978493.8401711</v>
      </c>
      <c r="Q18" s="38">
        <f>'[1]Annual Cost 95%'!Q18</f>
        <v>450992831.28005707</v>
      </c>
      <c r="R18" s="38">
        <f>'[1]Annual Cost 95%'!R18</f>
        <v>315694981.89603996</v>
      </c>
      <c r="S18" s="38">
        <f>'[1]Annual Cost 95%'!S18</f>
        <v>180397132.51202282</v>
      </c>
    </row>
    <row r="19" spans="1:19" x14ac:dyDescent="0.35">
      <c r="A19">
        <v>2038</v>
      </c>
      <c r="B19" s="36">
        <f>'[1]Annual Cost 95%'!B19</f>
        <v>11032373.586083032</v>
      </c>
      <c r="C19" s="36">
        <f>'[1]Annual Cost 95%'!C19</f>
        <v>14153936.655013502</v>
      </c>
      <c r="D19" s="36">
        <f>'[1]Annual Cost 95%'!D19</f>
        <v>14923637.13776348</v>
      </c>
      <c r="E19" s="36">
        <f>'[1]Annual Cost 95%'!E19</f>
        <v>9813681.1550622322</v>
      </c>
      <c r="F19" s="36">
        <f>'[1]Annual Cost 95%'!F19</f>
        <v>8167377.3447358869</v>
      </c>
      <c r="G19" s="36">
        <f>'[1]Annual Cost 95%'!G19</f>
        <v>4896150.2930484777</v>
      </c>
      <c r="H19" s="37">
        <f>'[1]Annual Cost 95%'!H19</f>
        <v>15805208.512190212</v>
      </c>
      <c r="I19" s="37">
        <f>'[1]Annual Cost 95%'!I19</f>
        <v>16805538.164860483</v>
      </c>
      <c r="J19" s="37">
        <f>'[1]Annual Cost 95%'!J19</f>
        <v>10603494.318304827</v>
      </c>
      <c r="K19" s="37">
        <f>'[1]Annual Cost 95%'!K19</f>
        <v>7802571.2908280799</v>
      </c>
      <c r="L19" s="37">
        <f>'[1]Annual Cost 95%'!L19</f>
        <v>7002307.5686918683</v>
      </c>
      <c r="M19" s="37">
        <f>'[1]Annual Cost 95%'!M19</f>
        <v>3000988.9580107997</v>
      </c>
      <c r="N19" s="38">
        <f>'[1]Annual Cost 95%'!N19</f>
        <v>1045482513.9177774</v>
      </c>
      <c r="O19" s="38">
        <f>'[1]Annual Cost 95%'!O19</f>
        <v>1863686220.4621251</v>
      </c>
      <c r="P19" s="38">
        <f>'[1]Annual Cost 95%'!P19</f>
        <v>1363672844.2405794</v>
      </c>
      <c r="Q19" s="38">
        <f>'[1]Annual Cost 95%'!Q19</f>
        <v>454557614.74685979</v>
      </c>
      <c r="R19" s="38">
        <f>'[1]Annual Cost 95%'!R19</f>
        <v>318190330.32280189</v>
      </c>
      <c r="S19" s="38">
        <f>'[1]Annual Cost 95%'!S19</f>
        <v>181823045.89874393</v>
      </c>
    </row>
    <row r="20" spans="1:19" x14ac:dyDescent="0.35">
      <c r="A20">
        <v>2039</v>
      </c>
      <c r="B20" s="36">
        <f>'[1]Annual Cost 95%'!B20</f>
        <v>11284668.016363768</v>
      </c>
      <c r="C20" s="36">
        <f>'[1]Annual Cost 95%'!C20</f>
        <v>14477616.718668245</v>
      </c>
      <c r="D20" s="36">
        <f>'[1]Annual Cost 95%'!D20</f>
        <v>15264919.138414554</v>
      </c>
      <c r="E20" s="36">
        <f>'[1]Annual Cost 95%'!E20</f>
        <v>10038105.851765446</v>
      </c>
      <c r="F20" s="36">
        <f>'[1]Annual Cost 95%'!F20</f>
        <v>8354153.4539747266</v>
      </c>
      <c r="G20" s="36">
        <f>'[1]Annual Cost 95%'!G20</f>
        <v>5008118.170052913</v>
      </c>
      <c r="H20" s="37">
        <f>'[1]Annual Cost 95%'!H20</f>
        <v>15806665.887228085</v>
      </c>
      <c r="I20" s="37">
        <f>'[1]Annual Cost 95%'!I20</f>
        <v>16807087.778824802</v>
      </c>
      <c r="J20" s="37">
        <f>'[1]Annual Cost 95%'!J20</f>
        <v>10604472.050925171</v>
      </c>
      <c r="K20" s="37">
        <f>'[1]Annual Cost 95%'!K20</f>
        <v>7803290.7544543706</v>
      </c>
      <c r="L20" s="37">
        <f>'[1]Annual Cost 95%'!L20</f>
        <v>7002953.241177001</v>
      </c>
      <c r="M20" s="37">
        <f>'[1]Annual Cost 95%'!M20</f>
        <v>3001265.6747901426</v>
      </c>
      <c r="N20" s="38">
        <f>'[1]Annual Cost 95%'!N20</f>
        <v>1053746323.2778227</v>
      </c>
      <c r="O20" s="38">
        <f>'[1]Annual Cost 95%'!O20</f>
        <v>1878417358.8865535</v>
      </c>
      <c r="P20" s="38">
        <f>'[1]Annual Cost 95%'!P20</f>
        <v>1374451726.0145514</v>
      </c>
      <c r="Q20" s="38">
        <f>'[1]Annual Cost 95%'!Q20</f>
        <v>458150575.33818376</v>
      </c>
      <c r="R20" s="38">
        <f>'[1]Annual Cost 95%'!R20</f>
        <v>320705402.73672867</v>
      </c>
      <c r="S20" s="38">
        <f>'[1]Annual Cost 95%'!S20</f>
        <v>183260230.13527352</v>
      </c>
    </row>
    <row r="21" spans="1:19" x14ac:dyDescent="0.35">
      <c r="A21">
        <v>2040</v>
      </c>
      <c r="B21" s="36">
        <f>'[1]Annual Cost 95%'!B21</f>
        <v>14058444.203161215</v>
      </c>
      <c r="C21" s="36">
        <f>'[1]Annual Cost 95%'!C21</f>
        <v>18036221.051342487</v>
      </c>
      <c r="D21" s="36">
        <f>'[1]Annual Cost 95%'!D21</f>
        <v>19017042.73993513</v>
      </c>
      <c r="E21" s="36">
        <f>'[1]Annual Cost 95%'!E21</f>
        <v>12505476.529556196</v>
      </c>
      <c r="F21" s="36">
        <f>'[1]Annual Cost 95%'!F21</f>
        <v>10407607.917844154</v>
      </c>
      <c r="G21" s="36">
        <f>'[1]Annual Cost 95%'!G21</f>
        <v>6239115.7413254231</v>
      </c>
      <c r="H21" s="37">
        <f>'[1]Annual Cost 95%'!H21</f>
        <v>19253467.867163286</v>
      </c>
      <c r="I21" s="37">
        <f>'[1]Annual Cost 95%'!I21</f>
        <v>20472041.782806531</v>
      </c>
      <c r="J21" s="37">
        <f>'[1]Annual Cost 95%'!J21</f>
        <v>12916883.505818406</v>
      </c>
      <c r="K21" s="37">
        <f>'[1]Annual Cost 95%'!K21</f>
        <v>9504876.5420173164</v>
      </c>
      <c r="L21" s="37">
        <f>'[1]Annual Cost 95%'!L21</f>
        <v>8530017.4095027223</v>
      </c>
      <c r="M21" s="37">
        <f>'[1]Annual Cost 95%'!M21</f>
        <v>3655721.7469297373</v>
      </c>
      <c r="N21" s="38">
        <f>'[1]Annual Cost 95%'!N21</f>
        <v>1293552376.8329492</v>
      </c>
      <c r="O21" s="38">
        <f>'[1]Annual Cost 95%'!O21</f>
        <v>2305897715.2239528</v>
      </c>
      <c r="P21" s="38">
        <f>'[1]Annual Cost 95%'!P21</f>
        <v>1687242230.6516731</v>
      </c>
      <c r="Q21" s="38">
        <f>'[1]Annual Cost 95%'!Q21</f>
        <v>562414076.88389099</v>
      </c>
      <c r="R21" s="38">
        <f>'[1]Annual Cost 95%'!R21</f>
        <v>393689853.81872374</v>
      </c>
      <c r="S21" s="38">
        <f>'[1]Annual Cost 95%'!S21</f>
        <v>224965630.7535564</v>
      </c>
    </row>
    <row r="22" spans="1:19" x14ac:dyDescent="0.35">
      <c r="A22">
        <v>2041</v>
      </c>
      <c r="B22" s="36">
        <f>'[1]Annual Cost 95%'!B22</f>
        <v>14379940.492531287</v>
      </c>
      <c r="C22" s="36">
        <f>'[1]Annual Cost 95%'!C22</f>
        <v>18448683.345069207</v>
      </c>
      <c r="D22" s="36">
        <f>'[1]Annual Cost 95%'!D22</f>
        <v>19451935.007338829</v>
      </c>
      <c r="E22" s="36">
        <f>'[1]Annual Cost 95%'!E22</f>
        <v>12791458.693937713</v>
      </c>
      <c r="F22" s="36">
        <f>'[1]Annual Cost 95%'!F22</f>
        <v>10645614.860749906</v>
      </c>
      <c r="G22" s="36">
        <f>'[1]Annual Cost 95%'!G22</f>
        <v>6381795.2961040009</v>
      </c>
      <c r="H22" s="37">
        <f>'[1]Annual Cost 95%'!H22</f>
        <v>19255243.201126162</v>
      </c>
      <c r="I22" s="37">
        <f>'[1]Annual Cost 95%'!I22</f>
        <v>20473929.479678448</v>
      </c>
      <c r="J22" s="37">
        <f>'[1]Annual Cost 95%'!J22</f>
        <v>12918074.552654261</v>
      </c>
      <c r="K22" s="37">
        <f>'[1]Annual Cost 95%'!K22</f>
        <v>9505752.9727078509</v>
      </c>
      <c r="L22" s="37">
        <f>'[1]Annual Cost 95%'!L22</f>
        <v>8530803.9498660211</v>
      </c>
      <c r="M22" s="37">
        <f>'[1]Annual Cost 95%'!M22</f>
        <v>3656058.835656866</v>
      </c>
      <c r="N22" s="38">
        <f>'[1]Annual Cost 95%'!N22</f>
        <v>1303777005.2672625</v>
      </c>
      <c r="O22" s="38">
        <f>'[1]Annual Cost 95%'!O22</f>
        <v>2324124226.7807722</v>
      </c>
      <c r="P22" s="38">
        <f>'[1]Annual Cost 95%'!P22</f>
        <v>1700578702.5225163</v>
      </c>
      <c r="Q22" s="38">
        <f>'[1]Annual Cost 95%'!Q22</f>
        <v>566859567.50750542</v>
      </c>
      <c r="R22" s="38">
        <f>'[1]Annual Cost 95%'!R22</f>
        <v>396801697.25525379</v>
      </c>
      <c r="S22" s="38">
        <f>'[1]Annual Cost 95%'!S22</f>
        <v>226743827.00300214</v>
      </c>
    </row>
    <row r="23" spans="1:19" x14ac:dyDescent="0.35">
      <c r="A23">
        <v>2042</v>
      </c>
      <c r="B23" s="36">
        <f>'[1]Annual Cost 95%'!B23</f>
        <v>14708788.937131699</v>
      </c>
      <c r="C23" s="36">
        <f>'[1]Annual Cost 95%'!C23</f>
        <v>18870578.055002291</v>
      </c>
      <c r="D23" s="36">
        <f>'[1]Annual Cost 95%'!D23</f>
        <v>19896772.632011481</v>
      </c>
      <c r="E23" s="36">
        <f>'[1]Annual Cost 95%'!E23</f>
        <v>13083980.856867149</v>
      </c>
      <c r="F23" s="36">
        <f>'[1]Annual Cost 95%'!F23</f>
        <v>10889064.678264163</v>
      </c>
      <c r="G23" s="36">
        <f>'[1]Annual Cost 95%'!G23</f>
        <v>6527737.7259751139</v>
      </c>
      <c r="H23" s="37">
        <f>'[1]Annual Cost 95%'!H23</f>
        <v>19257018.698789977</v>
      </c>
      <c r="I23" s="37">
        <f>'[1]Annual Cost 95%'!I23</f>
        <v>20475817.350612126</v>
      </c>
      <c r="J23" s="37">
        <f>'[1]Annual Cost 95%'!J23</f>
        <v>12919265.709314793</v>
      </c>
      <c r="K23" s="37">
        <f>'[1]Annual Cost 95%'!K23</f>
        <v>9506629.4842127711</v>
      </c>
      <c r="L23" s="37">
        <f>'[1]Annual Cost 95%'!L23</f>
        <v>8531590.562755052</v>
      </c>
      <c r="M23" s="37">
        <f>'[1]Annual Cost 95%'!M23</f>
        <v>3656395.9554664507</v>
      </c>
      <c r="N23" s="38">
        <f>'[1]Annual Cost 95%'!N23</f>
        <v>1314082452.2509379</v>
      </c>
      <c r="O23" s="38">
        <f>'[1]Annual Cost 95%'!O23</f>
        <v>2342494806.1864543</v>
      </c>
      <c r="P23" s="38">
        <f>'[1]Annual Cost 95%'!P23</f>
        <v>1714020589.8925276</v>
      </c>
      <c r="Q23" s="38">
        <f>'[1]Annual Cost 95%'!Q23</f>
        <v>571340196.63084257</v>
      </c>
      <c r="R23" s="38">
        <f>'[1]Annual Cost 95%'!R23</f>
        <v>399938137.64158982</v>
      </c>
      <c r="S23" s="38">
        <f>'[1]Annual Cost 95%'!S23</f>
        <v>228536078.65233701</v>
      </c>
    </row>
    <row r="24" spans="1:19" x14ac:dyDescent="0.35">
      <c r="A24">
        <v>2043</v>
      </c>
      <c r="B24" s="36">
        <f>'[1]Annual Cost 95%'!B24</f>
        <v>15045157.670120806</v>
      </c>
      <c r="C24" s="36">
        <f>'[1]Annual Cost 95%'!C24</f>
        <v>19302120.886860408</v>
      </c>
      <c r="D24" s="36">
        <f>'[1]Annual Cost 95%'!D24</f>
        <v>20351783.049892094</v>
      </c>
      <c r="E24" s="36">
        <f>'[1]Annual Cost 95%'!E24</f>
        <v>13383192.578653971</v>
      </c>
      <c r="F24" s="36">
        <f>'[1]Annual Cost 95%'!F24</f>
        <v>11138081.841058424</v>
      </c>
      <c r="G24" s="36">
        <f>'[1]Annual Cost 95%'!G24</f>
        <v>6677017.6481737681</v>
      </c>
      <c r="H24" s="37">
        <f>'[1]Annual Cost 95%'!H24</f>
        <v>19258794.360169817</v>
      </c>
      <c r="I24" s="37">
        <f>'[1]Annual Cost 95%'!I24</f>
        <v>20477705.395623602</v>
      </c>
      <c r="J24" s="37">
        <f>'[1]Annual Cost 95%'!J24</f>
        <v>12920456.975810129</v>
      </c>
      <c r="K24" s="37">
        <f>'[1]Annual Cost 95%'!K24</f>
        <v>9507506.0765395276</v>
      </c>
      <c r="L24" s="37">
        <f>'[1]Annual Cost 95%'!L24</f>
        <v>8532377.2481765021</v>
      </c>
      <c r="M24" s="37">
        <f>'[1]Annual Cost 95%'!M24</f>
        <v>3656733.106361357</v>
      </c>
      <c r="N24" s="38">
        <f>'[1]Annual Cost 95%'!N24</f>
        <v>1324469356.5981841</v>
      </c>
      <c r="O24" s="38">
        <f>'[1]Annual Cost 95%'!O24</f>
        <v>2361010592.196763</v>
      </c>
      <c r="P24" s="38">
        <f>'[1]Annual Cost 95%'!P24</f>
        <v>1727568725.9976315</v>
      </c>
      <c r="Q24" s="38">
        <f>'[1]Annual Cost 95%'!Q24</f>
        <v>575856241.99921048</v>
      </c>
      <c r="R24" s="38">
        <f>'[1]Annual Cost 95%'!R24</f>
        <v>403099369.39944738</v>
      </c>
      <c r="S24" s="38">
        <f>'[1]Annual Cost 95%'!S24</f>
        <v>230342496.7996842</v>
      </c>
    </row>
    <row r="25" spans="1:19" x14ac:dyDescent="0.35">
      <c r="A25">
        <v>2044</v>
      </c>
      <c r="B25" s="36">
        <f>'[1]Annual Cost 95%'!B25</f>
        <v>15389218.669619158</v>
      </c>
      <c r="C25" s="36">
        <f>'[1]Annual Cost 95%'!C25</f>
        <v>19743532.479240078</v>
      </c>
      <c r="D25" s="36">
        <f>'[1]Annual Cost 95%'!D25</f>
        <v>20817198.898050718</v>
      </c>
      <c r="E25" s="36">
        <f>'[1]Annual Cost 95%'!E25</f>
        <v>13689246.839835646</v>
      </c>
      <c r="F25" s="36">
        <f>'[1]Annual Cost 95%'!F25</f>
        <v>11392793.666268446</v>
      </c>
      <c r="G25" s="36">
        <f>'[1]Annual Cost 95%'!G25</f>
        <v>6829711.3863232313</v>
      </c>
      <c r="H25" s="37">
        <f>'[1]Annual Cost 95%'!H25</f>
        <v>19260570.185280781</v>
      </c>
      <c r="I25" s="37">
        <f>'[1]Annual Cost 95%'!I25</f>
        <v>20479593.614728931</v>
      </c>
      <c r="J25" s="37">
        <f>'[1]Annual Cost 95%'!J25</f>
        <v>12921648.352150397</v>
      </c>
      <c r="K25" s="37">
        <f>'[1]Annual Cost 95%'!K25</f>
        <v>9508382.7496955749</v>
      </c>
      <c r="L25" s="37">
        <f>'[1]Annual Cost 95%'!L25</f>
        <v>8533164.0061370563</v>
      </c>
      <c r="M25" s="37">
        <f>'[1]Annual Cost 95%'!M25</f>
        <v>3657070.2883444517</v>
      </c>
      <c r="N25" s="38">
        <f>'[1]Annual Cost 95%'!N25</f>
        <v>1334938362.17259</v>
      </c>
      <c r="O25" s="38">
        <f>'[1]Annual Cost 95%'!O25</f>
        <v>2379672732.5685301</v>
      </c>
      <c r="P25" s="38">
        <f>'[1]Annual Cost 95%'!P25</f>
        <v>1741223950.6599002</v>
      </c>
      <c r="Q25" s="38">
        <f>'[1]Annual Cost 95%'!Q25</f>
        <v>580407983.55330002</v>
      </c>
      <c r="R25" s="38">
        <f>'[1]Annual Cost 95%'!R25</f>
        <v>406285588.48731005</v>
      </c>
      <c r="S25" s="38">
        <f>'[1]Annual Cost 95%'!S25</f>
        <v>232163193.42132002</v>
      </c>
    </row>
    <row r="26" spans="1:19" x14ac:dyDescent="0.35">
      <c r="A26">
        <v>2045</v>
      </c>
      <c r="B26" s="36">
        <f>'[1]Annual Cost 95%'!B26</f>
        <v>15741147.846638238</v>
      </c>
      <c r="C26" s="36">
        <f>'[1]Annual Cost 95%'!C26</f>
        <v>20195038.516423471</v>
      </c>
      <c r="D26" s="36">
        <f>'[1]Annual Cost 95%'!D26</f>
        <v>21293258.13363079</v>
      </c>
      <c r="E26" s="36">
        <f>'[1]Annual Cost 95%'!E26</f>
        <v>14002300.119393315</v>
      </c>
      <c r="F26" s="36">
        <f>'[1]Annual Cost 95%'!F26</f>
        <v>11653330.382588772</v>
      </c>
      <c r="G26" s="36">
        <f>'[1]Annual Cost 95%'!G26</f>
        <v>6985897.0094576674</v>
      </c>
      <c r="H26" s="37">
        <f>'[1]Annual Cost 95%'!H26</f>
        <v>19262346.174137972</v>
      </c>
      <c r="I26" s="37">
        <f>'[1]Annual Cost 95%'!I26</f>
        <v>20481482.00794417</v>
      </c>
      <c r="J26" s="37">
        <f>'[1]Annual Cost 95%'!J26</f>
        <v>12922839.838345727</v>
      </c>
      <c r="K26" s="37">
        <f>'[1]Annual Cost 95%'!K26</f>
        <v>9509259.5036883634</v>
      </c>
      <c r="L26" s="37">
        <f>'[1]Annual Cost 95%'!L26</f>
        <v>8533950.8366434053</v>
      </c>
      <c r="M26" s="37">
        <f>'[1]Annual Cost 95%'!M26</f>
        <v>3657407.5014186017</v>
      </c>
      <c r="N26" s="38">
        <f>'[1]Annual Cost 95%'!N26</f>
        <v>1345490117.9270368</v>
      </c>
      <c r="O26" s="38">
        <f>'[1]Annual Cost 95%'!O26</f>
        <v>2398482384.1308045</v>
      </c>
      <c r="P26" s="38">
        <f>'[1]Annual Cost 95%'!P26</f>
        <v>1754987110.3396132</v>
      </c>
      <c r="Q26" s="38">
        <f>'[1]Annual Cost 95%'!Q26</f>
        <v>584995703.44653773</v>
      </c>
      <c r="R26" s="38">
        <f>'[1]Annual Cost 95%'!R26</f>
        <v>409496992.41257644</v>
      </c>
      <c r="S26" s="38">
        <f>'[1]Annual Cost 95%'!S26</f>
        <v>233998281.37861511</v>
      </c>
    </row>
    <row r="27" spans="1:19" x14ac:dyDescent="0.35">
      <c r="A27">
        <v>2046</v>
      </c>
      <c r="B27" s="36">
        <f>'[1]Annual Cost 95%'!B27</f>
        <v>16101125.135019973</v>
      </c>
      <c r="C27" s="36">
        <f>'[1]Annual Cost 95%'!C27</f>
        <v>20656869.843765929</v>
      </c>
      <c r="D27" s="36">
        <f>'[1]Annual Cost 95%'!D27</f>
        <v>21780204.15551151</v>
      </c>
      <c r="E27" s="36">
        <f>'[1]Annual Cost 95%'!E27</f>
        <v>14322512.474756137</v>
      </c>
      <c r="F27" s="36">
        <f>'[1]Annual Cost 95%'!F27</f>
        <v>11919825.196855871</v>
      </c>
      <c r="G27" s="36">
        <f>'[1]Annual Cost 95%'!G27</f>
        <v>7145654.3719371585</v>
      </c>
      <c r="H27" s="37">
        <f>'[1]Annual Cost 95%'!H27</f>
        <v>19264122.326756481</v>
      </c>
      <c r="I27" s="37">
        <f>'[1]Annual Cost 95%'!I27</f>
        <v>20483370.575285371</v>
      </c>
      <c r="J27" s="37">
        <f>'[1]Annual Cost 95%'!J27</f>
        <v>12924031.434406245</v>
      </c>
      <c r="K27" s="37">
        <f>'[1]Annual Cost 95%'!K27</f>
        <v>9510136.3385253493</v>
      </c>
      <c r="L27" s="37">
        <f>'[1]Annual Cost 95%'!L27</f>
        <v>8534737.7397022396</v>
      </c>
      <c r="M27" s="37">
        <f>'[1]Annual Cost 95%'!M27</f>
        <v>3657744.7455866728</v>
      </c>
      <c r="N27" s="38">
        <f>'[1]Annual Cost 95%'!N27</f>
        <v>1356125277.9439249</v>
      </c>
      <c r="O27" s="38">
        <f>'[1]Annual Cost 95%'!O27</f>
        <v>2417440712.8565617</v>
      </c>
      <c r="P27" s="38">
        <f>'[1]Annual Cost 95%'!P27</f>
        <v>1768859058.1877279</v>
      </c>
      <c r="Q27" s="38">
        <f>'[1]Annual Cost 95%'!Q27</f>
        <v>589619686.06257606</v>
      </c>
      <c r="R27" s="38">
        <f>'[1]Annual Cost 95%'!R27</f>
        <v>412733780.2438032</v>
      </c>
      <c r="S27" s="38">
        <f>'[1]Annual Cost 95%'!S27</f>
        <v>235847874.42503038</v>
      </c>
    </row>
    <row r="28" spans="1:19" x14ac:dyDescent="0.35">
      <c r="A28">
        <v>2047</v>
      </c>
      <c r="B28" s="36">
        <f>'[1]Annual Cost 95%'!B28</f>
        <v>16469334.583433056</v>
      </c>
      <c r="C28" s="36">
        <f>'[1]Annual Cost 95%'!C28</f>
        <v>21129262.585722253</v>
      </c>
      <c r="D28" s="36">
        <f>'[1]Annual Cost 95%'!D28</f>
        <v>22278285.928752463</v>
      </c>
      <c r="E28" s="36">
        <f>'[1]Annual Cost 95%'!E28</f>
        <v>14650047.623635218</v>
      </c>
      <c r="F28" s="36">
        <f>'[1]Annual Cost 95%'!F28</f>
        <v>12192414.362153929</v>
      </c>
      <c r="G28" s="36">
        <f>'[1]Annual Cost 95%'!G28</f>
        <v>7309065.1542755226</v>
      </c>
      <c r="H28" s="37">
        <f>'[1]Annual Cost 95%'!H28</f>
        <v>19265898.643151414</v>
      </c>
      <c r="I28" s="37">
        <f>'[1]Annual Cost 95%'!I28</f>
        <v>20485259.316768587</v>
      </c>
      <c r="J28" s="37">
        <f>'[1]Annual Cost 95%'!J28</f>
        <v>12925223.140342085</v>
      </c>
      <c r="K28" s="37">
        <f>'[1]Annual Cost 95%'!K28</f>
        <v>9511013.2542139869</v>
      </c>
      <c r="L28" s="37">
        <f>'[1]Annual Cost 95%'!L28</f>
        <v>8535524.7153202463</v>
      </c>
      <c r="M28" s="37">
        <f>'[1]Annual Cost 95%'!M28</f>
        <v>3658082.0208515334</v>
      </c>
      <c r="N28" s="38">
        <f>'[1]Annual Cost 95%'!N28</f>
        <v>1366844501.4757192</v>
      </c>
      <c r="O28" s="38">
        <f>'[1]Annual Cost 95%'!O28</f>
        <v>2436548893.9349775</v>
      </c>
      <c r="P28" s="38">
        <f>'[1]Annual Cost 95%'!P28</f>
        <v>1782840654.0987642</v>
      </c>
      <c r="Q28" s="38">
        <f>'[1]Annual Cost 95%'!Q28</f>
        <v>594280218.03292143</v>
      </c>
      <c r="R28" s="38">
        <f>'[1]Annual Cost 95%'!R28</f>
        <v>415996152.62304503</v>
      </c>
      <c r="S28" s="38">
        <f>'[1]Annual Cost 95%'!S28</f>
        <v>237712087.21316856</v>
      </c>
    </row>
    <row r="29" spans="1:19" x14ac:dyDescent="0.35">
      <c r="A29">
        <v>2048</v>
      </c>
      <c r="B29" s="36">
        <f>'[1]Annual Cost 95%'!B29</f>
        <v>16845964.44947309</v>
      </c>
      <c r="C29" s="36">
        <f>'[1]Annual Cost 95%'!C29</f>
        <v>21612458.266572062</v>
      </c>
      <c r="D29" s="36">
        <f>'[1]Annual Cost 95%'!D29</f>
        <v>22787758.111884139</v>
      </c>
      <c r="E29" s="36">
        <f>'[1]Annual Cost 95%'!E29</f>
        <v>14985073.027728969</v>
      </c>
      <c r="F29" s="36">
        <f>'[1]Annual Cost 95%'!F29</f>
        <v>12471237.247478141</v>
      </c>
      <c r="G29" s="36">
        <f>'[1]Annual Cost 95%'!G29</f>
        <v>7476212.9049018174</v>
      </c>
      <c r="H29" s="37">
        <f>'[1]Annual Cost 95%'!H29</f>
        <v>19267675.123337865</v>
      </c>
      <c r="I29" s="37">
        <f>'[1]Annual Cost 95%'!I29</f>
        <v>20487148.23240988</v>
      </c>
      <c r="J29" s="37">
        <f>'[1]Annual Cost 95%'!J29</f>
        <v>12926414.956163377</v>
      </c>
      <c r="K29" s="37">
        <f>'[1]Annual Cost 95%'!K29</f>
        <v>9511890.2507617287</v>
      </c>
      <c r="L29" s="37">
        <f>'[1]Annual Cost 95%'!L29</f>
        <v>8536311.7635041177</v>
      </c>
      <c r="M29" s="37">
        <f>'[1]Annual Cost 95%'!M29</f>
        <v>3658419.3272160501</v>
      </c>
      <c r="N29" s="38">
        <f>'[1]Annual Cost 95%'!N29</f>
        <v>1377648452.9858158</v>
      </c>
      <c r="O29" s="38">
        <f>'[1]Annual Cost 95%'!O29</f>
        <v>2455808111.8442802</v>
      </c>
      <c r="P29" s="38">
        <f>'[1]Annual Cost 95%'!P29</f>
        <v>1796932764.7641075</v>
      </c>
      <c r="Q29" s="38">
        <f>'[1]Annual Cost 95%'!Q29</f>
        <v>598977588.25470245</v>
      </c>
      <c r="R29" s="38">
        <f>'[1]Annual Cost 95%'!R29</f>
        <v>419284311.77829176</v>
      </c>
      <c r="S29" s="38">
        <f>'[1]Annual Cost 95%'!S29</f>
        <v>239591035.30188099</v>
      </c>
    </row>
    <row r="30" spans="1:19" x14ac:dyDescent="0.35">
      <c r="A30">
        <v>2049</v>
      </c>
      <c r="B30" s="36">
        <f>'[1]Annual Cost 95%'!B30</f>
        <v>17231207.295914654</v>
      </c>
      <c r="C30" s="36">
        <f>'[1]Annual Cost 95%'!C30</f>
        <v>22106703.933906008</v>
      </c>
      <c r="D30" s="36">
        <f>'[1]Annual Cost 95%'!D30</f>
        <v>23308881.187109355</v>
      </c>
      <c r="E30" s="36">
        <f>'[1]Annual Cost 95%'!E30</f>
        <v>15327759.978342686</v>
      </c>
      <c r="F30" s="36">
        <f>'[1]Annual Cost 95%'!F30</f>
        <v>12756436.408991082</v>
      </c>
      <c r="G30" s="36">
        <f>'[1]Annual Cost 95%'!G30</f>
        <v>7647183.0828768527</v>
      </c>
      <c r="H30" s="37">
        <f>'[1]Annual Cost 95%'!H30</f>
        <v>19269451.767330945</v>
      </c>
      <c r="I30" s="37">
        <f>'[1]Annual Cost 95%'!I30</f>
        <v>20489037.32222531</v>
      </c>
      <c r="J30" s="37">
        <f>'[1]Annual Cost 95%'!J30</f>
        <v>12927606.881880254</v>
      </c>
      <c r="K30" s="37">
        <f>'[1]Annual Cost 95%'!K30</f>
        <v>9512767.3281760346</v>
      </c>
      <c r="L30" s="37">
        <f>'[1]Annual Cost 95%'!L30</f>
        <v>8537098.8842605464</v>
      </c>
      <c r="M30" s="37">
        <f>'[1]Annual Cost 95%'!M30</f>
        <v>3658756.6646830905</v>
      </c>
      <c r="N30" s="38">
        <f>'[1]Annual Cost 95%'!N30</f>
        <v>1388537802.1897292</v>
      </c>
      <c r="O30" s="38">
        <f>'[1]Annual Cost 95%'!O30</f>
        <v>2475219560.4251695</v>
      </c>
      <c r="P30" s="38">
        <f>'[1]Annual Cost 95%'!P30</f>
        <v>1811136263.725734</v>
      </c>
      <c r="Q30" s="38">
        <f>'[1]Annual Cost 95%'!Q30</f>
        <v>603712087.90857792</v>
      </c>
      <c r="R30" s="38">
        <f>'[1]Annual Cost 95%'!R30</f>
        <v>422598461.5360046</v>
      </c>
      <c r="S30" s="38">
        <f>'[1]Annual Cost 95%'!S30</f>
        <v>241484835.16343117</v>
      </c>
    </row>
    <row r="31" spans="1:19" x14ac:dyDescent="0.35">
      <c r="A31">
        <v>2050</v>
      </c>
      <c r="B31" s="36">
        <f>'[1]Annual Cost 95%'!B31</f>
        <v>22112950.589075577</v>
      </c>
      <c r="C31" s="36">
        <f>'[1]Annual Cost 95%'!C31</f>
        <v>28369715.678232618</v>
      </c>
      <c r="D31" s="36">
        <f>'[1]Annual Cost 95%'!D31</f>
        <v>29912479.672819287</v>
      </c>
      <c r="E31" s="36">
        <f>'[1]Annual Cost 95%'!E31</f>
        <v>19670240.930980019</v>
      </c>
      <c r="F31" s="36">
        <f>'[1]Annual Cost 95%'!F31</f>
        <v>16370440.164780756</v>
      </c>
      <c r="G31" s="36">
        <f>'[1]Annual Cost 95%'!G31</f>
        <v>9813693.1877874173</v>
      </c>
      <c r="H31" s="37">
        <f>'[1]Annual Cost 95%'!H31</f>
        <v>24178010.600533482</v>
      </c>
      <c r="I31" s="37">
        <f>'[1]Annual Cost 95%'!I31</f>
        <v>25708264.436010286</v>
      </c>
      <c r="J31" s="37">
        <f>'[1]Annual Cost 95%'!J31</f>
        <v>16220690.656054109</v>
      </c>
      <c r="K31" s="37">
        <f>'[1]Annual Cost 95%'!K31</f>
        <v>11935979.91671906</v>
      </c>
      <c r="L31" s="37">
        <f>'[1]Annual Cost 95%'!L31</f>
        <v>10711776.848337619</v>
      </c>
      <c r="M31" s="37">
        <f>'[1]Annual Cost 95%'!M31</f>
        <v>4590761.506430408</v>
      </c>
      <c r="N31" s="38">
        <f>'[1]Annual Cost 95%'!N31</f>
        <v>1755853055.0270672</v>
      </c>
      <c r="O31" s="38">
        <f>'[1]Annual Cost 95%'!O31</f>
        <v>3129998924.1786847</v>
      </c>
      <c r="P31" s="38">
        <f>'[1]Annual Cost 95%'!P31</f>
        <v>2290243115.2526965</v>
      </c>
      <c r="Q31" s="38">
        <f>'[1]Annual Cost 95%'!Q31</f>
        <v>763414371.75089872</v>
      </c>
      <c r="R31" s="38">
        <f>'[1]Annual Cost 95%'!R31</f>
        <v>534390060.22562915</v>
      </c>
      <c r="S31" s="38">
        <f>'[1]Annual Cost 95%'!S31</f>
        <v>305365748.70035952</v>
      </c>
    </row>
    <row r="32" spans="1:19" x14ac:dyDescent="0.35">
      <c r="A32">
        <v>2051</v>
      </c>
      <c r="B32" s="36">
        <f>'[1]Annual Cost 95%'!B32</f>
        <v>22618641.792076044</v>
      </c>
      <c r="C32" s="36">
        <f>'[1]Annual Cost 95%'!C32</f>
        <v>29018490.051074304</v>
      </c>
      <c r="D32" s="36">
        <f>'[1]Annual Cost 95%'!D32</f>
        <v>30596534.827265654</v>
      </c>
      <c r="E32" s="36">
        <f>'[1]Annual Cost 95%'!E32</f>
        <v>20120070.896439735</v>
      </c>
      <c r="F32" s="36">
        <f>'[1]Annual Cost 95%'!F32</f>
        <v>16744808.458474901</v>
      </c>
      <c r="G32" s="36">
        <f>'[1]Annual Cost 95%'!G32</f>
        <v>10038118.159661656</v>
      </c>
      <c r="H32" s="37">
        <f>'[1]Annual Cost 95%'!H32</f>
        <v>24180240.019341048</v>
      </c>
      <c r="I32" s="37">
        <f>'[1]Annual Cost 95%'!I32</f>
        <v>25710634.957274027</v>
      </c>
      <c r="J32" s="37">
        <f>'[1]Annual Cost 95%'!J32</f>
        <v>16222186.342089564</v>
      </c>
      <c r="K32" s="37">
        <f>'[1]Annual Cost 95%'!K32</f>
        <v>11937080.515877226</v>
      </c>
      <c r="L32" s="37">
        <f>'[1]Annual Cost 95%'!L32</f>
        <v>10712764.565530844</v>
      </c>
      <c r="M32" s="37">
        <f>'[1]Annual Cost 95%'!M32</f>
        <v>4591184.8137989333</v>
      </c>
      <c r="N32" s="38">
        <f>'[1]Annual Cost 95%'!N32</f>
        <v>1769731847.5633695</v>
      </c>
      <c r="O32" s="38">
        <f>'[1]Annual Cost 95%'!O32</f>
        <v>3154739380.4390497</v>
      </c>
      <c r="P32" s="38">
        <f>'[1]Annual Cost 95%'!P32</f>
        <v>2308345888.1261344</v>
      </c>
      <c r="Q32" s="38">
        <f>'[1]Annual Cost 95%'!Q32</f>
        <v>769448629.37537801</v>
      </c>
      <c r="R32" s="38">
        <f>'[1]Annual Cost 95%'!R32</f>
        <v>538614040.56276464</v>
      </c>
      <c r="S32" s="38">
        <f>'[1]Annual Cost 95%'!S32</f>
        <v>307779451.75015122</v>
      </c>
    </row>
    <row r="33" spans="1:19" x14ac:dyDescent="0.35">
      <c r="A33">
        <v>2052</v>
      </c>
      <c r="B33" s="36">
        <f>'[1]Annual Cost 95%'!B33</f>
        <v>23135897.42162203</v>
      </c>
      <c r="C33" s="36">
        <f>'[1]Annual Cost 95%'!C33</f>
        <v>29682100.955646869</v>
      </c>
      <c r="D33" s="36">
        <f>'[1]Annual Cost 95%'!D33</f>
        <v>31296233.333899569</v>
      </c>
      <c r="E33" s="36">
        <f>'[1]Annual Cost 95%'!E33</f>
        <v>20580187.822721921</v>
      </c>
      <c r="F33" s="36">
        <f>'[1]Annual Cost 95%'!F33</f>
        <v>17127738.013681427</v>
      </c>
      <c r="G33" s="36">
        <f>'[1]Annual Cost 95%'!G33</f>
        <v>10267675.406107452</v>
      </c>
      <c r="H33" s="37">
        <f>'[1]Annual Cost 95%'!H33</f>
        <v>24182469.643720046</v>
      </c>
      <c r="I33" s="37">
        <f>'[1]Annual Cost 95%'!I33</f>
        <v>25713005.697120052</v>
      </c>
      <c r="J33" s="37">
        <f>'[1]Annual Cost 95%'!J33</f>
        <v>16223682.166040031</v>
      </c>
      <c r="K33" s="37">
        <f>'[1]Annual Cost 95%'!K33</f>
        <v>11938181.216520023</v>
      </c>
      <c r="L33" s="37">
        <f>'[1]Annual Cost 95%'!L33</f>
        <v>10713752.373800021</v>
      </c>
      <c r="M33" s="37">
        <f>'[1]Annual Cost 95%'!M33</f>
        <v>4591608.1602000082</v>
      </c>
      <c r="N33" s="38">
        <f>'[1]Annual Cost 95%'!N33</f>
        <v>1783720342.265075</v>
      </c>
      <c r="O33" s="38">
        <f>'[1]Annual Cost 95%'!O33</f>
        <v>3179675392.7333941</v>
      </c>
      <c r="P33" s="38">
        <f>'[1]Annual Cost 95%'!P33</f>
        <v>2326591750.7805328</v>
      </c>
      <c r="Q33" s="38">
        <f>'[1]Annual Cost 95%'!Q33</f>
        <v>775530583.59351075</v>
      </c>
      <c r="R33" s="38">
        <f>'[1]Annual Cost 95%'!R33</f>
        <v>542871408.51545763</v>
      </c>
      <c r="S33" s="38">
        <f>'[1]Annual Cost 95%'!S33</f>
        <v>310212233.43740433</v>
      </c>
    </row>
    <row r="34" spans="1:19" x14ac:dyDescent="0.35">
      <c r="A34">
        <v>2053</v>
      </c>
      <c r="B34" s="36">
        <f>'[1]Annual Cost 95%'!B34</f>
        <v>23664981.93942561</v>
      </c>
      <c r="C34" s="36">
        <f>'[1]Annual Cost 95%'!C34</f>
        <v>30360887.681976266</v>
      </c>
      <c r="D34" s="36">
        <f>'[1]Annual Cost 95%'!D34</f>
        <v>32011932.9335641</v>
      </c>
      <c r="E34" s="36">
        <f>'[1]Annual Cost 95%'!E34</f>
        <v>21050826.957744874</v>
      </c>
      <c r="F34" s="36">
        <f>'[1]Annual Cost 95%'!F34</f>
        <v>17519424.614070896</v>
      </c>
      <c r="G34" s="36">
        <f>'[1]Annual Cost 95%'!G34</f>
        <v>10502482.294822607</v>
      </c>
      <c r="H34" s="37">
        <f>'[1]Annual Cost 95%'!H34</f>
        <v>24184699.473689429</v>
      </c>
      <c r="I34" s="37">
        <f>'[1]Annual Cost 95%'!I34</f>
        <v>25715376.655568507</v>
      </c>
      <c r="J34" s="37">
        <f>'[1]Annual Cost 95%'!J34</f>
        <v>16225178.127918225</v>
      </c>
      <c r="K34" s="37">
        <f>'[1]Annual Cost 95%'!K34</f>
        <v>11939282.018656805</v>
      </c>
      <c r="L34" s="37">
        <f>'[1]Annual Cost 95%'!L34</f>
        <v>10714740.273153543</v>
      </c>
      <c r="M34" s="37">
        <f>'[1]Annual Cost 95%'!M34</f>
        <v>4592031.5456372332</v>
      </c>
      <c r="N34" s="38">
        <f>'[1]Annual Cost 95%'!N34</f>
        <v>1797819406.2512109</v>
      </c>
      <c r="O34" s="38">
        <f>'[1]Annual Cost 95%'!O34</f>
        <v>3204808506.7956367</v>
      </c>
      <c r="P34" s="38">
        <f>'[1]Annual Cost 95%'!P34</f>
        <v>2344981834.2407103</v>
      </c>
      <c r="Q34" s="38">
        <f>'[1]Annual Cost 95%'!Q34</f>
        <v>781660611.41356993</v>
      </c>
      <c r="R34" s="38">
        <f>'[1]Annual Cost 95%'!R34</f>
        <v>547162427.98949897</v>
      </c>
      <c r="S34" s="38">
        <f>'[1]Annual Cost 95%'!S34</f>
        <v>312664244.56542802</v>
      </c>
    </row>
    <row r="35" spans="1:19" x14ac:dyDescent="0.35">
      <c r="A35">
        <v>2054</v>
      </c>
      <c r="B35" s="36">
        <f>'[1]Annual Cost 95%'!B35</f>
        <v>24206165.855055783</v>
      </c>
      <c r="C35" s="36">
        <f>'[1]Annual Cost 95%'!C35</f>
        <v>31055197.279160712</v>
      </c>
      <c r="D35" s="36">
        <f>'[1]Annual Cost 95%'!D35</f>
        <v>32743999.548118092</v>
      </c>
      <c r="E35" s="36">
        <f>'[1]Annual Cost 95%'!E35</f>
        <v>21532228.929206595</v>
      </c>
      <c r="F35" s="36">
        <f>'[1]Annual Cost 95%'!F35</f>
        <v>17920068.52060331</v>
      </c>
      <c r="G35" s="36">
        <f>'[1]Annual Cost 95%'!G35</f>
        <v>10742658.877534445</v>
      </c>
      <c r="H35" s="37">
        <f>'[1]Annual Cost 95%'!H35</f>
        <v>24186929.509268153</v>
      </c>
      <c r="I35" s="37">
        <f>'[1]Annual Cost 95%'!I35</f>
        <v>25717747.832639556</v>
      </c>
      <c r="J35" s="37">
        <f>'[1]Annual Cost 95%'!J35</f>
        <v>16226674.227736862</v>
      </c>
      <c r="K35" s="37">
        <f>'[1]Annual Cost 95%'!K35</f>
        <v>11940382.922296936</v>
      </c>
      <c r="L35" s="37">
        <f>'[1]Annual Cost 95%'!L35</f>
        <v>10715728.263599815</v>
      </c>
      <c r="M35" s="37">
        <f>'[1]Annual Cost 95%'!M35</f>
        <v>4592454.970114206</v>
      </c>
      <c r="N35" s="38">
        <f>'[1]Annual Cost 95%'!N35</f>
        <v>1812029913.4947767</v>
      </c>
      <c r="O35" s="38">
        <f>'[1]Annual Cost 95%'!O35</f>
        <v>3230140280.5776453</v>
      </c>
      <c r="P35" s="38">
        <f>'[1]Annual Cost 95%'!P35</f>
        <v>2363517278.4714479</v>
      </c>
      <c r="Q35" s="38">
        <f>'[1]Annual Cost 95%'!Q35</f>
        <v>787839092.82381594</v>
      </c>
      <c r="R35" s="38">
        <f>'[1]Annual Cost 95%'!R35</f>
        <v>551487364.97667122</v>
      </c>
      <c r="S35" s="38">
        <f>'[1]Annual Cost 95%'!S35</f>
        <v>315135637.12952638</v>
      </c>
    </row>
    <row r="36" spans="1:19" x14ac:dyDescent="0.35">
      <c r="A36">
        <v>2055</v>
      </c>
      <c r="B36" s="36">
        <f>'[1]Annual Cost 95%'!B36</f>
        <v>24759725.864244211</v>
      </c>
      <c r="C36" s="36">
        <f>'[1]Annual Cost 95%'!C36</f>
        <v>31765384.732809432</v>
      </c>
      <c r="D36" s="36">
        <f>'[1]Annual Cost 95%'!D36</f>
        <v>33492807.467524145</v>
      </c>
      <c r="E36" s="36">
        <f>'[1]Annual Cost 95%'!E36</f>
        <v>22024639.867612582</v>
      </c>
      <c r="F36" s="36">
        <f>'[1]Annual Cost 95%'!F36</f>
        <v>18329874.573917225</v>
      </c>
      <c r="G36" s="36">
        <f>'[1]Annual Cost 95%'!G36</f>
        <v>10988327.951379698</v>
      </c>
      <c r="H36" s="37">
        <f>'[1]Annual Cost 95%'!H36</f>
        <v>24189159.750475183</v>
      </c>
      <c r="I36" s="37">
        <f>'[1]Annual Cost 95%'!I36</f>
        <v>25720119.228353359</v>
      </c>
      <c r="J36" s="37">
        <f>'[1]Annual Cost 95%'!J36</f>
        <v>16228170.465508666</v>
      </c>
      <c r="K36" s="37">
        <f>'[1]Annual Cost 95%'!K36</f>
        <v>11941483.927449772</v>
      </c>
      <c r="L36" s="37">
        <f>'[1]Annual Cost 95%'!L36</f>
        <v>10716716.345147232</v>
      </c>
      <c r="M36" s="37">
        <f>'[1]Annual Cost 95%'!M36</f>
        <v>4592878.433634528</v>
      </c>
      <c r="N36" s="38">
        <f>'[1]Annual Cost 95%'!N36</f>
        <v>1826352744.8769166</v>
      </c>
      <c r="O36" s="38">
        <f>'[1]Annual Cost 95%'!O36</f>
        <v>3255672284.3458076</v>
      </c>
      <c r="P36" s="38">
        <f>'[1]Annual Cost 95%'!P36</f>
        <v>2382199232.4481525</v>
      </c>
      <c r="Q36" s="38">
        <f>'[1]Annual Cost 95%'!Q36</f>
        <v>794066410.81605065</v>
      </c>
      <c r="R36" s="38">
        <f>'[1]Annual Cost 95%'!R36</f>
        <v>555846487.57123554</v>
      </c>
      <c r="S36" s="38">
        <f>'[1]Annual Cost 95%'!S36</f>
        <v>317626564.32642031</v>
      </c>
    </row>
    <row r="37" spans="1:19" x14ac:dyDescent="0.35">
      <c r="A37">
        <v>2056</v>
      </c>
      <c r="B37" s="36">
        <f>'[1]Annual Cost 95%'!B37</f>
        <v>25325944.990353823</v>
      </c>
      <c r="C37" s="36">
        <f>'[1]Annual Cost 95%'!C37</f>
        <v>32491813.146539204</v>
      </c>
      <c r="D37" s="36">
        <f>'[1]Annual Cost 95%'!D37</f>
        <v>34258739.541215055</v>
      </c>
      <c r="E37" s="36">
        <f>'[1]Annual Cost 95%'!E37</f>
        <v>22528311.532117061</v>
      </c>
      <c r="F37" s="36">
        <f>'[1]Annual Cost 95%'!F37</f>
        <v>18749052.299060386</v>
      </c>
      <c r="G37" s="36">
        <f>'[1]Annual Cost 95%'!G37</f>
        <v>11239615.121688033</v>
      </c>
      <c r="H37" s="37">
        <f>'[1]Annual Cost 95%'!H37</f>
        <v>24191390.197329473</v>
      </c>
      <c r="I37" s="37">
        <f>'[1]Annual Cost 95%'!I37</f>
        <v>25722490.842730071</v>
      </c>
      <c r="J37" s="37">
        <f>'[1]Annual Cost 95%'!J37</f>
        <v>16229666.841246355</v>
      </c>
      <c r="K37" s="37">
        <f>'[1]Annual Cost 95%'!K37</f>
        <v>11942585.034124676</v>
      </c>
      <c r="L37" s="37">
        <f>'[1]Annual Cost 95%'!L37</f>
        <v>10717704.517804196</v>
      </c>
      <c r="M37" s="37">
        <f>'[1]Annual Cost 95%'!M37</f>
        <v>4593301.9362017987</v>
      </c>
      <c r="N37" s="38">
        <f>'[1]Annual Cost 95%'!N37</f>
        <v>1840788788.2415266</v>
      </c>
      <c r="O37" s="38">
        <f>'[1]Annual Cost 95%'!O37</f>
        <v>3281406100.7783732</v>
      </c>
      <c r="P37" s="38">
        <f>'[1]Annual Cost 95%'!P37</f>
        <v>2401028854.2280784</v>
      </c>
      <c r="Q37" s="38">
        <f>'[1]Annual Cost 95%'!Q37</f>
        <v>800342951.40935934</v>
      </c>
      <c r="R37" s="38">
        <f>'[1]Annual Cost 95%'!R37</f>
        <v>560240065.98655152</v>
      </c>
      <c r="S37" s="38">
        <f>'[1]Annual Cost 95%'!S37</f>
        <v>320137180.56374377</v>
      </c>
    </row>
    <row r="38" spans="1:19" x14ac:dyDescent="0.35">
      <c r="A38">
        <v>2057</v>
      </c>
      <c r="B38" s="36">
        <f>'[1]Annual Cost 95%'!B38</f>
        <v>25905112.729082577</v>
      </c>
      <c r="C38" s="36">
        <f>'[1]Annual Cost 95%'!C38</f>
        <v>33234853.927621447</v>
      </c>
      <c r="D38" s="36">
        <f>'[1]Annual Cost 95%'!D38</f>
        <v>35042187.37383651</v>
      </c>
      <c r="E38" s="36">
        <f>'[1]Annual Cost 95%'!E38</f>
        <v>23043501.439242058</v>
      </c>
      <c r="F38" s="36">
        <f>'[1]Annual Cost 95%'!F38</f>
        <v>19177816.012615398</v>
      </c>
      <c r="G38" s="36">
        <f>'[1]Annual Cost 95%'!G38</f>
        <v>11496648.866201377</v>
      </c>
      <c r="H38" s="37">
        <f>'[1]Annual Cost 95%'!H38</f>
        <v>24193620.849849988</v>
      </c>
      <c r="I38" s="37">
        <f>'[1]Annual Cost 95%'!I38</f>
        <v>25724862.675789859</v>
      </c>
      <c r="J38" s="37">
        <f>'[1]Annual Cost 95%'!J38</f>
        <v>16231163.354962649</v>
      </c>
      <c r="K38" s="37">
        <f>'[1]Annual Cost 95%'!K38</f>
        <v>11943686.242331006</v>
      </c>
      <c r="L38" s="37">
        <f>'[1]Annual Cost 95%'!L38</f>
        <v>10718692.781579107</v>
      </c>
      <c r="M38" s="37">
        <f>'[1]Annual Cost 95%'!M38</f>
        <v>4593725.4778196178</v>
      </c>
      <c r="N38" s="38">
        <f>'[1]Annual Cost 95%'!N38</f>
        <v>1855338938.4502876</v>
      </c>
      <c r="O38" s="38">
        <f>'[1]Annual Cost 95%'!O38</f>
        <v>3307343325.0635557</v>
      </c>
      <c r="P38" s="38">
        <f>'[1]Annual Cost 95%'!P38</f>
        <v>2420007311.0221143</v>
      </c>
      <c r="Q38" s="38">
        <f>'[1]Annual Cost 95%'!Q38</f>
        <v>806669103.67403805</v>
      </c>
      <c r="R38" s="38">
        <f>'[1]Annual Cost 95%'!R38</f>
        <v>564668372.5718267</v>
      </c>
      <c r="S38" s="38">
        <f>'[1]Annual Cost 95%'!S38</f>
        <v>322667641.46961522</v>
      </c>
    </row>
    <row r="39" spans="1:19" x14ac:dyDescent="0.35">
      <c r="A39">
        <v>2058</v>
      </c>
      <c r="B39" s="36">
        <f>'[1]Annual Cost 95%'!B39</f>
        <v>26497525.196476426</v>
      </c>
      <c r="C39" s="36">
        <f>'[1]Annual Cost 95%'!C39</f>
        <v>33994886.976874791</v>
      </c>
      <c r="D39" s="36">
        <f>'[1]Annual Cost 95%'!D39</f>
        <v>35843551.525466166</v>
      </c>
      <c r="E39" s="36">
        <f>'[1]Annual Cost 95%'!E39</f>
        <v>23570472.994540073</v>
      </c>
      <c r="F39" s="36">
        <f>'[1]Annual Cost 95%'!F39</f>
        <v>19616384.932275183</v>
      </c>
      <c r="G39" s="36">
        <f>'[1]Annual Cost 95%'!G39</f>
        <v>11759560.600761823</v>
      </c>
      <c r="H39" s="37">
        <f>'[1]Annual Cost 95%'!H39</f>
        <v>24195851.708055694</v>
      </c>
      <c r="I39" s="37">
        <f>'[1]Annual Cost 95%'!I39</f>
        <v>25727234.727552891</v>
      </c>
      <c r="J39" s="37">
        <f>'[1]Annual Cost 95%'!J39</f>
        <v>16232660.006670276</v>
      </c>
      <c r="K39" s="37">
        <f>'[1]Annual Cost 95%'!K39</f>
        <v>11944787.552078126</v>
      </c>
      <c r="L39" s="37">
        <f>'[1]Annual Cost 95%'!L39</f>
        <v>10719681.136480371</v>
      </c>
      <c r="M39" s="37">
        <f>'[1]Annual Cost 95%'!M39</f>
        <v>4594149.0584915867</v>
      </c>
      <c r="N39" s="38">
        <f>'[1]Annual Cost 95%'!N39</f>
        <v>1870004097.4381382</v>
      </c>
      <c r="O39" s="38">
        <f>'[1]Annual Cost 95%'!O39</f>
        <v>3333485564.9984202</v>
      </c>
      <c r="P39" s="38">
        <f>'[1]Annual Cost 95%'!P39</f>
        <v>2439135779.2671371</v>
      </c>
      <c r="Q39" s="38">
        <f>'[1]Annual Cost 95%'!Q39</f>
        <v>813045259.75571227</v>
      </c>
      <c r="R39" s="38">
        <f>'[1]Annual Cost 95%'!R39</f>
        <v>569131681.82899857</v>
      </c>
      <c r="S39" s="38">
        <f>'[1]Annual Cost 95%'!S39</f>
        <v>325218103.90228492</v>
      </c>
    </row>
    <row r="40" spans="1:19" x14ac:dyDescent="0.35">
      <c r="A40">
        <v>2059</v>
      </c>
      <c r="B40" s="36">
        <f>'[1]Annual Cost 95%'!B40</f>
        <v>27103485.280327067</v>
      </c>
      <c r="C40" s="36">
        <f>'[1]Annual Cost 95%'!C40</f>
        <v>34772300.882900223</v>
      </c>
      <c r="D40" s="36">
        <f>'[1]Annual Cost 95%'!D40</f>
        <v>36663241.716411419</v>
      </c>
      <c r="E40" s="36">
        <f>'[1]Annual Cost 95%'!E40</f>
        <v>24109495.627267677</v>
      </c>
      <c r="F40" s="36">
        <f>'[1]Annual Cost 95%'!F40</f>
        <v>20064983.288924299</v>
      </c>
      <c r="G40" s="36">
        <f>'[1]Annual Cost 95%'!G40</f>
        <v>12028484.74650174</v>
      </c>
      <c r="H40" s="37">
        <f>'[1]Annual Cost 95%'!H40</f>
        <v>24198082.771965552</v>
      </c>
      <c r="I40" s="37">
        <f>'[1]Annual Cost 95%'!I40</f>
        <v>25729606.99803932</v>
      </c>
      <c r="J40" s="37">
        <f>'[1]Annual Cost 95%'!J40</f>
        <v>16234156.796381952</v>
      </c>
      <c r="K40" s="37">
        <f>'[1]Annual Cost 95%'!K40</f>
        <v>11945888.963375399</v>
      </c>
      <c r="L40" s="37">
        <f>'[1]Annual Cost 95%'!L40</f>
        <v>10720669.582516383</v>
      </c>
      <c r="M40" s="37">
        <f>'[1]Annual Cost 95%'!M40</f>
        <v>4594572.6782213068</v>
      </c>
      <c r="N40" s="38">
        <f>'[1]Annual Cost 95%'!N40</f>
        <v>1884785174.2691827</v>
      </c>
      <c r="O40" s="38">
        <f>'[1]Annual Cost 95%'!O40</f>
        <v>3359834441.0885429</v>
      </c>
      <c r="P40" s="38">
        <f>'[1]Annual Cost 95%'!P40</f>
        <v>2458415444.6989341</v>
      </c>
      <c r="Q40" s="38">
        <f>'[1]Annual Cost 95%'!Q40</f>
        <v>819471814.89964461</v>
      </c>
      <c r="R40" s="38">
        <f>'[1]Annual Cost 95%'!R40</f>
        <v>573630270.42975128</v>
      </c>
      <c r="S40" s="38">
        <f>'[1]Annual Cost 95%'!S40</f>
        <v>327788725.95985788</v>
      </c>
    </row>
    <row r="41" spans="1:19" x14ac:dyDescent="0.35">
      <c r="A41">
        <v>2060</v>
      </c>
      <c r="B41" s="36">
        <f>'[1]Annual Cost 95%'!B41</f>
        <v>35774803.683720216</v>
      </c>
      <c r="C41" s="36">
        <f>'[1]Annual Cost 95%'!C41</f>
        <v>45897131.857796088</v>
      </c>
      <c r="D41" s="36">
        <f>'[1]Annual Cost 95%'!D41</f>
        <v>48393048.393869594</v>
      </c>
      <c r="E41" s="36">
        <f>'[1]Annual Cost 95%'!E41</f>
        <v>31822935.834937166</v>
      </c>
      <c r="F41" s="36">
        <f>'[1]Annual Cost 95%'!F41</f>
        <v>26484447.688335504</v>
      </c>
      <c r="G41" s="36">
        <f>'[1]Annual Cost 95%'!G41</f>
        <v>15876802.410023119</v>
      </c>
      <c r="H41" s="37">
        <f>'[1]Annual Cost 95%'!H41</f>
        <v>31228655.918937232</v>
      </c>
      <c r="I41" s="37">
        <f>'[1]Annual Cost 95%'!I41</f>
        <v>33205153.128996547</v>
      </c>
      <c r="J41" s="37">
        <f>'[1]Annual Cost 95%'!J41</f>
        <v>20950870.426628772</v>
      </c>
      <c r="K41" s="37">
        <f>'[1]Annual Cost 95%'!K41</f>
        <v>15416678.238462681</v>
      </c>
      <c r="L41" s="37">
        <f>'[1]Annual Cost 95%'!L41</f>
        <v>13835480.470415229</v>
      </c>
      <c r="M41" s="37">
        <f>'[1]Annual Cost 95%'!M41</f>
        <v>5929491.6301779542</v>
      </c>
      <c r="N41" s="38">
        <f>'[1]Annual Cost 95%'!N41</f>
        <v>2451395850.5060792</v>
      </c>
      <c r="O41" s="38">
        <f>'[1]Annual Cost 95%'!O41</f>
        <v>4369879559.5977936</v>
      </c>
      <c r="P41" s="38">
        <f>'[1]Annual Cost 95%'!P41</f>
        <v>3197472848.4861903</v>
      </c>
      <c r="Q41" s="38">
        <f>'[1]Annual Cost 95%'!Q41</f>
        <v>1065824282.8287301</v>
      </c>
      <c r="R41" s="38">
        <f>'[1]Annual Cost 95%'!R41</f>
        <v>746076997.98011124</v>
      </c>
      <c r="S41" s="38">
        <f>'[1]Annual Cost 95%'!S41</f>
        <v>426329713.13149208</v>
      </c>
    </row>
    <row r="42" spans="1:19" x14ac:dyDescent="0.35">
      <c r="A42">
        <v>2061</v>
      </c>
      <c r="B42" s="36">
        <f>'[1]Annual Cost 95%'!B42</f>
        <v>36592921.710939221</v>
      </c>
      <c r="C42" s="36">
        <f>'[1]Annual Cost 95%'!C42</f>
        <v>46946732.892716594</v>
      </c>
      <c r="D42" s="36">
        <f>'[1]Annual Cost 95%'!D42</f>
        <v>49499727.430689104</v>
      </c>
      <c r="E42" s="36">
        <f>'[1]Annual Cost 95%'!E42</f>
        <v>32550680.359149426</v>
      </c>
      <c r="F42" s="36">
        <f>'[1]Annual Cost 95%'!F42</f>
        <v>27090108.708486009</v>
      </c>
      <c r="G42" s="36">
        <f>'[1]Annual Cost 95%'!G42</f>
        <v>16239881.922102874</v>
      </c>
      <c r="H42" s="37">
        <f>'[1]Annual Cost 95%'!H42</f>
        <v>31231535.467382763</v>
      </c>
      <c r="I42" s="37">
        <f>'[1]Annual Cost 95%'!I42</f>
        <v>33208214.927343693</v>
      </c>
      <c r="J42" s="37">
        <f>'[1]Annual Cost 95%'!J42</f>
        <v>20952802.275585901</v>
      </c>
      <c r="K42" s="37">
        <f>'[1]Annual Cost 95%'!K42</f>
        <v>15418099.787695285</v>
      </c>
      <c r="L42" s="37">
        <f>'[1]Annual Cost 95%'!L42</f>
        <v>13836756.21972654</v>
      </c>
      <c r="M42" s="37">
        <f>'[1]Annual Cost 95%'!M42</f>
        <v>5930038.3798828013</v>
      </c>
      <c r="N42" s="38">
        <f>'[1]Annual Cost 95%'!N42</f>
        <v>2470772423.2415476</v>
      </c>
      <c r="O42" s="38">
        <f>'[1]Annual Cost 95%'!O42</f>
        <v>4404420406.6479759</v>
      </c>
      <c r="P42" s="38">
        <f>'[1]Annual Cost 95%'!P42</f>
        <v>3222746639.0107145</v>
      </c>
      <c r="Q42" s="38">
        <f>'[1]Annual Cost 95%'!Q42</f>
        <v>1074248879.670238</v>
      </c>
      <c r="R42" s="38">
        <f>'[1]Annual Cost 95%'!R42</f>
        <v>751974215.76916683</v>
      </c>
      <c r="S42" s="38">
        <f>'[1]Annual Cost 95%'!S42</f>
        <v>429699551.86809528</v>
      </c>
    </row>
    <row r="43" spans="1:19" x14ac:dyDescent="0.35">
      <c r="A43">
        <v>2062</v>
      </c>
      <c r="B43" s="36">
        <f>'[1]Annual Cost 95%'!B43</f>
        <v>37429748.914381199</v>
      </c>
      <c r="C43" s="36">
        <f>'[1]Annual Cost 95%'!C43</f>
        <v>48020336.785504557</v>
      </c>
      <c r="D43" s="36">
        <f>'[1]Annual Cost 95%'!D43</f>
        <v>50631714.616740458</v>
      </c>
      <c r="E43" s="36">
        <f>'[1]Annual Cost 95%'!E43</f>
        <v>33295067.348257694</v>
      </c>
      <c r="F43" s="36">
        <f>'[1]Annual Cost 95%'!F43</f>
        <v>27709620.320336465</v>
      </c>
      <c r="G43" s="36">
        <f>'[1]Annual Cost 95%'!G43</f>
        <v>16611264.537583904</v>
      </c>
      <c r="H43" s="37">
        <f>'[1]Annual Cost 95%'!H43</f>
        <v>31234415.281347219</v>
      </c>
      <c r="I43" s="37">
        <f>'[1]Annual Cost 95%'!I43</f>
        <v>33211277.008014765</v>
      </c>
      <c r="J43" s="37">
        <f>'[1]Annual Cost 95%'!J43</f>
        <v>20954734.302675981</v>
      </c>
      <c r="K43" s="37">
        <f>'[1]Annual Cost 95%'!K43</f>
        <v>15419521.468006853</v>
      </c>
      <c r="L43" s="37">
        <f>'[1]Annual Cost 95%'!L43</f>
        <v>13838032.086672818</v>
      </c>
      <c r="M43" s="37">
        <f>'[1]Annual Cost 95%'!M43</f>
        <v>5930585.1800026353</v>
      </c>
      <c r="N43" s="38">
        <f>'[1]Annual Cost 95%'!N43</f>
        <v>2490302154.2565718</v>
      </c>
      <c r="O43" s="38">
        <f>'[1]Annual Cost 95%'!O43</f>
        <v>4439234274.9791059</v>
      </c>
      <c r="P43" s="38">
        <f>'[1]Annual Cost 95%'!P43</f>
        <v>3248220201.2042241</v>
      </c>
      <c r="Q43" s="38">
        <f>'[1]Annual Cost 95%'!Q43</f>
        <v>1082740067.0680747</v>
      </c>
      <c r="R43" s="38">
        <f>'[1]Annual Cost 95%'!R43</f>
        <v>757918046.94765234</v>
      </c>
      <c r="S43" s="38">
        <f>'[1]Annual Cost 95%'!S43</f>
        <v>433096026.82722986</v>
      </c>
    </row>
    <row r="44" spans="1:19" x14ac:dyDescent="0.35">
      <c r="A44">
        <v>2063</v>
      </c>
      <c r="B44" s="36">
        <f>'[1]Annual Cost 95%'!B44</f>
        <v>38285713.145851493</v>
      </c>
      <c r="C44" s="36">
        <f>'[1]Annual Cost 95%'!C44</f>
        <v>49118492.446809471</v>
      </c>
      <c r="D44" s="36">
        <f>'[1]Annual Cost 95%'!D44</f>
        <v>51789588.712799117</v>
      </c>
      <c r="E44" s="36">
        <f>'[1]Annual Cost 95%'!E44</f>
        <v>34056477.391367897</v>
      </c>
      <c r="F44" s="36">
        <f>'[1]Annual Cost 95%'!F44</f>
        <v>28343299.266890056</v>
      </c>
      <c r="G44" s="36">
        <f>'[1]Annual Cost 95%'!G44</f>
        <v>16991140.136434097</v>
      </c>
      <c r="H44" s="37">
        <f>'[1]Annual Cost 95%'!H44</f>
        <v>31237295.360855088</v>
      </c>
      <c r="I44" s="37">
        <f>'[1]Annual Cost 95%'!I44</f>
        <v>33214339.371035788</v>
      </c>
      <c r="J44" s="37">
        <f>'[1]Annual Cost 95%'!J44</f>
        <v>20956666.507915433</v>
      </c>
      <c r="K44" s="37">
        <f>'[1]Annual Cost 95%'!K44</f>
        <v>15420943.279409472</v>
      </c>
      <c r="L44" s="37">
        <f>'[1]Annual Cost 95%'!L44</f>
        <v>13839308.071264911</v>
      </c>
      <c r="M44" s="37">
        <f>'[1]Annual Cost 95%'!M44</f>
        <v>5931132.0305421036</v>
      </c>
      <c r="N44" s="38">
        <f>'[1]Annual Cost 95%'!N44</f>
        <v>2509986254.1604228</v>
      </c>
      <c r="O44" s="38">
        <f>'[1]Annual Cost 95%'!O44</f>
        <v>4474323322.6337967</v>
      </c>
      <c r="P44" s="38">
        <f>'[1]Annual Cost 95%'!P44</f>
        <v>3273895114.1222901</v>
      </c>
      <c r="Q44" s="38">
        <f>'[1]Annual Cost 95%'!Q44</f>
        <v>1091298371.3740966</v>
      </c>
      <c r="R44" s="38">
        <f>'[1]Annual Cost 95%'!R44</f>
        <v>763908859.96186781</v>
      </c>
      <c r="S44" s="38">
        <f>'[1]Annual Cost 95%'!S44</f>
        <v>436519348.54963875</v>
      </c>
    </row>
    <row r="45" spans="1:19" x14ac:dyDescent="0.35">
      <c r="A45">
        <v>2064</v>
      </c>
      <c r="B45" s="36">
        <f>'[1]Annual Cost 95%'!B45</f>
        <v>39161252.041507557</v>
      </c>
      <c r="C45" s="36">
        <f>'[1]Annual Cost 95%'!C45</f>
        <v>50241761.340073653</v>
      </c>
      <c r="D45" s="36">
        <f>'[1]Annual Cost 95%'!D45</f>
        <v>52973941.715062551</v>
      </c>
      <c r="E45" s="36">
        <f>'[1]Annual Cost 95%'!E45</f>
        <v>34835299.781108469</v>
      </c>
      <c r="F45" s="36">
        <f>'[1]Annual Cost 95%'!F45</f>
        <v>28991469.53460443</v>
      </c>
      <c r="G45" s="36">
        <f>'[1]Annual Cost 95%'!G45</f>
        <v>17379702.940901611</v>
      </c>
      <c r="H45" s="37">
        <f>'[1]Annual Cost 95%'!H45</f>
        <v>31240175.705930851</v>
      </c>
      <c r="I45" s="37">
        <f>'[1]Annual Cost 95%'!I45</f>
        <v>33217402.016432799</v>
      </c>
      <c r="J45" s="37">
        <f>'[1]Annual Cost 95%'!J45</f>
        <v>20958598.891320694</v>
      </c>
      <c r="K45" s="37">
        <f>'[1]Annual Cost 95%'!K45</f>
        <v>15422365.221915226</v>
      </c>
      <c r="L45" s="37">
        <f>'[1]Annual Cost 95%'!L45</f>
        <v>13840584.173513668</v>
      </c>
      <c r="M45" s="37">
        <f>'[1]Annual Cost 95%'!M45</f>
        <v>5931678.9315058561</v>
      </c>
      <c r="N45" s="38">
        <f>'[1]Annual Cost 95%'!N45</f>
        <v>2529825943.131392</v>
      </c>
      <c r="O45" s="38">
        <f>'[1]Annual Cost 95%'!O45</f>
        <v>4509689724.7124805</v>
      </c>
      <c r="P45" s="38">
        <f>'[1]Annual Cost 95%'!P45</f>
        <v>3299772969.3018155</v>
      </c>
      <c r="Q45" s="38">
        <f>'[1]Annual Cost 95%'!Q45</f>
        <v>1099924323.100605</v>
      </c>
      <c r="R45" s="38">
        <f>'[1]Annual Cost 95%'!R45</f>
        <v>769947026.17042375</v>
      </c>
      <c r="S45" s="38">
        <f>'[1]Annual Cost 95%'!S45</f>
        <v>439969729.24024206</v>
      </c>
    </row>
    <row r="46" spans="1:19" x14ac:dyDescent="0.35">
      <c r="A46">
        <v>2065</v>
      </c>
      <c r="B46" s="36">
        <f>'[1]Annual Cost 95%'!B46</f>
        <v>40056813.245612904</v>
      </c>
      <c r="C46" s="36">
        <f>'[1]Annual Cost 95%'!C46</f>
        <v>51390717.768596396</v>
      </c>
      <c r="D46" s="36">
        <f>'[1]Annual Cost 95%'!D46</f>
        <v>54185379.157825202</v>
      </c>
      <c r="E46" s="36">
        <f>'[1]Annual Cost 95%'!E46</f>
        <v>35631932.712667294</v>
      </c>
      <c r="F46" s="36">
        <f>'[1]Annual Cost 95%'!F46</f>
        <v>29654462.519039005</v>
      </c>
      <c r="G46" s="36">
        <f>'[1]Annual Cost 95%'!G46</f>
        <v>17777151.61481658</v>
      </c>
      <c r="H46" s="37">
        <f>'[1]Annual Cost 95%'!H46</f>
        <v>31243056.316598997</v>
      </c>
      <c r="I46" s="37">
        <f>'[1]Annual Cost 95%'!I46</f>
        <v>33220464.944231845</v>
      </c>
      <c r="J46" s="37">
        <f>'[1]Annual Cost 95%'!J46</f>
        <v>20960531.452908184</v>
      </c>
      <c r="K46" s="37">
        <f>'[1]Annual Cost 95%'!K46</f>
        <v>15423787.295536213</v>
      </c>
      <c r="L46" s="37">
        <f>'[1]Annual Cost 95%'!L46</f>
        <v>13841860.393429935</v>
      </c>
      <c r="M46" s="37">
        <f>'[1]Annual Cost 95%'!M46</f>
        <v>5932225.8828985421</v>
      </c>
      <c r="N46" s="38">
        <f>'[1]Annual Cost 95%'!N46</f>
        <v>2549822450.9924297</v>
      </c>
      <c r="O46" s="38">
        <f>'[1]Annual Cost 95%'!O46</f>
        <v>4545335673.5082445</v>
      </c>
      <c r="P46" s="38">
        <f>'[1]Annual Cost 95%'!P46</f>
        <v>3325855370.8596911</v>
      </c>
      <c r="Q46" s="38">
        <f>'[1]Annual Cost 95%'!Q46</f>
        <v>1108618456.9532304</v>
      </c>
      <c r="R46" s="38">
        <f>'[1]Annual Cost 95%'!R46</f>
        <v>776032919.86726141</v>
      </c>
      <c r="S46" s="38">
        <f>'[1]Annual Cost 95%'!S46</f>
        <v>443447382.7812922</v>
      </c>
    </row>
    <row r="47" spans="1:19" x14ac:dyDescent="0.35">
      <c r="A47">
        <v>2066</v>
      </c>
      <c r="B47" s="36">
        <f>'[1]Annual Cost 95%'!B47</f>
        <v>40972854.639408007</v>
      </c>
      <c r="C47" s="36">
        <f>'[1]Annual Cost 95%'!C47</f>
        <v>52565949.169162981</v>
      </c>
      <c r="D47" s="36">
        <f>'[1]Annual Cost 95%'!D47</f>
        <v>55424520.423075169</v>
      </c>
      <c r="E47" s="36">
        <f>'[1]Annual Cost 95%'!E47</f>
        <v>36446783.487380378</v>
      </c>
      <c r="F47" s="36">
        <f>'[1]Annual Cost 95%'!F47</f>
        <v>30332617.194290418</v>
      </c>
      <c r="G47" s="36">
        <f>'[1]Annual Cost 95%'!G47</f>
        <v>18183689.365163632</v>
      </c>
      <c r="H47" s="37">
        <f>'[1]Annual Cost 95%'!H47</f>
        <v>31245937.192884021</v>
      </c>
      <c r="I47" s="37">
        <f>'[1]Annual Cost 95%'!I47</f>
        <v>33223528.154458959</v>
      </c>
      <c r="J47" s="37">
        <f>'[1]Annual Cost 95%'!J47</f>
        <v>20962464.19269434</v>
      </c>
      <c r="K47" s="37">
        <f>'[1]Annual Cost 95%'!K47</f>
        <v>15425209.500284515</v>
      </c>
      <c r="L47" s="37">
        <f>'[1]Annual Cost 95%'!L47</f>
        <v>13843136.731024567</v>
      </c>
      <c r="M47" s="37">
        <f>'[1]Annual Cost 95%'!M47</f>
        <v>5932772.8847248126</v>
      </c>
      <c r="N47" s="38">
        <f>'[1]Annual Cost 95%'!N47</f>
        <v>2569977017.2873783</v>
      </c>
      <c r="O47" s="38">
        <f>'[1]Annual Cost 95%'!O47</f>
        <v>4581263378.6427174</v>
      </c>
      <c r="P47" s="38">
        <f>'[1]Annual Cost 95%'!P47</f>
        <v>3352143935.5922322</v>
      </c>
      <c r="Q47" s="38">
        <f>'[1]Annual Cost 95%'!Q47</f>
        <v>1117381311.8640773</v>
      </c>
      <c r="R47" s="38">
        <f>'[1]Annual Cost 95%'!R47</f>
        <v>782166918.30485427</v>
      </c>
      <c r="S47" s="38">
        <f>'[1]Annual Cost 95%'!S47</f>
        <v>446952524.74563098</v>
      </c>
    </row>
    <row r="48" spans="1:19" x14ac:dyDescent="0.35">
      <c r="A48">
        <v>2067</v>
      </c>
      <c r="B48" s="36">
        <f>'[1]Annual Cost 95%'!B48</f>
        <v>41909844.575215191</v>
      </c>
      <c r="C48" s="36">
        <f>'[1]Annual Cost 95%'!C48</f>
        <v>53768056.412388481</v>
      </c>
      <c r="D48" s="36">
        <f>'[1]Annual Cost 95%'!D48</f>
        <v>56691999.057170935</v>
      </c>
      <c r="E48" s="36">
        <f>'[1]Annual Cost 95%'!E48</f>
        <v>37280268.720976301</v>
      </c>
      <c r="F48" s="36">
        <f>'[1]Annual Cost 95%'!F48</f>
        <v>31026280.286302716</v>
      </c>
      <c r="G48" s="36">
        <f>'[1]Annual Cost 95%'!G48</f>
        <v>18599524.045977287</v>
      </c>
      <c r="H48" s="37">
        <f>'[1]Annual Cost 95%'!H48</f>
        <v>31248818.33481041</v>
      </c>
      <c r="I48" s="37">
        <f>'[1]Annual Cost 95%'!I48</f>
        <v>33226591.647140183</v>
      </c>
      <c r="J48" s="37">
        <f>'[1]Annual Cost 95%'!J48</f>
        <v>20964397.110695589</v>
      </c>
      <c r="K48" s="37">
        <f>'[1]Annual Cost 95%'!K48</f>
        <v>15426631.836172227</v>
      </c>
      <c r="L48" s="37">
        <f>'[1]Annual Cost 95%'!L48</f>
        <v>13844413.18630841</v>
      </c>
      <c r="M48" s="37">
        <f>'[1]Annual Cost 95%'!M48</f>
        <v>5933319.9369893167</v>
      </c>
      <c r="N48" s="38">
        <f>'[1]Annual Cost 95%'!N48</f>
        <v>2590290891.3578067</v>
      </c>
      <c r="O48" s="38">
        <f>'[1]Annual Cost 95%'!O48</f>
        <v>4617475067.2030458</v>
      </c>
      <c r="P48" s="38">
        <f>'[1]Annual Cost 95%'!P48</f>
        <v>3378640293.0753999</v>
      </c>
      <c r="Q48" s="38">
        <f>'[1]Annual Cost 95%'!Q48</f>
        <v>1126213431.0251331</v>
      </c>
      <c r="R48" s="38">
        <f>'[1]Annual Cost 95%'!R48</f>
        <v>788349401.71759343</v>
      </c>
      <c r="S48" s="38">
        <f>'[1]Annual Cost 95%'!S48</f>
        <v>450485372.41005331</v>
      </c>
    </row>
    <row r="49" spans="1:19" x14ac:dyDescent="0.35">
      <c r="A49">
        <v>2068</v>
      </c>
      <c r="B49" s="36">
        <f>'[1]Annual Cost 95%'!B49</f>
        <v>42868262.115897134</v>
      </c>
      <c r="C49" s="36">
        <f>'[1]Annual Cost 95%'!C49</f>
        <v>54997654.109930038</v>
      </c>
      <c r="D49" s="36">
        <f>'[1]Annual Cost 95%'!D49</f>
        <v>57988463.094760075</v>
      </c>
      <c r="E49" s="36">
        <f>'[1]Annual Cost 95%'!E49</f>
        <v>38132814.556582913</v>
      </c>
      <c r="F49" s="36">
        <f>'[1]Annual Cost 95%'!F49</f>
        <v>31735806.450140893</v>
      </c>
      <c r="G49" s="36">
        <f>'[1]Annual Cost 95%'!G49</f>
        <v>19024868.264613263</v>
      </c>
      <c r="H49" s="37">
        <f>'[1]Annual Cost 95%'!H49</f>
        <v>31251699.742402662</v>
      </c>
      <c r="I49" s="37">
        <f>'[1]Annual Cost 95%'!I49</f>
        <v>33229655.422301561</v>
      </c>
      <c r="J49" s="37">
        <f>'[1]Annual Cost 95%'!J49</f>
        <v>20966330.206928365</v>
      </c>
      <c r="K49" s="37">
        <f>'[1]Annual Cost 95%'!K49</f>
        <v>15428054.303211438</v>
      </c>
      <c r="L49" s="37">
        <f>'[1]Annual Cost 95%'!L49</f>
        <v>13845689.759292318</v>
      </c>
      <c r="M49" s="37">
        <f>'[1]Annual Cost 95%'!M49</f>
        <v>5933867.0396967065</v>
      </c>
      <c r="N49" s="38">
        <f>'[1]Annual Cost 95%'!N49</f>
        <v>2610765332.4204588</v>
      </c>
      <c r="O49" s="38">
        <f>'[1]Annual Cost 95%'!O49</f>
        <v>4653972983.8799477</v>
      </c>
      <c r="P49" s="38">
        <f>'[1]Annual Cost 95%'!P49</f>
        <v>3405346085.7658157</v>
      </c>
      <c r="Q49" s="38">
        <f>'[1]Annual Cost 95%'!Q49</f>
        <v>1135115361.9219384</v>
      </c>
      <c r="R49" s="38">
        <f>'[1]Annual Cost 95%'!R49</f>
        <v>794580753.34535706</v>
      </c>
      <c r="S49" s="38">
        <f>'[1]Annual Cost 95%'!S49</f>
        <v>454046144.76877546</v>
      </c>
    </row>
    <row r="50" spans="1:19" x14ac:dyDescent="0.35">
      <c r="A50">
        <v>2069</v>
      </c>
      <c r="B50" s="36">
        <f>'[1]Annual Cost 95%'!B50</f>
        <v>43848597.2797914</v>
      </c>
      <c r="C50" s="36">
        <f>'[1]Annual Cost 95%'!C50</f>
        <v>56255370.928724624</v>
      </c>
      <c r="D50" s="36">
        <f>'[1]Annual Cost 95%'!D50</f>
        <v>59314575.390105426</v>
      </c>
      <c r="E50" s="36">
        <f>'[1]Annual Cost 95%'!E50</f>
        <v>39004856.882605143</v>
      </c>
      <c r="F50" s="36">
        <f>'[1]Annual Cost 95%'!F50</f>
        <v>32461558.451318435</v>
      </c>
      <c r="G50" s="36">
        <f>'[1]Annual Cost 95%'!G50</f>
        <v>19459939.490450062</v>
      </c>
      <c r="H50" s="37">
        <f>'[1]Annual Cost 95%'!H50</f>
        <v>31254581.41568527</v>
      </c>
      <c r="I50" s="37">
        <f>'[1]Annual Cost 95%'!I50</f>
        <v>33232719.479969148</v>
      </c>
      <c r="J50" s="37">
        <f>'[1]Annual Cost 95%'!J50</f>
        <v>20968263.481409103</v>
      </c>
      <c r="K50" s="37">
        <f>'[1]Annual Cost 95%'!K50</f>
        <v>15429476.901414245</v>
      </c>
      <c r="L50" s="37">
        <f>'[1]Annual Cost 95%'!L50</f>
        <v>13846966.449987145</v>
      </c>
      <c r="M50" s="37">
        <f>'[1]Annual Cost 95%'!M50</f>
        <v>5934414.1928516319</v>
      </c>
      <c r="N50" s="38">
        <f>'[1]Annual Cost 95%'!N50</f>
        <v>2631401609.6453066</v>
      </c>
      <c r="O50" s="38">
        <f>'[1]Annual Cost 95%'!O50</f>
        <v>4690759391.1068506</v>
      </c>
      <c r="P50" s="38">
        <f>'[1]Annual Cost 95%'!P50</f>
        <v>3432262969.1025734</v>
      </c>
      <c r="Q50" s="38">
        <f>'[1]Annual Cost 95%'!Q50</f>
        <v>1144087656.3675244</v>
      </c>
      <c r="R50" s="38">
        <f>'[1]Annual Cost 95%'!R50</f>
        <v>800861359.45726728</v>
      </c>
      <c r="S50" s="38">
        <f>'[1]Annual Cost 95%'!S50</f>
        <v>457635062.54700983</v>
      </c>
    </row>
    <row r="51" spans="1:19" x14ac:dyDescent="0.35">
      <c r="A51">
        <v>2070</v>
      </c>
      <c r="B51" s="36">
        <f>'[1]Annual Cost 95%'!B51</f>
        <v>59132952.165354341</v>
      </c>
      <c r="C51" s="36">
        <f>'[1]Annual Cost 95%'!C51</f>
        <v>75864368.863303438</v>
      </c>
      <c r="D51" s="36">
        <f>'[1]Annual Cost 95%'!D51</f>
        <v>79989923.665537462</v>
      </c>
      <c r="E51" s="36">
        <f>'[1]Annual Cost 95%'!E51</f>
        <v>52600823.728483811</v>
      </c>
      <c r="F51" s="36">
        <f>'[1]Annual Cost 95%'!F51</f>
        <v>43776720.401483253</v>
      </c>
      <c r="G51" s="36">
        <f>'[1]Annual Cost 95%'!G51</f>
        <v>26243112.491988655</v>
      </c>
      <c r="H51" s="37">
        <f>'[1]Annual Cost 95%'!H51</f>
        <v>41210488.249514848</v>
      </c>
      <c r="I51" s="37">
        <f>'[1]Annual Cost 95%'!I51</f>
        <v>43818746.999484137</v>
      </c>
      <c r="J51" s="37">
        <f>'[1]Annual Cost 95%'!J51</f>
        <v>27647542.749674514</v>
      </c>
      <c r="K51" s="37">
        <f>'[1]Annual Cost 95%'!K51</f>
        <v>20344418.24976049</v>
      </c>
      <c r="L51" s="37">
        <f>'[1]Annual Cost 95%'!L51</f>
        <v>18257811.249785058</v>
      </c>
      <c r="M51" s="37">
        <f>'[1]Annual Cost 95%'!M51</f>
        <v>7824776.2499078801</v>
      </c>
      <c r="N51" s="38">
        <f>'[1]Annual Cost 95%'!N51</f>
        <v>3496716831.9994469</v>
      </c>
      <c r="O51" s="38">
        <f>'[1]Annual Cost 95%'!O51</f>
        <v>6233277830.9555359</v>
      </c>
      <c r="P51" s="38">
        <f>'[1]Annual Cost 95%'!P51</f>
        <v>4560934998.260149</v>
      </c>
      <c r="Q51" s="38">
        <f>'[1]Annual Cost 95%'!Q51</f>
        <v>1520311666.0867162</v>
      </c>
      <c r="R51" s="38">
        <f>'[1]Annual Cost 95%'!R51</f>
        <v>1064218166.2607014</v>
      </c>
      <c r="S51" s="38">
        <f>'[1]Annual Cost 95%'!S51</f>
        <v>608124666.43468642</v>
      </c>
    </row>
    <row r="52" spans="1:19" x14ac:dyDescent="0.35">
      <c r="A52">
        <v>2071</v>
      </c>
      <c r="B52" s="36">
        <f>'[1]Annual Cost 95%'!B52</f>
        <v>60485237.270727843</v>
      </c>
      <c r="C52" s="36">
        <f>'[1]Annual Cost 95%'!C52</f>
        <v>77599277.273685724</v>
      </c>
      <c r="D52" s="36">
        <f>'[1]Annual Cost 95%'!D52</f>
        <v>81819177.548387662</v>
      </c>
      <c r="E52" s="36">
        <f>'[1]Annual Cost 95%'!E52</f>
        <v>53803728.502449766</v>
      </c>
      <c r="F52" s="36">
        <f>'[1]Annual Cost 95%'!F52</f>
        <v>44777830.692670614</v>
      </c>
      <c r="G52" s="36">
        <f>'[1]Annual Cost 95%'!G52</f>
        <v>26843254.525187358</v>
      </c>
      <c r="H52" s="37">
        <f>'[1]Annual Cost 95%'!H52</f>
        <v>41214288.20804289</v>
      </c>
      <c r="I52" s="37">
        <f>'[1]Annual Cost 95%'!I52</f>
        <v>43822787.461716488</v>
      </c>
      <c r="J52" s="37">
        <f>'[1]Annual Cost 95%'!J52</f>
        <v>27650092.088940162</v>
      </c>
      <c r="K52" s="37">
        <f>'[1]Annual Cost 95%'!K52</f>
        <v>20346294.178654078</v>
      </c>
      <c r="L52" s="37">
        <f>'[1]Annual Cost 95%'!L52</f>
        <v>18259494.775715202</v>
      </c>
      <c r="M52" s="37">
        <f>'[1]Annual Cost 95%'!M52</f>
        <v>7825497.7610207992</v>
      </c>
      <c r="N52" s="38">
        <f>'[1]Annual Cost 95%'!N52</f>
        <v>3524355937.293921</v>
      </c>
      <c r="O52" s="38">
        <f>'[1]Annual Cost 95%'!O52</f>
        <v>6282547540.3935108</v>
      </c>
      <c r="P52" s="38">
        <f>'[1]Annual Cost 95%'!P52</f>
        <v>4596986005.1659842</v>
      </c>
      <c r="Q52" s="38">
        <f>'[1]Annual Cost 95%'!Q52</f>
        <v>1532328668.3886614</v>
      </c>
      <c r="R52" s="38">
        <f>'[1]Annual Cost 95%'!R52</f>
        <v>1072630067.8720629</v>
      </c>
      <c r="S52" s="38">
        <f>'[1]Annual Cost 95%'!S52</f>
        <v>612931467.35546446</v>
      </c>
    </row>
    <row r="53" spans="1:19" x14ac:dyDescent="0.35">
      <c r="A53">
        <v>2072</v>
      </c>
      <c r="B53" s="36">
        <f>'[1]Annual Cost 95%'!B53</f>
        <v>61868447.180956364</v>
      </c>
      <c r="C53" s="36">
        <f>'[1]Annual Cost 95%'!C53</f>
        <v>79373860.530606806</v>
      </c>
      <c r="D53" s="36">
        <f>'[1]Annual Cost 95%'!D53</f>
        <v>83690263.822301447</v>
      </c>
      <c r="E53" s="36">
        <f>'[1]Annual Cost 95%'!E53</f>
        <v>55034141.969106533</v>
      </c>
      <c r="F53" s="36">
        <f>'[1]Annual Cost 95%'!F53</f>
        <v>45801834.928537466</v>
      </c>
      <c r="G53" s="36">
        <f>'[1]Annual Cost 95%'!G53</f>
        <v>27457120.938835289</v>
      </c>
      <c r="H53" s="37">
        <f>'[1]Annual Cost 95%'!H53</f>
        <v>41218088.516959511</v>
      </c>
      <c r="I53" s="37">
        <f>'[1]Annual Cost 95%'!I53</f>
        <v>43826828.296513908</v>
      </c>
      <c r="J53" s="37">
        <f>'[1]Annual Cost 95%'!J53</f>
        <v>27652641.663276631</v>
      </c>
      <c r="K53" s="37">
        <f>'[1]Annual Cost 95%'!K53</f>
        <v>20348170.280524313</v>
      </c>
      <c r="L53" s="37">
        <f>'[1]Annual Cost 95%'!L53</f>
        <v>18261178.456880793</v>
      </c>
      <c r="M53" s="37">
        <f>'[1]Annual Cost 95%'!M53</f>
        <v>7826219.3386631971</v>
      </c>
      <c r="N53" s="38">
        <f>'[1]Annual Cost 95%'!N53</f>
        <v>3552213510.4192724</v>
      </c>
      <c r="O53" s="38">
        <f>'[1]Annual Cost 95%'!O53</f>
        <v>6332206692.4865294</v>
      </c>
      <c r="P53" s="38">
        <f>'[1]Annual Cost 95%'!P53</f>
        <v>4633321970.1120949</v>
      </c>
      <c r="Q53" s="38">
        <f>'[1]Annual Cost 95%'!Q53</f>
        <v>1544440656.7040315</v>
      </c>
      <c r="R53" s="38">
        <f>'[1]Annual Cost 95%'!R53</f>
        <v>1081108459.692822</v>
      </c>
      <c r="S53" s="38">
        <f>'[1]Annual Cost 95%'!S53</f>
        <v>617776262.68161249</v>
      </c>
    </row>
    <row r="54" spans="1:19" x14ac:dyDescent="0.35">
      <c r="A54">
        <v>2073</v>
      </c>
      <c r="B54" s="36">
        <f>'[1]Annual Cost 95%'!B54</f>
        <v>63283289.101607382</v>
      </c>
      <c r="C54" s="36">
        <f>'[1]Annual Cost 95%'!C54</f>
        <v>81189025.940434277</v>
      </c>
      <c r="D54" s="36">
        <f>'[1]Annual Cost 95%'!D54</f>
        <v>85604139.133569673</v>
      </c>
      <c r="E54" s="36">
        <f>'[1]Annual Cost 95%'!E54</f>
        <v>56292693.212476335</v>
      </c>
      <c r="F54" s="36">
        <f>'[1]Annual Cost 95%'!F54</f>
        <v>46849256.660492286</v>
      </c>
      <c r="G54" s="36">
        <f>'[1]Annual Cost 95%'!G54</f>
        <v>28085025.589666843</v>
      </c>
      <c r="H54" s="37">
        <f>'[1]Annual Cost 95%'!H54</f>
        <v>41221889.176297039</v>
      </c>
      <c r="I54" s="37">
        <f>'[1]Annual Cost 95%'!I54</f>
        <v>43830869.503910773</v>
      </c>
      <c r="J54" s="37">
        <f>'[1]Annual Cost 95%'!J54</f>
        <v>27655191.472705606</v>
      </c>
      <c r="K54" s="37">
        <f>'[1]Annual Cost 95%'!K54</f>
        <v>20350046.555387143</v>
      </c>
      <c r="L54" s="37">
        <f>'[1]Annual Cost 95%'!L54</f>
        <v>18262862.293296155</v>
      </c>
      <c r="M54" s="37">
        <f>'[1]Annual Cost 95%'!M54</f>
        <v>7826940.9828412086</v>
      </c>
      <c r="N54" s="38">
        <f>'[1]Annual Cost 95%'!N54</f>
        <v>3580291278.2111788</v>
      </c>
      <c r="O54" s="38">
        <f>'[1]Annual Cost 95%'!O54</f>
        <v>6382258365.5068846</v>
      </c>
      <c r="P54" s="38">
        <f>'[1]Annual Cost 95%'!P54</f>
        <v>4669945145.4928427</v>
      </c>
      <c r="Q54" s="38">
        <f>'[1]Annual Cost 95%'!Q54</f>
        <v>1556648381.8309474</v>
      </c>
      <c r="R54" s="38">
        <f>'[1]Annual Cost 95%'!R54</f>
        <v>1089653867.2816632</v>
      </c>
      <c r="S54" s="38">
        <f>'[1]Annual Cost 95%'!S54</f>
        <v>622659352.73237884</v>
      </c>
    </row>
    <row r="55" spans="1:19" x14ac:dyDescent="0.35">
      <c r="A55">
        <v>2074</v>
      </c>
      <c r="B55" s="36">
        <f>'[1]Annual Cost 95%'!B55</f>
        <v>64730486.411017001</v>
      </c>
      <c r="C55" s="36">
        <f>'[1]Annual Cost 95%'!C55</f>
        <v>83045701.558320254</v>
      </c>
      <c r="D55" s="36">
        <f>'[1]Annual Cost 95%'!D55</f>
        <v>87561782.005600512</v>
      </c>
      <c r="E55" s="36">
        <f>'[1]Annual Cost 95%'!E55</f>
        <v>57580025.702823266</v>
      </c>
      <c r="F55" s="36">
        <f>'[1]Annual Cost 95%'!F55</f>
        <v>47920631.412807159</v>
      </c>
      <c r="G55" s="36">
        <f>'[1]Annual Cost 95%'!G55</f>
        <v>28727289.511866074</v>
      </c>
      <c r="H55" s="37">
        <f>'[1]Annual Cost 95%'!H55</f>
        <v>41225690.186087772</v>
      </c>
      <c r="I55" s="37">
        <f>'[1]Annual Cost 95%'!I55</f>
        <v>43834911.08394143</v>
      </c>
      <c r="J55" s="37">
        <f>'[1]Annual Cost 95%'!J55</f>
        <v>27657741.517248757</v>
      </c>
      <c r="K55" s="37">
        <f>'[1]Annual Cost 95%'!K55</f>
        <v>20351923.003258519</v>
      </c>
      <c r="L55" s="37">
        <f>'[1]Annual Cost 95%'!L55</f>
        <v>18264546.284975596</v>
      </c>
      <c r="M55" s="37">
        <f>'[1]Annual Cost 95%'!M55</f>
        <v>7827662.6935609682</v>
      </c>
      <c r="N55" s="38">
        <f>'[1]Annual Cost 95%'!N55</f>
        <v>3608590981.1547489</v>
      </c>
      <c r="O55" s="38">
        <f>'[1]Annual Cost 95%'!O55</f>
        <v>6432705662.058466</v>
      </c>
      <c r="P55" s="38">
        <f>'[1]Annual Cost 95%'!P55</f>
        <v>4706857801.5061941</v>
      </c>
      <c r="Q55" s="38">
        <f>'[1]Annual Cost 95%'!Q55</f>
        <v>1568952600.5020647</v>
      </c>
      <c r="R55" s="38">
        <f>'[1]Annual Cost 95%'!R55</f>
        <v>1098266820.3514454</v>
      </c>
      <c r="S55" s="38">
        <f>'[1]Annual Cost 95%'!S55</f>
        <v>627581040.20082581</v>
      </c>
    </row>
    <row r="56" spans="1:19" x14ac:dyDescent="0.35">
      <c r="A56">
        <v>2075</v>
      </c>
      <c r="B56" s="36">
        <f>'[1]Annual Cost 95%'!B56</f>
        <v>66210779.030137844</v>
      </c>
      <c r="C56" s="36">
        <f>'[1]Annual Cost 95%'!C56</f>
        <v>84944836.662696227</v>
      </c>
      <c r="D56" s="36">
        <f>'[1]Annual Cost 95%'!D56</f>
        <v>89564193.339217469</v>
      </c>
      <c r="E56" s="36">
        <f>'[1]Annual Cost 95%'!E56</f>
        <v>58896797.625645876</v>
      </c>
      <c r="F56" s="36">
        <f>'[1]Annual Cost 95%'!F56</f>
        <v>49016506.956419878</v>
      </c>
      <c r="G56" s="36">
        <f>'[1]Annual Cost 95%'!G56</f>
        <v>29384241.081204589</v>
      </c>
      <c r="H56" s="37">
        <f>'[1]Annual Cost 95%'!H56</f>
        <v>41229491.546364032</v>
      </c>
      <c r="I56" s="37">
        <f>'[1]Annual Cost 95%'!I56</f>
        <v>43838953.036640234</v>
      </c>
      <c r="J56" s="37">
        <f>'[1]Annual Cost 95%'!J56</f>
        <v>27660291.796927765</v>
      </c>
      <c r="K56" s="37">
        <f>'[1]Annual Cost 95%'!K56</f>
        <v>20353799.624154393</v>
      </c>
      <c r="L56" s="37">
        <f>'[1]Annual Cost 95%'!L56</f>
        <v>18266230.431933429</v>
      </c>
      <c r="M56" s="37">
        <f>'[1]Annual Cost 95%'!M56</f>
        <v>7828384.4708286114</v>
      </c>
      <c r="N56" s="38">
        <f>'[1]Annual Cost 95%'!N56</f>
        <v>3637114373.4924107</v>
      </c>
      <c r="O56" s="38">
        <f>'[1]Annual Cost 95%'!O56</f>
        <v>6483551709.2690802</v>
      </c>
      <c r="P56" s="38">
        <f>'[1]Annual Cost 95%'!P56</f>
        <v>4744062226.2944489</v>
      </c>
      <c r="Q56" s="38">
        <f>'[1]Annual Cost 95%'!Q56</f>
        <v>1581354075.4314828</v>
      </c>
      <c r="R56" s="38">
        <f>'[1]Annual Cost 95%'!R56</f>
        <v>1106947852.802038</v>
      </c>
      <c r="S56" s="38">
        <f>'[1]Annual Cost 95%'!S56</f>
        <v>632541630.17259312</v>
      </c>
    </row>
    <row r="57" spans="1:19" x14ac:dyDescent="0.35">
      <c r="A57">
        <v>2076</v>
      </c>
      <c r="B57" s="36">
        <f>'[1]Annual Cost 95%'!B57</f>
        <v>67724923.800844729</v>
      </c>
      <c r="C57" s="36">
        <f>'[1]Annual Cost 95%'!C57</f>
        <v>86887402.240618631</v>
      </c>
      <c r="D57" s="36">
        <f>'[1]Annual Cost 95%'!D57</f>
        <v>91612396.924398497</v>
      </c>
      <c r="E57" s="36">
        <f>'[1]Annual Cost 95%'!E57</f>
        <v>60243682.218193278</v>
      </c>
      <c r="F57" s="36">
        <f>'[1]Annual Cost 95%'!F57</f>
        <v>50137443.588997453</v>
      </c>
      <c r="G57" s="36">
        <f>'[1]Annual Cost 95%'!G57</f>
        <v>30056216.182933033</v>
      </c>
      <c r="H57" s="37">
        <f>'[1]Annual Cost 95%'!H57</f>
        <v>41233293.25715813</v>
      </c>
      <c r="I57" s="37">
        <f>'[1]Annual Cost 95%'!I57</f>
        <v>43842995.362041555</v>
      </c>
      <c r="J57" s="37">
        <f>'[1]Annual Cost 95%'!J57</f>
        <v>27662842.311764315</v>
      </c>
      <c r="K57" s="37">
        <f>'[1]Annual Cost 95%'!K57</f>
        <v>20355676.41809072</v>
      </c>
      <c r="L57" s="37">
        <f>'[1]Annual Cost 95%'!L57</f>
        <v>18267914.734183982</v>
      </c>
      <c r="M57" s="37">
        <f>'[1]Annual Cost 95%'!M57</f>
        <v>7829106.3146502767</v>
      </c>
      <c r="N57" s="38">
        <f>'[1]Annual Cost 95%'!N57</f>
        <v>3665863223.332653</v>
      </c>
      <c r="O57" s="38">
        <f>'[1]Annual Cost 95%'!O57</f>
        <v>6534799658.9842949</v>
      </c>
      <c r="P57" s="38">
        <f>'[1]Annual Cost 95%'!P57</f>
        <v>4781560726.0860701</v>
      </c>
      <c r="Q57" s="38">
        <f>'[1]Annual Cost 95%'!Q57</f>
        <v>1593853575.3620231</v>
      </c>
      <c r="R57" s="38">
        <f>'[1]Annual Cost 95%'!R57</f>
        <v>1115697502.7534163</v>
      </c>
      <c r="S57" s="38">
        <f>'[1]Annual Cost 95%'!S57</f>
        <v>637541430.14480925</v>
      </c>
    </row>
    <row r="58" spans="1:19" x14ac:dyDescent="0.35">
      <c r="A58">
        <v>2077</v>
      </c>
      <c r="B58" s="36">
        <f>'[1]Annual Cost 95%'!B58</f>
        <v>69273694.872891694</v>
      </c>
      <c r="C58" s="36">
        <f>'[1]Annual Cost 95%'!C58</f>
        <v>88874391.484213755</v>
      </c>
      <c r="D58" s="36">
        <f>'[1]Annual Cost 95%'!D58</f>
        <v>93707439.963717833</v>
      </c>
      <c r="E58" s="36">
        <f>'[1]Annual Cost 95%'!E58</f>
        <v>61621368.113676913</v>
      </c>
      <c r="F58" s="36">
        <f>'[1]Annual Cost 95%'!F58</f>
        <v>51284014.42140431</v>
      </c>
      <c r="G58" s="36">
        <f>'[1]Annual Cost 95%'!G58</f>
        <v>30743558.383512013</v>
      </c>
      <c r="H58" s="37">
        <f>'[1]Annual Cost 95%'!H58</f>
        <v>41237095.318502396</v>
      </c>
      <c r="I58" s="37">
        <f>'[1]Annual Cost 95%'!I58</f>
        <v>43847038.060179755</v>
      </c>
      <c r="J58" s="37">
        <f>'[1]Annual Cost 95%'!J58</f>
        <v>27665393.061780084</v>
      </c>
      <c r="K58" s="37">
        <f>'[1]Annual Cost 95%'!K58</f>
        <v>20357553.385083456</v>
      </c>
      <c r="L58" s="37">
        <f>'[1]Annual Cost 95%'!L58</f>
        <v>18269599.191741563</v>
      </c>
      <c r="M58" s="37">
        <f>'[1]Annual Cost 95%'!M58</f>
        <v>7829828.2250320986</v>
      </c>
      <c r="N58" s="38">
        <f>'[1]Annual Cost 95%'!N58</f>
        <v>3694839312.7596302</v>
      </c>
      <c r="O58" s="38">
        <f>'[1]Annual Cost 95%'!O58</f>
        <v>6586452687.9628191</v>
      </c>
      <c r="P58" s="38">
        <f>'[1]Annual Cost 95%'!P58</f>
        <v>4819355625.3386478</v>
      </c>
      <c r="Q58" s="38">
        <f>'[1]Annual Cost 95%'!Q58</f>
        <v>1606451875.1128826</v>
      </c>
      <c r="R58" s="38">
        <f>'[1]Annual Cost 95%'!R58</f>
        <v>1124516312.5790179</v>
      </c>
      <c r="S58" s="38">
        <f>'[1]Annual Cost 95%'!S58</f>
        <v>642580750.04515302</v>
      </c>
    </row>
    <row r="59" spans="1:19" x14ac:dyDescent="0.35">
      <c r="A59">
        <v>2078</v>
      </c>
      <c r="B59" s="36">
        <f>'[1]Annual Cost 95%'!B59</f>
        <v>70857884.099718168</v>
      </c>
      <c r="C59" s="36">
        <f>'[1]Annual Cost 95%'!C59</f>
        <v>90906820.298475638</v>
      </c>
      <c r="D59" s="36">
        <f>'[1]Annual Cost 95%'!D59</f>
        <v>95850393.607758299</v>
      </c>
      <c r="E59" s="36">
        <f>'[1]Annual Cost 95%'!E59</f>
        <v>63030559.693353958</v>
      </c>
      <c r="F59" s="36">
        <f>'[1]Annual Cost 95%'!F59</f>
        <v>52456805.670721591</v>
      </c>
      <c r="G59" s="36">
        <f>'[1]Annual Cost 95%'!G59</f>
        <v>31446619.106270276</v>
      </c>
      <c r="H59" s="37">
        <f>'[1]Annual Cost 95%'!H59</f>
        <v>41240897.730429143</v>
      </c>
      <c r="I59" s="37">
        <f>'[1]Annual Cost 95%'!I59</f>
        <v>43851081.131089211</v>
      </c>
      <c r="J59" s="37">
        <f>'[1]Annual Cost 95%'!J59</f>
        <v>27667944.046996765</v>
      </c>
      <c r="K59" s="37">
        <f>'[1]Annual Cost 95%'!K59</f>
        <v>20359430.525148559</v>
      </c>
      <c r="L59" s="37">
        <f>'[1]Annual Cost 95%'!L59</f>
        <v>18271283.804620504</v>
      </c>
      <c r="M59" s="37">
        <f>'[1]Annual Cost 95%'!M59</f>
        <v>7830550.2019802155</v>
      </c>
      <c r="N59" s="38">
        <f>'[1]Annual Cost 95%'!N59</f>
        <v>3724044437.943625</v>
      </c>
      <c r="O59" s="38">
        <f>'[1]Annual Cost 95%'!O59</f>
        <v>6638513998.0734186</v>
      </c>
      <c r="P59" s="38">
        <f>'[1]Annual Cost 95%'!P59</f>
        <v>4857449266.8829889</v>
      </c>
      <c r="Q59" s="38">
        <f>'[1]Annual Cost 95%'!Q59</f>
        <v>1619149755.6276631</v>
      </c>
      <c r="R59" s="38">
        <f>'[1]Annual Cost 95%'!R59</f>
        <v>1133404828.9393642</v>
      </c>
      <c r="S59" s="38">
        <f>'[1]Annual Cost 95%'!S59</f>
        <v>647659902.25106514</v>
      </c>
    </row>
    <row r="60" spans="1:19" x14ac:dyDescent="0.35">
      <c r="A60">
        <v>2079</v>
      </c>
      <c r="B60" s="36">
        <f>'[1]Annual Cost 95%'!B60</f>
        <v>72478301.443306699</v>
      </c>
      <c r="C60" s="36">
        <f>'[1]Annual Cost 95%'!C60</f>
        <v>92985727.820676416</v>
      </c>
      <c r="D60" s="36">
        <f>'[1]Annual Cost 95%'!D60</f>
        <v>98042353.502767593</v>
      </c>
      <c r="E60" s="36">
        <f>'[1]Annual Cost 95%'!E60</f>
        <v>64471977.446662351</v>
      </c>
      <c r="F60" s="36">
        <f>'[1]Annual Cost 95%'!F60</f>
        <v>53656416.95996736</v>
      </c>
      <c r="G60" s="36">
        <f>'[1]Annual Cost 95%'!G60</f>
        <v>32165757.811079912</v>
      </c>
      <c r="H60" s="37">
        <f>'[1]Annual Cost 95%'!H60</f>
        <v>41244700.492970705</v>
      </c>
      <c r="I60" s="37">
        <f>'[1]Annual Cost 95%'!I60</f>
        <v>43855124.574804291</v>
      </c>
      <c r="J60" s="37">
        <f>'[1]Annual Cost 95%'!J60</f>
        <v>27670495.267436042</v>
      </c>
      <c r="K60" s="37">
        <f>'[1]Annual Cost 95%'!K60</f>
        <v>20361307.83830199</v>
      </c>
      <c r="L60" s="37">
        <f>'[1]Annual Cost 95%'!L60</f>
        <v>18272968.572835121</v>
      </c>
      <c r="M60" s="37">
        <f>'[1]Annual Cost 95%'!M60</f>
        <v>7831272.2455007657</v>
      </c>
      <c r="N60" s="38">
        <f>'[1]Annual Cost 95%'!N60</f>
        <v>3753480409.2523937</v>
      </c>
      <c r="O60" s="38">
        <f>'[1]Annual Cost 95%'!O60</f>
        <v>6690986816.4933977</v>
      </c>
      <c r="P60" s="38">
        <f>'[1]Annual Cost 95%'!P60</f>
        <v>4895844012.0683403</v>
      </c>
      <c r="Q60" s="38">
        <f>'[1]Annual Cost 95%'!Q60</f>
        <v>1631948004.0227799</v>
      </c>
      <c r="R60" s="38">
        <f>'[1]Annual Cost 95%'!R60</f>
        <v>1142363602.8159461</v>
      </c>
      <c r="S60" s="38">
        <f>'[1]Annual Cost 95%'!S60</f>
        <v>652779201.60911191</v>
      </c>
    </row>
    <row r="61" spans="1:19" x14ac:dyDescent="0.35">
      <c r="A61">
        <v>2080</v>
      </c>
      <c r="B61" s="36">
        <f>'[1]Annual Cost 95%'!B61</f>
        <v>98508862.33154954</v>
      </c>
      <c r="C61" s="36">
        <f>'[1]Annual Cost 95%'!C61</f>
        <v>126381524.92923602</v>
      </c>
      <c r="D61" s="36">
        <f>'[1]Annual Cost 95%'!D61</f>
        <v>133254236.25469296</v>
      </c>
      <c r="E61" s="36">
        <f>'[1]Annual Cost 95%'!E61</f>
        <v>87627069.399576038</v>
      </c>
      <c r="F61" s="36">
        <f>'[1]Annual Cost 95%'!F61</f>
        <v>72927103.509015337</v>
      </c>
      <c r="G61" s="36">
        <f>'[1]Annual Cost 95%'!G61</f>
        <v>43718080.375823334</v>
      </c>
      <c r="H61" s="37">
        <f>'[1]Annual Cost 95%'!H61</f>
        <v>54809478.1748638</v>
      </c>
      <c r="I61" s="37">
        <f>'[1]Annual Cost 95%'!I61</f>
        <v>58278432.4897286</v>
      </c>
      <c r="J61" s="37">
        <f>'[1]Annual Cost 95%'!J61</f>
        <v>36770915.737566851</v>
      </c>
      <c r="K61" s="37">
        <f>'[1]Annual Cost 95%'!K61</f>
        <v>27057843.655945417</v>
      </c>
      <c r="L61" s="37">
        <f>'[1]Annual Cost 95%'!L61</f>
        <v>24282680.204053581</v>
      </c>
      <c r="M61" s="37">
        <f>'[1]Annual Cost 95%'!M61</f>
        <v>10406862.944594391</v>
      </c>
      <c r="N61" s="38">
        <f>'[1]Annual Cost 95%'!N61</f>
        <v>5026907820.529891</v>
      </c>
      <c r="O61" s="38">
        <f>'[1]Annual Cost 95%'!O61</f>
        <v>8961009593.1184998</v>
      </c>
      <c r="P61" s="38">
        <f>'[1]Annual Cost 95%'!P61</f>
        <v>6556836287.6476841</v>
      </c>
      <c r="Q61" s="38">
        <f>'[1]Annual Cost 95%'!Q61</f>
        <v>2185612095.8825612</v>
      </c>
      <c r="R61" s="38">
        <f>'[1]Annual Cost 95%'!R61</f>
        <v>1529928467.1177931</v>
      </c>
      <c r="S61" s="38">
        <f>'[1]Annual Cost 95%'!S61</f>
        <v>874244838.3530246</v>
      </c>
    </row>
    <row r="62" spans="1:19" x14ac:dyDescent="0.35">
      <c r="A62">
        <v>2081</v>
      </c>
      <c r="B62" s="36">
        <f>'[1]Annual Cost 95%'!B62</f>
        <v>100761617.56192835</v>
      </c>
      <c r="C62" s="36">
        <f>'[1]Annual Cost 95%'!C62</f>
        <v>129271687.64728016</v>
      </c>
      <c r="D62" s="36">
        <f>'[1]Annual Cost 95%'!D62</f>
        <v>136301567.94229841</v>
      </c>
      <c r="E62" s="36">
        <f>'[1]Annual Cost 95%'!E62</f>
        <v>89630973.761482775</v>
      </c>
      <c r="F62" s="36">
        <f>'[1]Annual Cost 95%'!F62</f>
        <v>74594840.908249274</v>
      </c>
      <c r="G62" s="36">
        <f>'[1]Annual Cost 95%'!G62</f>
        <v>44717849.654421687</v>
      </c>
      <c r="H62" s="37">
        <f>'[1]Annual Cost 95%'!H62</f>
        <v>54814532.076257706</v>
      </c>
      <c r="I62" s="37">
        <f>'[1]Annual Cost 95%'!I62</f>
        <v>58283806.258299336</v>
      </c>
      <c r="J62" s="37">
        <f>'[1]Annual Cost 95%'!J62</f>
        <v>36774306.329641245</v>
      </c>
      <c r="K62" s="37">
        <f>'[1]Annual Cost 95%'!K62</f>
        <v>27060338.619924691</v>
      </c>
      <c r="L62" s="37">
        <f>'[1]Annual Cost 95%'!L62</f>
        <v>24284919.274291389</v>
      </c>
      <c r="M62" s="37">
        <f>'[1]Annual Cost 95%'!M62</f>
        <v>10407822.546124879</v>
      </c>
      <c r="N62" s="38">
        <f>'[1]Annual Cost 95%'!N62</f>
        <v>5066642017.2728949</v>
      </c>
      <c r="O62" s="38">
        <f>'[1]Annual Cost 95%'!O62</f>
        <v>9031840117.7473335</v>
      </c>
      <c r="P62" s="38">
        <f>'[1]Annual Cost 95%'!P62</f>
        <v>6608663500.7907333</v>
      </c>
      <c r="Q62" s="38">
        <f>'[1]Annual Cost 95%'!Q62</f>
        <v>2202887833.596911</v>
      </c>
      <c r="R62" s="38">
        <f>'[1]Annual Cost 95%'!R62</f>
        <v>1542021483.517838</v>
      </c>
      <c r="S62" s="38">
        <f>'[1]Annual Cost 95%'!S62</f>
        <v>881155133.43876445</v>
      </c>
    </row>
    <row r="63" spans="1:19" x14ac:dyDescent="0.35">
      <c r="A63">
        <v>2082</v>
      </c>
      <c r="B63" s="36">
        <f>'[1]Annual Cost 95%'!B63</f>
        <v>103065890.04677428</v>
      </c>
      <c r="C63" s="36">
        <f>'[1]Annual Cost 95%'!C63</f>
        <v>132227944.20729569</v>
      </c>
      <c r="D63" s="36">
        <f>'[1]Annual Cost 95%'!D63</f>
        <v>139418587.69893107</v>
      </c>
      <c r="E63" s="36">
        <f>'[1]Annual Cost 95%'!E63</f>
        <v>91680704.51835154</v>
      </c>
      <c r="F63" s="36">
        <f>'[1]Annual Cost 95%'!F63</f>
        <v>76300717.050131336</v>
      </c>
      <c r="G63" s="36">
        <f>'[1]Annual Cost 95%'!G63</f>
        <v>45740482.210680835</v>
      </c>
      <c r="H63" s="37">
        <f>'[1]Annual Cost 95%'!H63</f>
        <v>54819586.443664432</v>
      </c>
      <c r="I63" s="37">
        <f>'[1]Annual Cost 95%'!I63</f>
        <v>58289180.522377372</v>
      </c>
      <c r="J63" s="37">
        <f>'[1]Annual Cost 95%'!J63</f>
        <v>36777697.234357148</v>
      </c>
      <c r="K63" s="37">
        <f>'[1]Annual Cost 95%'!K63</f>
        <v>27062833.813960917</v>
      </c>
      <c r="L63" s="37">
        <f>'[1]Annual Cost 95%'!L63</f>
        <v>24287158.55099057</v>
      </c>
      <c r="M63" s="37">
        <f>'[1]Annual Cost 95%'!M63</f>
        <v>10408782.236138813</v>
      </c>
      <c r="N63" s="38">
        <f>'[1]Annual Cost 95%'!N63</f>
        <v>5106690285.1003866</v>
      </c>
      <c r="O63" s="38">
        <f>'[1]Annual Cost 95%'!O63</f>
        <v>9103230508.2224274</v>
      </c>
      <c r="P63" s="38">
        <f>'[1]Annual Cost 95%'!P63</f>
        <v>6660900371.8700695</v>
      </c>
      <c r="Q63" s="38">
        <f>'[1]Annual Cost 95%'!Q63</f>
        <v>2220300123.9566898</v>
      </c>
      <c r="R63" s="38">
        <f>'[1]Annual Cost 95%'!R63</f>
        <v>1554210086.7696831</v>
      </c>
      <c r="S63" s="38">
        <f>'[1]Annual Cost 95%'!S63</f>
        <v>888120049.58267605</v>
      </c>
    </row>
    <row r="64" spans="1:19" x14ac:dyDescent="0.35">
      <c r="A64">
        <v>2083</v>
      </c>
      <c r="B64" s="36">
        <f>'[1]Annual Cost 95%'!B64</f>
        <v>105422857.9111992</v>
      </c>
      <c r="C64" s="36">
        <f>'[1]Annual Cost 95%'!C64</f>
        <v>135251806.0798718</v>
      </c>
      <c r="D64" s="36">
        <f>'[1]Annual Cost 95%'!D64</f>
        <v>142606889.18995547</v>
      </c>
      <c r="E64" s="36">
        <f>'[1]Annual Cost 95%'!E64</f>
        <v>93777309.653566718</v>
      </c>
      <c r="F64" s="36">
        <f>'[1]Annual Cost 95%'!F64</f>
        <v>78045604.112554416</v>
      </c>
      <c r="G64" s="36">
        <f>'[1]Annual Cost 95%'!G64</f>
        <v>46786500.894698858</v>
      </c>
      <c r="H64" s="37">
        <f>'[1]Annual Cost 95%'!H64</f>
        <v>54824641.277126946</v>
      </c>
      <c r="I64" s="37">
        <f>'[1]Annual Cost 95%'!I64</f>
        <v>58294555.282008395</v>
      </c>
      <c r="J64" s="37">
        <f>'[1]Annual Cost 95%'!J64</f>
        <v>36781088.451743387</v>
      </c>
      <c r="K64" s="37">
        <f>'[1]Annual Cost 95%'!K64</f>
        <v>27065329.238075323</v>
      </c>
      <c r="L64" s="37">
        <f>'[1]Annual Cost 95%'!L64</f>
        <v>24289398.034170166</v>
      </c>
      <c r="M64" s="37">
        <f>'[1]Annual Cost 95%'!M64</f>
        <v>10409742.014644355</v>
      </c>
      <c r="N64" s="38">
        <f>'[1]Annual Cost 95%'!N64</f>
        <v>5147055106.5250177</v>
      </c>
      <c r="O64" s="38">
        <f>'[1]Annual Cost 95%'!O64</f>
        <v>9175185189.8924217</v>
      </c>
      <c r="P64" s="38">
        <f>'[1]Annual Cost 95%'!P64</f>
        <v>6713550138.9456749</v>
      </c>
      <c r="Q64" s="38">
        <f>'[1]Annual Cost 95%'!Q64</f>
        <v>2237850046.3152246</v>
      </c>
      <c r="R64" s="38">
        <f>'[1]Annual Cost 95%'!R64</f>
        <v>1566495032.4206576</v>
      </c>
      <c r="S64" s="38">
        <f>'[1]Annual Cost 95%'!S64</f>
        <v>895140018.52609003</v>
      </c>
    </row>
    <row r="65" spans="1:19" x14ac:dyDescent="0.35">
      <c r="A65">
        <v>2084</v>
      </c>
      <c r="B65" s="36">
        <f>'[1]Annual Cost 95%'!B65</f>
        <v>107833726.22233261</v>
      </c>
      <c r="C65" s="36">
        <f>'[1]Annual Cost 95%'!C65</f>
        <v>138344819.30074453</v>
      </c>
      <c r="D65" s="36">
        <f>'[1]Annual Cost 95%'!D65</f>
        <v>145868102.52555844</v>
      </c>
      <c r="E65" s="36">
        <f>'[1]Annual Cost 95%'!E65</f>
        <v>95921861.116377264</v>
      </c>
      <c r="F65" s="36">
        <f>'[1]Annual Cost 95%'!F65</f>
        <v>79830394.218858629</v>
      </c>
      <c r="G65" s="36">
        <f>'[1]Annual Cost 95%'!G65</f>
        <v>47856440.513399549</v>
      </c>
      <c r="H65" s="37">
        <f>'[1]Annual Cost 95%'!H65</f>
        <v>54829696.576688223</v>
      </c>
      <c r="I65" s="37">
        <f>'[1]Annual Cost 95%'!I65</f>
        <v>58299930.537238106</v>
      </c>
      <c r="J65" s="37">
        <f>'[1]Annual Cost 95%'!J65</f>
        <v>36784479.981828801</v>
      </c>
      <c r="K65" s="37">
        <f>'[1]Annual Cost 95%'!K65</f>
        <v>27067824.892289117</v>
      </c>
      <c r="L65" s="37">
        <f>'[1]Annual Cost 95%'!L65</f>
        <v>24291637.723849211</v>
      </c>
      <c r="M65" s="37">
        <f>'[1]Annual Cost 95%'!M65</f>
        <v>10410701.88164966</v>
      </c>
      <c r="N65" s="38">
        <f>'[1]Annual Cost 95%'!N65</f>
        <v>5187738983.6819677</v>
      </c>
      <c r="O65" s="38">
        <f>'[1]Annual Cost 95%'!O65</f>
        <v>9247708623.085247</v>
      </c>
      <c r="P65" s="38">
        <f>'[1]Annual Cost 95%'!P65</f>
        <v>6766616065.6721315</v>
      </c>
      <c r="Q65" s="38">
        <f>'[1]Annual Cost 95%'!Q65</f>
        <v>2255538688.5573773</v>
      </c>
      <c r="R65" s="38">
        <f>'[1]Annual Cost 95%'!R65</f>
        <v>1578877081.9901643</v>
      </c>
      <c r="S65" s="38">
        <f>'[1]Annual Cost 95%'!S65</f>
        <v>902215475.42295098</v>
      </c>
    </row>
    <row r="66" spans="1:19" x14ac:dyDescent="0.35">
      <c r="A66">
        <v>2085</v>
      </c>
      <c r="B66" s="36">
        <f>'[1]Annual Cost 95%'!B66</f>
        <v>110299727.60544671</v>
      </c>
      <c r="C66" s="36">
        <f>'[1]Annual Cost 95%'!C66</f>
        <v>141508565.26125139</v>
      </c>
      <c r="D66" s="36">
        <f>'[1]Annual Cost 95%'!D66</f>
        <v>149203895.09418952</v>
      </c>
      <c r="E66" s="36">
        <f>'[1]Annual Cost 95%'!E66</f>
        <v>98115455.369961321</v>
      </c>
      <c r="F66" s="36">
        <f>'[1]Annual Cost 95%'!F66</f>
        <v>81655999.893954724</v>
      </c>
      <c r="G66" s="36">
        <f>'[1]Annual Cost 95%'!G66</f>
        <v>48950848.103967629</v>
      </c>
      <c r="H66" s="37">
        <f>'[1]Annual Cost 95%'!H66</f>
        <v>54834752.34239123</v>
      </c>
      <c r="I66" s="37">
        <f>'[1]Annual Cost 95%'!I66</f>
        <v>58305306.288112201</v>
      </c>
      <c r="J66" s="37">
        <f>'[1]Annual Cost 95%'!J66</f>
        <v>36787871.824642219</v>
      </c>
      <c r="K66" s="37">
        <f>'[1]Annual Cost 95%'!K66</f>
        <v>27070320.776623517</v>
      </c>
      <c r="L66" s="37">
        <f>'[1]Annual Cost 95%'!L66</f>
        <v>24293877.62004675</v>
      </c>
      <c r="M66" s="37">
        <f>'[1]Annual Cost 95%'!M66</f>
        <v>10411661.83716289</v>
      </c>
      <c r="N66" s="38">
        <f>'[1]Annual Cost 95%'!N66</f>
        <v>5228744438.4840498</v>
      </c>
      <c r="O66" s="38">
        <f>'[1]Annual Cost 95%'!O66</f>
        <v>9320805303.3846111</v>
      </c>
      <c r="P66" s="38">
        <f>'[1]Annual Cost 95%'!P66</f>
        <v>6820101441.5009346</v>
      </c>
      <c r="Q66" s="38">
        <f>'[1]Annual Cost 95%'!Q66</f>
        <v>2273367147.1669784</v>
      </c>
      <c r="R66" s="38">
        <f>'[1]Annual Cost 95%'!R66</f>
        <v>1591357003.016885</v>
      </c>
      <c r="S66" s="38">
        <f>'[1]Annual Cost 95%'!S66</f>
        <v>909346858.86679137</v>
      </c>
    </row>
    <row r="67" spans="1:19" x14ac:dyDescent="0.35">
      <c r="A67">
        <v>2086</v>
      </c>
      <c r="B67" s="36">
        <f>'[1]Annual Cost 95%'!B67</f>
        <v>112822122.87417117</v>
      </c>
      <c r="C67" s="36">
        <f>'[1]Annual Cost 95%'!C67</f>
        <v>144744661.51686299</v>
      </c>
      <c r="D67" s="36">
        <f>'[1]Annual Cost 95%'!D67</f>
        <v>152615972.41506097</v>
      </c>
      <c r="E67" s="36">
        <f>'[1]Annual Cost 95%'!E67</f>
        <v>100359213.95202436</v>
      </c>
      <c r="F67" s="36">
        <f>'[1]Annual Cost 95%'!F67</f>
        <v>83523354.530878633</v>
      </c>
      <c r="G67" s="36">
        <f>'[1]Annual Cost 95%'!G67</f>
        <v>50070283.213537201</v>
      </c>
      <c r="H67" s="37">
        <f>'[1]Annual Cost 95%'!H67</f>
        <v>54839808.574278966</v>
      </c>
      <c r="I67" s="37">
        <f>'[1]Annual Cost 95%'!I67</f>
        <v>58310682.534676373</v>
      </c>
      <c r="J67" s="37">
        <f>'[1]Annual Cost 95%'!J67</f>
        <v>36791263.980212472</v>
      </c>
      <c r="K67" s="37">
        <f>'[1]Annual Cost 95%'!K67</f>
        <v>27072816.89109974</v>
      </c>
      <c r="L67" s="37">
        <f>'[1]Annual Cost 95%'!L67</f>
        <v>24296117.722781822</v>
      </c>
      <c r="M67" s="37">
        <f>'[1]Annual Cost 95%'!M67</f>
        <v>10412621.881192207</v>
      </c>
      <c r="N67" s="38">
        <f>'[1]Annual Cost 95%'!N67</f>
        <v>5270074012.778038</v>
      </c>
      <c r="O67" s="38">
        <f>'[1]Annual Cost 95%'!O67</f>
        <v>9394479761.9086742</v>
      </c>
      <c r="P67" s="38">
        <f>'[1]Annual Cost 95%'!P67</f>
        <v>6874009581.8843966</v>
      </c>
      <c r="Q67" s="38">
        <f>'[1]Annual Cost 95%'!Q67</f>
        <v>2291336527.2947989</v>
      </c>
      <c r="R67" s="38">
        <f>'[1]Annual Cost 95%'!R67</f>
        <v>1603935569.1063595</v>
      </c>
      <c r="S67" s="38">
        <f>'[1]Annual Cost 95%'!S67</f>
        <v>916534610.91791964</v>
      </c>
    </row>
    <row r="68" spans="1:19" x14ac:dyDescent="0.35">
      <c r="A68">
        <v>2087</v>
      </c>
      <c r="B68" s="36">
        <f>'[1]Annual Cost 95%'!B68</f>
        <v>115402201.67512015</v>
      </c>
      <c r="C68" s="36">
        <f>'[1]Annual Cost 95%'!C68</f>
        <v>148054762.6142045</v>
      </c>
      <c r="D68" s="36">
        <f>'[1]Annual Cost 95%'!D68</f>
        <v>156106079.0101431</v>
      </c>
      <c r="E68" s="36">
        <f>'[1]Annual Cost 95%'!E68</f>
        <v>102654284.04821733</v>
      </c>
      <c r="F68" s="36">
        <f>'[1]Annual Cost 95%'!F68</f>
        <v>85433412.868015274</v>
      </c>
      <c r="G68" s="36">
        <f>'[1]Annual Cost 95%'!G68</f>
        <v>51215318.185276181</v>
      </c>
      <c r="H68" s="37">
        <f>'[1]Annual Cost 95%'!H68</f>
        <v>54844865.272394411</v>
      </c>
      <c r="I68" s="37">
        <f>'[1]Annual Cost 95%'!I68</f>
        <v>58316059.27697634</v>
      </c>
      <c r="J68" s="37">
        <f>'[1]Annual Cost 95%'!J68</f>
        <v>36794656.448568404</v>
      </c>
      <c r="K68" s="37">
        <f>'[1]Annual Cost 95%'!K68</f>
        <v>27075313.235739011</v>
      </c>
      <c r="L68" s="37">
        <f>'[1]Annual Cost 95%'!L68</f>
        <v>24298358.032073475</v>
      </c>
      <c r="M68" s="37">
        <f>'[1]Annual Cost 95%'!M68</f>
        <v>10413582.013745772</v>
      </c>
      <c r="N68" s="38">
        <f>'[1]Annual Cost 95%'!N68</f>
        <v>5311730268.5022259</v>
      </c>
      <c r="O68" s="38">
        <f>'[1]Annual Cost 95%'!O68</f>
        <v>9468736565.5909233</v>
      </c>
      <c r="P68" s="38">
        <f>'[1]Annual Cost 95%'!P68</f>
        <v>6928343828.4811649</v>
      </c>
      <c r="Q68" s="38">
        <f>'[1]Annual Cost 95%'!Q68</f>
        <v>2309447942.8270545</v>
      </c>
      <c r="R68" s="38">
        <f>'[1]Annual Cost 95%'!R68</f>
        <v>1616613559.9789386</v>
      </c>
      <c r="S68" s="38">
        <f>'[1]Annual Cost 95%'!S68</f>
        <v>923779177.13082194</v>
      </c>
    </row>
    <row r="69" spans="1:19" x14ac:dyDescent="0.35">
      <c r="A69">
        <v>2088</v>
      </c>
      <c r="B69" s="36">
        <f>'[1]Annual Cost 95%'!B69</f>
        <v>118041283.14726092</v>
      </c>
      <c r="C69" s="36">
        <f>'[1]Annual Cost 95%'!C69</f>
        <v>151440560.93698978</v>
      </c>
      <c r="D69" s="36">
        <f>'[1]Annual Cost 95%'!D69</f>
        <v>159675999.29610097</v>
      </c>
      <c r="E69" s="36">
        <f>'[1]Annual Cost 95%'!E69</f>
        <v>105001839.07866815</v>
      </c>
      <c r="F69" s="36">
        <f>'[1]Annual Cost 95%'!F69</f>
        <v>87387151.477235779</v>
      </c>
      <c r="G69" s="36">
        <f>'[1]Annual Cost 95%'!G69</f>
        <v>52386538.451013081</v>
      </c>
      <c r="H69" s="37">
        <f>'[1]Annual Cost 95%'!H69</f>
        <v>54849922.436780557</v>
      </c>
      <c r="I69" s="37">
        <f>'[1]Annual Cost 95%'!I69</f>
        <v>58321436.51505781</v>
      </c>
      <c r="J69" s="37">
        <f>'[1]Annual Cost 95%'!J69</f>
        <v>36798049.229738854</v>
      </c>
      <c r="K69" s="37">
        <f>'[1]Annual Cost 95%'!K69</f>
        <v>27077809.810562551</v>
      </c>
      <c r="L69" s="37">
        <f>'[1]Annual Cost 95%'!L69</f>
        <v>24300598.547940753</v>
      </c>
      <c r="M69" s="37">
        <f>'[1]Annual Cost 95%'!M69</f>
        <v>10414542.234831749</v>
      </c>
      <c r="N69" s="38">
        <f>'[1]Annual Cost 95%'!N69</f>
        <v>5353715787.8452463</v>
      </c>
      <c r="O69" s="38">
        <f>'[1]Annual Cost 95%'!O69</f>
        <v>9543580317.4632645</v>
      </c>
      <c r="P69" s="38">
        <f>'[1]Annual Cost 95%'!P69</f>
        <v>6983107549.3633652</v>
      </c>
      <c r="Q69" s="38">
        <f>'[1]Annual Cost 95%'!Q69</f>
        <v>2327702516.4544549</v>
      </c>
      <c r="R69" s="38">
        <f>'[1]Annual Cost 95%'!R69</f>
        <v>1629391761.5181186</v>
      </c>
      <c r="S69" s="38">
        <f>'[1]Annual Cost 95%'!S69</f>
        <v>931081006.58178198</v>
      </c>
    </row>
    <row r="70" spans="1:19" x14ac:dyDescent="0.35">
      <c r="A70">
        <v>2089</v>
      </c>
      <c r="B70" s="36">
        <f>'[1]Annual Cost 95%'!B70</f>
        <v>120740716.59636141</v>
      </c>
      <c r="C70" s="36">
        <f>'[1]Annual Cost 95%'!C70</f>
        <v>154903787.57130086</v>
      </c>
      <c r="D70" s="36">
        <f>'[1]Annual Cost 95%'!D70</f>
        <v>163327558.49662837</v>
      </c>
      <c r="E70" s="36">
        <f>'[1]Annual Cost 95%'!E70</f>
        <v>107403079.29792613</v>
      </c>
      <c r="F70" s="36">
        <f>'[1]Annual Cost 95%'!F70</f>
        <v>89385569.263197765</v>
      </c>
      <c r="G70" s="36">
        <f>'[1]Annual Cost 95%'!G70</f>
        <v>53584542.830555737</v>
      </c>
      <c r="H70" s="37">
        <f>'[1]Annual Cost 95%'!H70</f>
        <v>54854980.067480385</v>
      </c>
      <c r="I70" s="37">
        <f>'[1]Annual Cost 95%'!I70</f>
        <v>58326814.248966485</v>
      </c>
      <c r="J70" s="37">
        <f>'[1]Annual Cost 95%'!J70</f>
        <v>36801442.323752664</v>
      </c>
      <c r="K70" s="37">
        <f>'[1]Annual Cost 95%'!K70</f>
        <v>27080306.615591582</v>
      </c>
      <c r="L70" s="37">
        <f>'[1]Annual Cost 95%'!L70</f>
        <v>24302839.270402703</v>
      </c>
      <c r="M70" s="37">
        <f>'[1]Annual Cost 95%'!M70</f>
        <v>10415502.5444583</v>
      </c>
      <c r="N70" s="38">
        <f>'[1]Annual Cost 95%'!N70</f>
        <v>5396033173.406127</v>
      </c>
      <c r="O70" s="38">
        <f>'[1]Annual Cost 95%'!O70</f>
        <v>9619015656.9413567</v>
      </c>
      <c r="P70" s="38">
        <f>'[1]Annual Cost 95%'!P70</f>
        <v>7038304139.2253838</v>
      </c>
      <c r="Q70" s="38">
        <f>'[1]Annual Cost 95%'!Q70</f>
        <v>2346101379.7417946</v>
      </c>
      <c r="R70" s="38">
        <f>'[1]Annual Cost 95%'!R70</f>
        <v>1642270965.8192563</v>
      </c>
      <c r="S70" s="38">
        <f>'[1]Annual Cost 95%'!S70</f>
        <v>938440551.89671779</v>
      </c>
    </row>
    <row r="71" spans="1:19" x14ac:dyDescent="0.35">
      <c r="A71">
        <v>2090</v>
      </c>
      <c r="B71" s="36">
        <f>'[1]Annual Cost 95%'!B71</f>
        <v>162014760.76516637</v>
      </c>
      <c r="C71" s="36">
        <f>'[1]Annual Cost 95%'!C71</f>
        <v>207856146.56306228</v>
      </c>
      <c r="D71" s="36">
        <f>'[1]Annual Cost 95%'!D71</f>
        <v>219159501.96528319</v>
      </c>
      <c r="E71" s="36">
        <f>'[1]Annual Cost 95%'!E71</f>
        <v>144117781.37831661</v>
      </c>
      <c r="F71" s="36">
        <f>'[1]Annual Cost 95%'!F71</f>
        <v>119941160.10134409</v>
      </c>
      <c r="G71" s="36">
        <f>'[1]Annual Cost 95%'!G71</f>
        <v>71901899.641905233</v>
      </c>
      <c r="H71" s="37">
        <f>'[1]Annual Cost 95%'!H71</f>
        <v>71967615.40436545</v>
      </c>
      <c r="I71" s="37">
        <f>'[1]Annual Cost 95%'!I71</f>
        <v>76522527.771730348</v>
      </c>
      <c r="J71" s="37">
        <f>'[1]Annual Cost 95%'!J71</f>
        <v>48282071.094067961</v>
      </c>
      <c r="K71" s="37">
        <f>'[1]Annual Cost 95%'!K71</f>
        <v>35528316.465446234</v>
      </c>
      <c r="L71" s="37">
        <f>'[1]Annual Cost 95%'!L71</f>
        <v>31884386.571554318</v>
      </c>
      <c r="M71" s="37">
        <f>'[1]Annual Cost 95%'!M71</f>
        <v>13664737.102094704</v>
      </c>
      <c r="N71" s="38">
        <f>'[1]Annual Cost 95%'!N71</f>
        <v>7134686867.9094076</v>
      </c>
      <c r="O71" s="38">
        <f>'[1]Annual Cost 95%'!O71</f>
        <v>12718354851.490683</v>
      </c>
      <c r="P71" s="38">
        <f>'[1]Annual Cost 95%'!P71</f>
        <v>9306113305.968792</v>
      </c>
      <c r="Q71" s="38">
        <f>'[1]Annual Cost 95%'!Q71</f>
        <v>3102037768.6562638</v>
      </c>
      <c r="R71" s="38">
        <f>'[1]Annual Cost 95%'!R71</f>
        <v>2171426438.0593848</v>
      </c>
      <c r="S71" s="38">
        <f>'[1]Annual Cost 95%'!S71</f>
        <v>1240815107.4625056</v>
      </c>
    </row>
    <row r="72" spans="1:19" x14ac:dyDescent="0.35">
      <c r="A72">
        <v>2091</v>
      </c>
      <c r="B72" s="36">
        <f>'[1]Annual Cost 95%'!B72</f>
        <v>165719804.05846822</v>
      </c>
      <c r="C72" s="36">
        <f>'[1]Annual Cost 95%'!C72</f>
        <v>212609516.05950767</v>
      </c>
      <c r="D72" s="36">
        <f>'[1]Annual Cost 95%'!D72</f>
        <v>224171362.8542845</v>
      </c>
      <c r="E72" s="36">
        <f>'[1]Annual Cost 95%'!E72</f>
        <v>147413546.63340485</v>
      </c>
      <c r="F72" s="36">
        <f>'[1]Annual Cost 95%'!F72</f>
        <v>122684040.98902105</v>
      </c>
      <c r="G72" s="36">
        <f>'[1]Annual Cost 95%'!G72</f>
        <v>73546192.111219421</v>
      </c>
      <c r="H72" s="37">
        <f>'[1]Annual Cost 95%'!H72</f>
        <v>71974251.432365</v>
      </c>
      <c r="I72" s="37">
        <f>'[1]Annual Cost 95%'!I72</f>
        <v>76529583.801502019</v>
      </c>
      <c r="J72" s="37">
        <f>'[1]Annual Cost 95%'!J72</f>
        <v>48286523.112852462</v>
      </c>
      <c r="K72" s="37">
        <f>'[1]Annual Cost 95%'!K72</f>
        <v>35531592.479268789</v>
      </c>
      <c r="L72" s="37">
        <f>'[1]Annual Cost 95%'!L72</f>
        <v>31887326.583959177</v>
      </c>
      <c r="M72" s="37">
        <f>'[1]Annual Cost 95%'!M72</f>
        <v>13665997.107411074</v>
      </c>
      <c r="N72" s="38">
        <f>'[1]Annual Cost 95%'!N72</f>
        <v>7191081586.458148</v>
      </c>
      <c r="O72" s="38">
        <f>'[1]Annual Cost 95%'!O72</f>
        <v>12818884567.164524</v>
      </c>
      <c r="P72" s="38">
        <f>'[1]Annual Cost 95%'!P72</f>
        <v>9379671634.5106277</v>
      </c>
      <c r="Q72" s="38">
        <f>'[1]Annual Cost 95%'!Q72</f>
        <v>3126557211.5035424</v>
      </c>
      <c r="R72" s="38">
        <f>'[1]Annual Cost 95%'!R72</f>
        <v>2188590048.0524797</v>
      </c>
      <c r="S72" s="38">
        <f>'[1]Annual Cost 95%'!S72</f>
        <v>1250622884.6014168</v>
      </c>
    </row>
    <row r="73" spans="1:19" x14ac:dyDescent="0.35">
      <c r="A73">
        <v>2092</v>
      </c>
      <c r="B73" s="36">
        <f>'[1]Annual Cost 95%'!B73</f>
        <v>169509576.33411965</v>
      </c>
      <c r="C73" s="36">
        <f>'[1]Annual Cost 95%'!C73</f>
        <v>217471588.24261087</v>
      </c>
      <c r="D73" s="36">
        <f>'[1]Annual Cost 95%'!D73</f>
        <v>229297837.75429359</v>
      </c>
      <c r="E73" s="36">
        <f>'[1]Annual Cost 95%'!E73</f>
        <v>150784681.27395526</v>
      </c>
      <c r="F73" s="36">
        <f>'[1]Annual Cost 95%'!F73</f>
        <v>125489647.59618935</v>
      </c>
      <c r="G73" s="36">
        <f>'[1]Annual Cost 95%'!G73</f>
        <v>75228087.171537593</v>
      </c>
      <c r="H73" s="37">
        <f>'[1]Annual Cost 95%'!H73</f>
        <v>71980888.072262913</v>
      </c>
      <c r="I73" s="37">
        <f>'[1]Annual Cost 95%'!I73</f>
        <v>76536640.481899798</v>
      </c>
      <c r="J73" s="37">
        <f>'[1]Annual Cost 95%'!J73</f>
        <v>48290975.542151071</v>
      </c>
      <c r="K73" s="37">
        <f>'[1]Annual Cost 95%'!K73</f>
        <v>35534868.795167767</v>
      </c>
      <c r="L73" s="37">
        <f>'[1]Annual Cost 95%'!L73</f>
        <v>31890266.867458254</v>
      </c>
      <c r="M73" s="37">
        <f>'[1]Annual Cost 95%'!M73</f>
        <v>13667257.228910679</v>
      </c>
      <c r="N73" s="38">
        <f>'[1]Annual Cost 95%'!N73</f>
        <v>7247922065.8845644</v>
      </c>
      <c r="O73" s="38">
        <f>'[1]Annual Cost 95%'!O73</f>
        <v>12920208900.055092</v>
      </c>
      <c r="P73" s="38">
        <f>'[1]Annual Cost 95%'!P73</f>
        <v>9453811390.284214</v>
      </c>
      <c r="Q73" s="38">
        <f>'[1]Annual Cost 95%'!Q73</f>
        <v>3151270463.428071</v>
      </c>
      <c r="R73" s="38">
        <f>'[1]Annual Cost 95%'!R73</f>
        <v>2205889324.3996501</v>
      </c>
      <c r="S73" s="38">
        <f>'[1]Annual Cost 95%'!S73</f>
        <v>1260508185.3712285</v>
      </c>
    </row>
    <row r="74" spans="1:19" x14ac:dyDescent="0.35">
      <c r="A74">
        <v>2093</v>
      </c>
      <c r="B74" s="36">
        <f>'[1]Annual Cost 95%'!B74</f>
        <v>173386015.22142255</v>
      </c>
      <c r="C74" s="36">
        <f>'[1]Annual Cost 95%'!C74</f>
        <v>222444848.98562351</v>
      </c>
      <c r="D74" s="36">
        <f>'[1]Annual Cost 95%'!D74</f>
        <v>234541547.72200179</v>
      </c>
      <c r="E74" s="36">
        <f>'[1]Annual Cost 95%'!E74</f>
        <v>154232908.88882354</v>
      </c>
      <c r="F74" s="36">
        <f>'[1]Annual Cost 95%'!F74</f>
        <v>128359414.36934769</v>
      </c>
      <c r="G74" s="36">
        <f>'[1]Annual Cost 95%'!G74</f>
        <v>76948444.73973985</v>
      </c>
      <c r="H74" s="37">
        <f>'[1]Annual Cost 95%'!H74</f>
        <v>71987525.324115649</v>
      </c>
      <c r="I74" s="37">
        <f>'[1]Annual Cost 95%'!I74</f>
        <v>76543697.812983707</v>
      </c>
      <c r="J74" s="37">
        <f>'[1]Annual Cost 95%'!J74</f>
        <v>48295428.382001631</v>
      </c>
      <c r="K74" s="37">
        <f>'[1]Annual Cost 95%'!K74</f>
        <v>35538145.413171008</v>
      </c>
      <c r="L74" s="37">
        <f>'[1]Annual Cost 95%'!L74</f>
        <v>31893207.422076553</v>
      </c>
      <c r="M74" s="37">
        <f>'[1]Annual Cost 95%'!M74</f>
        <v>13668517.466604235</v>
      </c>
      <c r="N74" s="38">
        <f>'[1]Annual Cost 95%'!N74</f>
        <v>7305211829.6171856</v>
      </c>
      <c r="O74" s="38">
        <f>'[1]Annual Cost 95%'!O74</f>
        <v>13022334131.056721</v>
      </c>
      <c r="P74" s="38">
        <f>'[1]Annual Cost 95%'!P74</f>
        <v>9528537169.0658932</v>
      </c>
      <c r="Q74" s="38">
        <f>'[1]Annual Cost 95%'!Q74</f>
        <v>3176179056.3552976</v>
      </c>
      <c r="R74" s="38">
        <f>'[1]Annual Cost 95%'!R74</f>
        <v>2223325339.4487085</v>
      </c>
      <c r="S74" s="38">
        <f>'[1]Annual Cost 95%'!S74</f>
        <v>1270471622.542119</v>
      </c>
    </row>
    <row r="75" spans="1:19" x14ac:dyDescent="0.35">
      <c r="A75">
        <v>2094</v>
      </c>
      <c r="B75" s="36">
        <f>'[1]Annual Cost 95%'!B75</f>
        <v>177351102.66045904</v>
      </c>
      <c r="C75" s="36">
        <f>'[1]Annual Cost 95%'!C75</f>
        <v>227531841.01012379</v>
      </c>
      <c r="D75" s="36">
        <f>'[1]Annual Cost 95%'!D75</f>
        <v>239905173.75387672</v>
      </c>
      <c r="E75" s="36">
        <f>'[1]Annual Cost 95%'!E75</f>
        <v>157759992.48285019</v>
      </c>
      <c r="F75" s="36">
        <f>'[1]Annual Cost 95%'!F75</f>
        <v>131294808.55871192</v>
      </c>
      <c r="G75" s="36">
        <f>'[1]Annual Cost 95%'!G75</f>
        <v>78708144.397761852</v>
      </c>
      <c r="H75" s="37">
        <f>'[1]Annual Cost 95%'!H75</f>
        <v>71994163.187979609</v>
      </c>
      <c r="I75" s="37">
        <f>'[1]Annual Cost 95%'!I75</f>
        <v>76550755.794813752</v>
      </c>
      <c r="J75" s="37">
        <f>'[1]Annual Cost 95%'!J75</f>
        <v>48299881.632442012</v>
      </c>
      <c r="K75" s="37">
        <f>'[1]Annual Cost 95%'!K75</f>
        <v>35541422.333306387</v>
      </c>
      <c r="L75" s="37">
        <f>'[1]Annual Cost 95%'!L75</f>
        <v>31896148.247839071</v>
      </c>
      <c r="M75" s="37">
        <f>'[1]Annual Cost 95%'!M75</f>
        <v>13669777.820502456</v>
      </c>
      <c r="N75" s="38">
        <f>'[1]Annual Cost 95%'!N75</f>
        <v>7362954428.9347782</v>
      </c>
      <c r="O75" s="38">
        <f>'[1]Annual Cost 95%'!O75</f>
        <v>13125266590.709822</v>
      </c>
      <c r="P75" s="38">
        <f>'[1]Annual Cost 95%'!P75</f>
        <v>9603853602.9584045</v>
      </c>
      <c r="Q75" s="38">
        <f>'[1]Annual Cost 95%'!Q75</f>
        <v>3201284534.3194685</v>
      </c>
      <c r="R75" s="38">
        <f>'[1]Annual Cost 95%'!R75</f>
        <v>2240899174.0236282</v>
      </c>
      <c r="S75" s="38">
        <f>'[1]Annual Cost 95%'!S75</f>
        <v>1280513813.7277873</v>
      </c>
    </row>
    <row r="76" spans="1:19" x14ac:dyDescent="0.35">
      <c r="A76">
        <v>2095</v>
      </c>
      <c r="B76" s="36">
        <f>'[1]Annual Cost 95%'!B76</f>
        <v>181406865.91541484</v>
      </c>
      <c r="C76" s="36">
        <f>'[1]Annual Cost 95%'!C76</f>
        <v>232735165.18605548</v>
      </c>
      <c r="D76" s="36">
        <f>'[1]Annual Cost 95%'!D76</f>
        <v>245391458.15689835</v>
      </c>
      <c r="E76" s="36">
        <f>'[1]Annual Cost 95%'!E76</f>
        <v>161367735.37824693</v>
      </c>
      <c r="F76" s="36">
        <f>'[1]Annual Cost 95%'!F76</f>
        <v>134297330.96838853</v>
      </c>
      <c r="G76" s="36">
        <f>'[1]Annual Cost 95%'!G76</f>
        <v>80508085.842306197</v>
      </c>
      <c r="H76" s="37">
        <f>'[1]Annual Cost 95%'!H76</f>
        <v>72000801.663911238</v>
      </c>
      <c r="I76" s="37">
        <f>'[1]Annual Cost 95%'!I76</f>
        <v>76557814.427449912</v>
      </c>
      <c r="J76" s="37">
        <f>'[1]Annual Cost 95%'!J76</f>
        <v>48304335.293510072</v>
      </c>
      <c r="K76" s="37">
        <f>'[1]Annual Cost 95%'!K76</f>
        <v>35544699.555601746</v>
      </c>
      <c r="L76" s="37">
        <f>'[1]Annual Cost 95%'!L76</f>
        <v>31899089.344770804</v>
      </c>
      <c r="M76" s="37">
        <f>'[1]Annual Cost 95%'!M76</f>
        <v>13671038.290616056</v>
      </c>
      <c r="N76" s="38">
        <f>'[1]Annual Cost 95%'!N76</f>
        <v>7421153443.186492</v>
      </c>
      <c r="O76" s="38">
        <f>'[1]Annual Cost 95%'!O76</f>
        <v>13229012659.593311</v>
      </c>
      <c r="P76" s="38">
        <f>'[1]Annual Cost 95%'!P76</f>
        <v>9679765360.6780319</v>
      </c>
      <c r="Q76" s="38">
        <f>'[1]Annual Cost 95%'!Q76</f>
        <v>3226588453.5593438</v>
      </c>
      <c r="R76" s="38">
        <f>'[1]Annual Cost 95%'!R76</f>
        <v>2258611917.4915409</v>
      </c>
      <c r="S76" s="38">
        <f>'[1]Annual Cost 95%'!S76</f>
        <v>1290635381.4237375</v>
      </c>
    </row>
    <row r="77" spans="1:19" x14ac:dyDescent="0.35">
      <c r="A77">
        <v>2096</v>
      </c>
      <c r="B77" s="36">
        <f>'[1]Annual Cost 95%'!B77</f>
        <v>185555378.61107612</v>
      </c>
      <c r="C77" s="36">
        <f>'[1]Annual Cost 95%'!C77</f>
        <v>238057481.86149687</v>
      </c>
      <c r="D77" s="36">
        <f>'[1]Annual Cost 95%'!D77</f>
        <v>251003205.95064169</v>
      </c>
      <c r="E77" s="36">
        <f>'[1]Annual Cost 95%'!E77</f>
        <v>165057982.13659677</v>
      </c>
      <c r="F77" s="36">
        <f>'[1]Annual Cost 95%'!F77</f>
        <v>137368516.72370362</v>
      </c>
      <c r="G77" s="36">
        <f>'[1]Annual Cost 95%'!G77</f>
        <v>82349189.344838038</v>
      </c>
      <c r="H77" s="37">
        <f>'[1]Annual Cost 95%'!H77</f>
        <v>72007440.751966983</v>
      </c>
      <c r="I77" s="37">
        <f>'[1]Annual Cost 95%'!I77</f>
        <v>76564873.710952222</v>
      </c>
      <c r="J77" s="37">
        <f>'[1]Annual Cost 95%'!J77</f>
        <v>48308789.365243666</v>
      </c>
      <c r="K77" s="37">
        <f>'[1]Annual Cost 95%'!K77</f>
        <v>35547977.080084957</v>
      </c>
      <c r="L77" s="37">
        <f>'[1]Annual Cost 95%'!L77</f>
        <v>31902030.712896764</v>
      </c>
      <c r="M77" s="37">
        <f>'[1]Annual Cost 95%'!M77</f>
        <v>13672298.876955753</v>
      </c>
      <c r="N77" s="38">
        <f>'[1]Annual Cost 95%'!N77</f>
        <v>7479812480.0137291</v>
      </c>
      <c r="O77" s="38">
        <f>'[1]Annual Cost 95%'!O77</f>
        <v>13333578768.720127</v>
      </c>
      <c r="P77" s="38">
        <f>'[1]Annual Cost 95%'!P77</f>
        <v>9756277147.8439941</v>
      </c>
      <c r="Q77" s="38">
        <f>'[1]Annual Cost 95%'!Q77</f>
        <v>3252092382.6146646</v>
      </c>
      <c r="R77" s="38">
        <f>'[1]Annual Cost 95%'!R77</f>
        <v>2276464667.8302655</v>
      </c>
      <c r="S77" s="38">
        <f>'[1]Annual Cost 95%'!S77</f>
        <v>1300836953.045866</v>
      </c>
    </row>
    <row r="78" spans="1:19" x14ac:dyDescent="0.35">
      <c r="A78">
        <v>2097</v>
      </c>
      <c r="B78" s="36">
        <f>'[1]Annual Cost 95%'!B78</f>
        <v>189798761.79302913</v>
      </c>
      <c r="C78" s="36">
        <f>'[1]Annual Cost 95%'!C78</f>
        <v>243501512.22283971</v>
      </c>
      <c r="D78" s="36">
        <f>'[1]Annual Cost 95%'!D78</f>
        <v>256743286.3014231</v>
      </c>
      <c r="E78" s="36">
        <f>'[1]Annual Cost 95%'!E78</f>
        <v>168832619.5019387</v>
      </c>
      <c r="F78" s="36">
        <f>'[1]Annual Cost 95%'!F78</f>
        <v>140509936.05607972</v>
      </c>
      <c r="G78" s="36">
        <f>'[1]Annual Cost 95%'!G78</f>
        <v>84232396.222100139</v>
      </c>
      <c r="H78" s="37">
        <f>'[1]Annual Cost 95%'!H78</f>
        <v>72014080.452203259</v>
      </c>
      <c r="I78" s="37">
        <f>'[1]Annual Cost 95%'!I78</f>
        <v>76571933.645380676</v>
      </c>
      <c r="J78" s="37">
        <f>'[1]Annual Cost 95%'!J78</f>
        <v>48313243.847680666</v>
      </c>
      <c r="K78" s="37">
        <f>'[1]Annual Cost 95%'!K78</f>
        <v>35551254.906783886</v>
      </c>
      <c r="L78" s="37">
        <f>'[1]Annual Cost 95%'!L78</f>
        <v>31904972.352241952</v>
      </c>
      <c r="M78" s="37">
        <f>'[1]Annual Cost 95%'!M78</f>
        <v>13673559.579532262</v>
      </c>
      <c r="N78" s="38">
        <f>'[1]Annual Cost 95%'!N78</f>
        <v>7538935175.5737829</v>
      </c>
      <c r="O78" s="38">
        <f>'[1]Annual Cost 95%'!O78</f>
        <v>13438971399.935875</v>
      </c>
      <c r="P78" s="38">
        <f>'[1]Annual Cost 95%'!P78</f>
        <v>9833393707.2701511</v>
      </c>
      <c r="Q78" s="38">
        <f>'[1]Annual Cost 95%'!Q78</f>
        <v>3277797902.4233837</v>
      </c>
      <c r="R78" s="38">
        <f>'[1]Annual Cost 95%'!R78</f>
        <v>2294458531.6963687</v>
      </c>
      <c r="S78" s="38">
        <f>'[1]Annual Cost 95%'!S78</f>
        <v>1311119160.9693534</v>
      </c>
    </row>
    <row r="79" spans="1:19" x14ac:dyDescent="0.35">
      <c r="A79">
        <v>2098</v>
      </c>
      <c r="B79" s="36">
        <f>'[1]Annual Cost 95%'!B79</f>
        <v>194139185.0121057</v>
      </c>
      <c r="C79" s="36">
        <f>'[1]Annual Cost 95%'!C79</f>
        <v>249070039.68607357</v>
      </c>
      <c r="D79" s="36">
        <f>'[1]Annual Cost 95%'!D79</f>
        <v>262614633.98924372</v>
      </c>
      <c r="E79" s="36">
        <f>'[1]Annual Cost 95%'!E79</f>
        <v>172693577.3654196</v>
      </c>
      <c r="F79" s="36">
        <f>'[1]Annual Cost 95%'!F79</f>
        <v>143723195.10586119</v>
      </c>
      <c r="G79" s="36">
        <f>'[1]Annual Cost 95%'!G79</f>
        <v>86158669.317387983</v>
      </c>
      <c r="H79" s="37">
        <f>'[1]Annual Cost 95%'!H79</f>
        <v>72020720.764676541</v>
      </c>
      <c r="I79" s="37">
        <f>'[1]Annual Cost 95%'!I79</f>
        <v>76578994.230795294</v>
      </c>
      <c r="J79" s="37">
        <f>'[1]Annual Cost 95%'!J79</f>
        <v>48317698.740858942</v>
      </c>
      <c r="K79" s="37">
        <f>'[1]Annual Cost 95%'!K79</f>
        <v>35554533.035726391</v>
      </c>
      <c r="L79" s="37">
        <f>'[1]Annual Cost 95%'!L79</f>
        <v>31907914.262831379</v>
      </c>
      <c r="M79" s="37">
        <f>'[1]Annual Cost 95%'!M79</f>
        <v>13674820.398356304</v>
      </c>
      <c r="N79" s="38">
        <f>'[1]Annual Cost 95%'!N79</f>
        <v>7598525194.7652292</v>
      </c>
      <c r="O79" s="38">
        <f>'[1]Annual Cost 95%'!O79</f>
        <v>13545197086.320625</v>
      </c>
      <c r="P79" s="38">
        <f>'[1]Annual Cost 95%'!P79</f>
        <v>9911119819.2589951</v>
      </c>
      <c r="Q79" s="38">
        <f>'[1]Annual Cost 95%'!Q79</f>
        <v>3303706606.4196644</v>
      </c>
      <c r="R79" s="38">
        <f>'[1]Annual Cost 95%'!R79</f>
        <v>2312594624.4937654</v>
      </c>
      <c r="S79" s="38">
        <f>'[1]Annual Cost 95%'!S79</f>
        <v>1321482642.5678658</v>
      </c>
    </row>
    <row r="80" spans="1:19" x14ac:dyDescent="0.35">
      <c r="A80">
        <v>2099</v>
      </c>
      <c r="B80" s="36">
        <f>'[1]Annual Cost 95%'!B80</f>
        <v>198578867.43362761</v>
      </c>
      <c r="C80" s="36">
        <f>'[1]Annual Cost 95%'!C80</f>
        <v>254765911.31988657</v>
      </c>
      <c r="D80" s="36">
        <f>'[1]Annual Cost 95%'!D80</f>
        <v>268620250.90827918</v>
      </c>
      <c r="E80" s="36">
        <f>'[1]Annual Cost 95%'!E80</f>
        <v>176642829.75200593</v>
      </c>
      <c r="F80" s="36">
        <f>'[1]Annual Cost 95%'!F80</f>
        <v>147009936.74349952</v>
      </c>
      <c r="G80" s="36">
        <f>'[1]Annual Cost 95%'!G80</f>
        <v>88128993.492830858</v>
      </c>
      <c r="H80" s="37">
        <f>'[1]Annual Cost 95%'!H80</f>
        <v>72027361.689443275</v>
      </c>
      <c r="I80" s="37">
        <f>'[1]Annual Cost 95%'!I80</f>
        <v>76586055.467256129</v>
      </c>
      <c r="J80" s="37">
        <f>'[1]Annual Cost 95%'!J80</f>
        <v>48322154.044816367</v>
      </c>
      <c r="K80" s="37">
        <f>'[1]Annual Cost 95%'!K80</f>
        <v>35557811.466940343</v>
      </c>
      <c r="L80" s="37">
        <f>'[1]Annual Cost 95%'!L80</f>
        <v>31910856.444690056</v>
      </c>
      <c r="M80" s="37">
        <f>'[1]Annual Cost 95%'!M80</f>
        <v>13676081.333438594</v>
      </c>
      <c r="N80" s="38">
        <f>'[1]Annual Cost 95%'!N80</f>
        <v>7658586231.4551058</v>
      </c>
      <c r="O80" s="38">
        <f>'[1]Annual Cost 95%'!O80</f>
        <v>13652262412.593884</v>
      </c>
      <c r="P80" s="38">
        <f>'[1]Annual Cost 95%'!P80</f>
        <v>9989460301.8979645</v>
      </c>
      <c r="Q80" s="38">
        <f>'[1]Annual Cost 95%'!Q80</f>
        <v>3329820100.6326547</v>
      </c>
      <c r="R80" s="38">
        <f>'[1]Annual Cost 95%'!R80</f>
        <v>2330874070.4428582</v>
      </c>
      <c r="S80" s="38">
        <f>'[1]Annual Cost 95%'!S80</f>
        <v>1331928040.2530618</v>
      </c>
    </row>
    <row r="81" spans="1:19" x14ac:dyDescent="0.35">
      <c r="A81">
        <v>2100</v>
      </c>
      <c r="B81" s="36">
        <f>'[1]Annual Cost 95%'!B81</f>
        <v>259283449.63532665</v>
      </c>
      <c r="C81" s="36">
        <f>'[1]Annual Cost 95%'!C81</f>
        <v>332646596.23757029</v>
      </c>
      <c r="D81" s="36">
        <f>'[1]Annual Cost 95%'!D81</f>
        <v>350736139.23538375</v>
      </c>
      <c r="E81" s="36">
        <f>'[1]Annual Cost 95%'!E81</f>
        <v>230641673.22212198</v>
      </c>
      <c r="F81" s="36">
        <f>'[1]Annual Cost 95%'!F81</f>
        <v>191950150.69902089</v>
      </c>
      <c r="G81" s="36">
        <f>'[1]Annual Cost 95%'!G81</f>
        <v>115069592.95831358</v>
      </c>
      <c r="H81" s="37">
        <f>'[1]Annual Cost 95%'!H81</f>
        <v>91951642.310052648</v>
      </c>
      <c r="I81" s="37">
        <f>'[1]Annual Cost 95%'!I81</f>
        <v>97771366.506891429</v>
      </c>
      <c r="J81" s="37">
        <f>'[1]Annual Cost 95%'!J81</f>
        <v>61689076.486491017</v>
      </c>
      <c r="K81" s="37">
        <f>'[1]Annual Cost 95%'!K81</f>
        <v>45393848.735342443</v>
      </c>
      <c r="L81" s="37">
        <f>'[1]Annual Cost 95%'!L81</f>
        <v>40738069.377871431</v>
      </c>
      <c r="M81" s="37">
        <f>'[1]Annual Cost 95%'!M81</f>
        <v>17459172.590516325</v>
      </c>
      <c r="N81" s="38">
        <f>'[1]Annual Cost 95%'!N81</f>
        <v>9853484661.4030151</v>
      </c>
      <c r="O81" s="38">
        <f>'[1]Annual Cost 95%'!O81</f>
        <v>17564907439.89233</v>
      </c>
      <c r="P81" s="38">
        <f>'[1]Annual Cost 95%'!P81</f>
        <v>12852371297.482195</v>
      </c>
      <c r="Q81" s="38">
        <f>'[1]Annual Cost 95%'!Q81</f>
        <v>4284123765.8273983</v>
      </c>
      <c r="R81" s="38">
        <f>'[1]Annual Cost 95%'!R81</f>
        <v>2998886636.0791788</v>
      </c>
      <c r="S81" s="38">
        <f>'[1]Annual Cost 95%'!S81</f>
        <v>1713649506.3309593</v>
      </c>
    </row>
    <row r="82" spans="1:19" x14ac:dyDescent="0.35">
      <c r="A82">
        <v>2101</v>
      </c>
      <c r="B82" s="36">
        <f>'[1]Annual Cost 95%'!B82</f>
        <v>265212887.18532845</v>
      </c>
      <c r="C82" s="36">
        <f>'[1]Annual Cost 95%'!C82</f>
        <v>340253742.86179739</v>
      </c>
      <c r="D82" s="36">
        <f>'[1]Annual Cost 95%'!D82</f>
        <v>358756967.54914588</v>
      </c>
      <c r="E82" s="36">
        <f>'[1]Annual Cost 95%'!E82</f>
        <v>235916114.76369336</v>
      </c>
      <c r="F82" s="36">
        <f>'[1]Annual Cost 95%'!F82</f>
        <v>196339773.07130903</v>
      </c>
      <c r="G82" s="36">
        <f>'[1]Annual Cost 95%'!G82</f>
        <v>117701068.15007794</v>
      </c>
      <c r="H82" s="37">
        <f>'[1]Annual Cost 95%'!H82</f>
        <v>91960121.035789832</v>
      </c>
      <c r="I82" s="37">
        <f>'[1]Annual Cost 95%'!I82</f>
        <v>97780381.860839829</v>
      </c>
      <c r="J82" s="37">
        <f>'[1]Annual Cost 95%'!J82</f>
        <v>61694764.74552989</v>
      </c>
      <c r="K82" s="37">
        <f>'[1]Annual Cost 95%'!K82</f>
        <v>45398034.435389921</v>
      </c>
      <c r="L82" s="37">
        <f>'[1]Annual Cost 95%'!L82</f>
        <v>40741825.77534993</v>
      </c>
      <c r="M82" s="37">
        <f>'[1]Annual Cost 95%'!M82</f>
        <v>17460782.475149967</v>
      </c>
      <c r="N82" s="38">
        <f>'[1]Annual Cost 95%'!N82</f>
        <v>9931369578.3576088</v>
      </c>
      <c r="O82" s="38">
        <f>'[1]Annual Cost 95%'!O82</f>
        <v>17703745770.115734</v>
      </c>
      <c r="P82" s="38">
        <f>'[1]Annual Cost 95%'!P82</f>
        <v>12953960319.59688</v>
      </c>
      <c r="Q82" s="38">
        <f>'[1]Annual Cost 95%'!Q82</f>
        <v>4317986773.1989603</v>
      </c>
      <c r="R82" s="38">
        <f>'[1]Annual Cost 95%'!R82</f>
        <v>3022590741.2392721</v>
      </c>
      <c r="S82" s="38">
        <f>'[1]Annual Cost 95%'!S82</f>
        <v>1727194709.2795839</v>
      </c>
    </row>
    <row r="83" spans="1:19" x14ac:dyDescent="0.35">
      <c r="A83">
        <v>2102</v>
      </c>
      <c r="B83" s="36">
        <f>'[1]Annual Cost 95%'!B83</f>
        <v>271277922.39769095</v>
      </c>
      <c r="C83" s="36">
        <f>'[1]Annual Cost 95%'!C83</f>
        <v>348034853.92882061</v>
      </c>
      <c r="D83" s="36">
        <f>'[1]Annual Cost 95%'!D83</f>
        <v>366961220.60772926</v>
      </c>
      <c r="E83" s="36">
        <f>'[1]Annual Cost 95%'!E83</f>
        <v>241311175.15608558</v>
      </c>
      <c r="F83" s="36">
        <f>'[1]Annual Cost 95%'!F83</f>
        <v>200829779.7595309</v>
      </c>
      <c r="G83" s="36">
        <f>'[1]Annual Cost 95%'!G83</f>
        <v>120392721.37416905</v>
      </c>
      <c r="H83" s="37">
        <f>'[1]Annual Cost 95%'!H83</f>
        <v>91968600.543337852</v>
      </c>
      <c r="I83" s="37">
        <f>'[1]Annual Cost 95%'!I83</f>
        <v>97789398.046080753</v>
      </c>
      <c r="J83" s="37">
        <f>'[1]Annual Cost 95%'!J83</f>
        <v>61700453.529074766</v>
      </c>
      <c r="K83" s="37">
        <f>'[1]Annual Cost 95%'!K83</f>
        <v>45402220.52139464</v>
      </c>
      <c r="L83" s="37">
        <f>'[1]Annual Cost 95%'!L83</f>
        <v>40745582.519200318</v>
      </c>
      <c r="M83" s="37">
        <f>'[1]Annual Cost 95%'!M83</f>
        <v>17462392.508228704</v>
      </c>
      <c r="N83" s="38">
        <f>'[1]Annual Cost 95%'!N83</f>
        <v>10009870121.204712</v>
      </c>
      <c r="O83" s="38">
        <f>'[1]Annual Cost 95%'!O83</f>
        <v>17843681520.408398</v>
      </c>
      <c r="P83" s="38">
        <f>'[1]Annual Cost 95%'!P83</f>
        <v>13056352332.006145</v>
      </c>
      <c r="Q83" s="38">
        <f>'[1]Annual Cost 95%'!Q83</f>
        <v>4352117444.0020485</v>
      </c>
      <c r="R83" s="38">
        <f>'[1]Annual Cost 95%'!R83</f>
        <v>3046482210.801434</v>
      </c>
      <c r="S83" s="38">
        <f>'[1]Annual Cost 95%'!S83</f>
        <v>1740846977.6008196</v>
      </c>
    </row>
    <row r="84" spans="1:19" x14ac:dyDescent="0.35">
      <c r="A84">
        <v>2103</v>
      </c>
      <c r="B84" s="36">
        <f>'[1]Annual Cost 95%'!B84</f>
        <v>277481656.19486809</v>
      </c>
      <c r="C84" s="36">
        <f>'[1]Annual Cost 95%'!C84</f>
        <v>355993907.7538811</v>
      </c>
      <c r="D84" s="36">
        <f>'[1]Annual Cost 95%'!D84</f>
        <v>375353093.06980217</v>
      </c>
      <c r="E84" s="36">
        <f>'[1]Annual Cost 95%'!E84</f>
        <v>246829612.77799311</v>
      </c>
      <c r="F84" s="36">
        <f>'[1]Annual Cost 95%'!F84</f>
        <v>205422466.40782866</v>
      </c>
      <c r="G84" s="36">
        <f>'[1]Annual Cost 95%'!G84</f>
        <v>123145928.81516431</v>
      </c>
      <c r="H84" s="37">
        <f>'[1]Annual Cost 95%'!H84</f>
        <v>91977080.832768813</v>
      </c>
      <c r="I84" s="37">
        <f>'[1]Annual Cost 95%'!I84</f>
        <v>97798415.062690884</v>
      </c>
      <c r="J84" s="37">
        <f>'[1]Annual Cost 95%'!J84</f>
        <v>61706142.837174013</v>
      </c>
      <c r="K84" s="37">
        <f>'[1]Annual Cost 95%'!K84</f>
        <v>45406406.993392192</v>
      </c>
      <c r="L84" s="37">
        <f>'[1]Annual Cost 95%'!L84</f>
        <v>40749339.609454535</v>
      </c>
      <c r="M84" s="37">
        <f>'[1]Annual Cost 95%'!M84</f>
        <v>17464002.689766228</v>
      </c>
      <c r="N84" s="38">
        <f>'[1]Annual Cost 95%'!N84</f>
        <v>10088991156.037203</v>
      </c>
      <c r="O84" s="38">
        <f>'[1]Annual Cost 95%'!O84</f>
        <v>17984723365.109795</v>
      </c>
      <c r="P84" s="38">
        <f>'[1]Annual Cost 95%'!P84</f>
        <v>13159553681.787657</v>
      </c>
      <c r="Q84" s="38">
        <f>'[1]Annual Cost 95%'!Q84</f>
        <v>4386517893.9292192</v>
      </c>
      <c r="R84" s="38">
        <f>'[1]Annual Cost 95%'!R84</f>
        <v>3070562525.7504535</v>
      </c>
      <c r="S84" s="38">
        <f>'[1]Annual Cost 95%'!S84</f>
        <v>1754607157.5716875</v>
      </c>
    </row>
    <row r="85" spans="1:19" x14ac:dyDescent="0.35">
      <c r="A85">
        <v>2104</v>
      </c>
      <c r="B85" s="36">
        <f>'[1]Annual Cost 95%'!B85</f>
        <v>283827260.41292596</v>
      </c>
      <c r="C85" s="36">
        <f>'[1]Annual Cost 95%'!C85</f>
        <v>364134973.63053685</v>
      </c>
      <c r="D85" s="36">
        <f>'[1]Annual Cost 95%'!D85</f>
        <v>383936875.51981074</v>
      </c>
      <c r="E85" s="36">
        <f>'[1]Annual Cost 95%'!E85</f>
        <v>252474249.08824232</v>
      </c>
      <c r="F85" s="36">
        <f>'[1]Annual Cost 95%'!F85</f>
        <v>210120181.15840644</v>
      </c>
      <c r="G85" s="36">
        <f>'[1]Annual Cost 95%'!G85</f>
        <v>125962098.12899235</v>
      </c>
      <c r="H85" s="37">
        <f>'[1]Annual Cost 95%'!H85</f>
        <v>91985561.904154763</v>
      </c>
      <c r="I85" s="37">
        <f>'[1]Annual Cost 95%'!I85</f>
        <v>97807432.910746843</v>
      </c>
      <c r="J85" s="37">
        <f>'[1]Annual Cost 95%'!J85</f>
        <v>61711832.669875979</v>
      </c>
      <c r="K85" s="37">
        <f>'[1]Annual Cost 95%'!K85</f>
        <v>45410593.851418175</v>
      </c>
      <c r="L85" s="37">
        <f>'[1]Annual Cost 95%'!L85</f>
        <v>40753097.046144515</v>
      </c>
      <c r="M85" s="37">
        <f>'[1]Annual Cost 95%'!M85</f>
        <v>17465613.019776218</v>
      </c>
      <c r="N85" s="38">
        <f>'[1]Annual Cost 95%'!N85</f>
        <v>10168737587.411024</v>
      </c>
      <c r="O85" s="38">
        <f>'[1]Annual Cost 95%'!O85</f>
        <v>18126880047.124001</v>
      </c>
      <c r="P85" s="38">
        <f>'[1]Annual Cost 95%'!P85</f>
        <v>13263570766.188293</v>
      </c>
      <c r="Q85" s="38">
        <f>'[1]Annual Cost 95%'!Q85</f>
        <v>4421190255.3960981</v>
      </c>
      <c r="R85" s="38">
        <f>'[1]Annual Cost 95%'!R85</f>
        <v>3094833178.7772684</v>
      </c>
      <c r="S85" s="38">
        <f>'[1]Annual Cost 95%'!S85</f>
        <v>1768476102.1584392</v>
      </c>
    </row>
    <row r="86" spans="1:19" x14ac:dyDescent="0.35">
      <c r="A86">
        <v>2105</v>
      </c>
      <c r="B86" s="36">
        <f>'[1]Annual Cost 95%'!B86</f>
        <v>290317979.42323512</v>
      </c>
      <c r="C86" s="36">
        <f>'[1]Annual Cost 95%'!C86</f>
        <v>372462213.91120476</v>
      </c>
      <c r="D86" s="36">
        <f>'[1]Annual Cost 95%'!D86</f>
        <v>392716956.661663</v>
      </c>
      <c r="E86" s="36">
        <f>'[1]Annual Cost 95%'!E86</f>
        <v>258247970.06834286</v>
      </c>
      <c r="F86" s="36">
        <f>'[1]Annual Cost 95%'!F86</f>
        <v>214925325.8520849</v>
      </c>
      <c r="G86" s="36">
        <f>'[1]Annual Cost 95%'!G86</f>
        <v>128842669.16263729</v>
      </c>
      <c r="H86" s="37">
        <f>'[1]Annual Cost 95%'!H86</f>
        <v>91994043.757567853</v>
      </c>
      <c r="I86" s="37">
        <f>'[1]Annual Cost 95%'!I86</f>
        <v>97816451.590325311</v>
      </c>
      <c r="J86" s="37">
        <f>'[1]Annual Cost 95%'!J86</f>
        <v>61717523.027229063</v>
      </c>
      <c r="K86" s="37">
        <f>'[1]Annual Cost 95%'!K86</f>
        <v>45414781.095508181</v>
      </c>
      <c r="L86" s="37">
        <f>'[1]Annual Cost 95%'!L86</f>
        <v>40756854.829302214</v>
      </c>
      <c r="M86" s="37">
        <f>'[1]Annual Cost 95%'!M86</f>
        <v>17467223.498272374</v>
      </c>
      <c r="N86" s="38">
        <f>'[1]Annual Cost 95%'!N86</f>
        <v>10249114358.64921</v>
      </c>
      <c r="O86" s="38">
        <f>'[1]Annual Cost 95%'!O86</f>
        <v>18270160378.461632</v>
      </c>
      <c r="P86" s="38">
        <f>'[1]Annual Cost 95%'!P86</f>
        <v>13368410033.020708</v>
      </c>
      <c r="Q86" s="38">
        <f>'[1]Annual Cost 95%'!Q86</f>
        <v>4456136677.6735687</v>
      </c>
      <c r="R86" s="38">
        <f>'[1]Annual Cost 95%'!R86</f>
        <v>3119295674.3714986</v>
      </c>
      <c r="S86" s="38">
        <f>'[1]Annual Cost 95%'!S86</f>
        <v>1782454671.0694277</v>
      </c>
    </row>
    <row r="87" spans="1:19" x14ac:dyDescent="0.35">
      <c r="A87">
        <v>2106</v>
      </c>
      <c r="B87" s="36">
        <f>'[1]Annual Cost 95%'!B87</f>
        <v>296957131.79124743</v>
      </c>
      <c r="C87" s="36">
        <f>'[1]Annual Cost 95%'!C87</f>
        <v>380979886.13528252</v>
      </c>
      <c r="D87" s="36">
        <f>'[1]Annual Cost 95%'!D87</f>
        <v>401697825.56257886</v>
      </c>
      <c r="E87" s="36">
        <f>'[1]Annual Cost 95%'!E87</f>
        <v>264153727.69802824</v>
      </c>
      <c r="F87" s="36">
        <f>'[1]Annual Cost 95%'!F87</f>
        <v>219840357.25631106</v>
      </c>
      <c r="G87" s="36">
        <f>'[1]Annual Cost 95%'!G87</f>
        <v>131789114.69030167</v>
      </c>
      <c r="H87" s="37">
        <f>'[1]Annual Cost 95%'!H87</f>
        <v>92002526.39308016</v>
      </c>
      <c r="I87" s="37">
        <f>'[1]Annual Cost 95%'!I87</f>
        <v>97825471.101502955</v>
      </c>
      <c r="J87" s="37">
        <f>'[1]Annual Cost 95%'!J87</f>
        <v>61723213.909281626</v>
      </c>
      <c r="K87" s="37">
        <f>'[1]Annual Cost 95%'!K87</f>
        <v>45418968.725697801</v>
      </c>
      <c r="L87" s="37">
        <f>'[1]Annual Cost 95%'!L87</f>
        <v>40760612.958959565</v>
      </c>
      <c r="M87" s="37">
        <f>'[1]Annual Cost 95%'!M87</f>
        <v>17468834.125268385</v>
      </c>
      <c r="N87" s="38">
        <f>'[1]Annual Cost 95%'!N87</f>
        <v>10330126452.148308</v>
      </c>
      <c r="O87" s="38">
        <f>'[1]Annual Cost 95%'!O87</f>
        <v>18414573240.786114</v>
      </c>
      <c r="P87" s="38">
        <f>'[1]Annual Cost 95%'!P87</f>
        <v>13474077981.063011</v>
      </c>
      <c r="Q87" s="38">
        <f>'[1]Annual Cost 95%'!Q87</f>
        <v>4491359327.0210037</v>
      </c>
      <c r="R87" s="38">
        <f>'[1]Annual Cost 95%'!R87</f>
        <v>3143951528.9147024</v>
      </c>
      <c r="S87" s="38">
        <f>'[1]Annual Cost 95%'!S87</f>
        <v>1796543730.8084013</v>
      </c>
    </row>
    <row r="88" spans="1:19" x14ac:dyDescent="0.35">
      <c r="A88">
        <v>2107</v>
      </c>
      <c r="B88" s="36">
        <f>'[1]Annual Cost 95%'!B88</f>
        <v>303748111.97320795</v>
      </c>
      <c r="C88" s="36">
        <f>'[1]Annual Cost 95%'!C88</f>
        <v>389692345.20593733</v>
      </c>
      <c r="D88" s="36">
        <f>'[1]Annual Cost 95%'!D88</f>
        <v>410884073.94825411</v>
      </c>
      <c r="E88" s="36">
        <f>'[1]Annual Cost 95%'!E88</f>
        <v>270194541.46453965</v>
      </c>
      <c r="F88" s="36">
        <f>'[1]Annual Cost 95%'!F88</f>
        <v>224867788.3212508</v>
      </c>
      <c r="G88" s="36">
        <f>'[1]Annual Cost 95%'!G88</f>
        <v>134802941.16640431</v>
      </c>
      <c r="H88" s="37">
        <f>'[1]Annual Cost 95%'!H88</f>
        <v>92011009.810763836</v>
      </c>
      <c r="I88" s="37">
        <f>'[1]Annual Cost 95%'!I88</f>
        <v>97834491.444356486</v>
      </c>
      <c r="J88" s="37">
        <f>'[1]Annual Cost 95%'!J88</f>
        <v>61728905.316082068</v>
      </c>
      <c r="K88" s="37">
        <f>'[1]Annual Cost 95%'!K88</f>
        <v>45423156.742022648</v>
      </c>
      <c r="L88" s="37">
        <f>'[1]Annual Cost 95%'!L88</f>
        <v>40764371.435148537</v>
      </c>
      <c r="M88" s="37">
        <f>'[1]Annual Cost 95%'!M88</f>
        <v>17470444.900777943</v>
      </c>
      <c r="N88" s="38">
        <f>'[1]Annual Cost 95%'!N88</f>
        <v>10411778889.687237</v>
      </c>
      <c r="O88" s="38">
        <f>'[1]Annual Cost 95%'!O88</f>
        <v>18560127585.964207</v>
      </c>
      <c r="P88" s="38">
        <f>'[1]Annual Cost 95%'!P88</f>
        <v>13580581160.461615</v>
      </c>
      <c r="Q88" s="38">
        <f>'[1]Annual Cost 95%'!Q88</f>
        <v>4526860386.8205385</v>
      </c>
      <c r="R88" s="38">
        <f>'[1]Annual Cost 95%'!R88</f>
        <v>3168802270.7743769</v>
      </c>
      <c r="S88" s="38">
        <f>'[1]Annual Cost 95%'!S88</f>
        <v>1810744154.7282152</v>
      </c>
    </row>
    <row r="89" spans="1:19" x14ac:dyDescent="0.35">
      <c r="A89">
        <v>2108</v>
      </c>
      <c r="B89" s="36">
        <f>'[1]Annual Cost 95%'!B89</f>
        <v>310694392.05166727</v>
      </c>
      <c r="C89" s="36">
        <f>'[1]Annual Cost 95%'!C89</f>
        <v>398604045.61667389</v>
      </c>
      <c r="D89" s="36">
        <f>'[1]Annual Cost 95%'!D89</f>
        <v>420280398.55051112</v>
      </c>
      <c r="E89" s="36">
        <f>'[1]Annual Cost 95%'!E89</f>
        <v>276373499.90642494</v>
      </c>
      <c r="F89" s="36">
        <f>'[1]Annual Cost 95%'!F89</f>
        <v>230010189.46460634</v>
      </c>
      <c r="G89" s="36">
        <f>'[1]Annual Cost 95%'!G89</f>
        <v>137885689.49579805</v>
      </c>
      <c r="H89" s="37">
        <f>'[1]Annual Cost 95%'!H89</f>
        <v>92019494.010690972</v>
      </c>
      <c r="I89" s="37">
        <f>'[1]Annual Cost 95%'!I89</f>
        <v>97843512.618962556</v>
      </c>
      <c r="J89" s="37">
        <f>'[1]Annual Cost 95%'!J89</f>
        <v>61734597.247678749</v>
      </c>
      <c r="K89" s="37">
        <f>'[1]Annual Cost 95%'!K89</f>
        <v>45427345.144518323</v>
      </c>
      <c r="L89" s="37">
        <f>'[1]Annual Cost 95%'!L89</f>
        <v>40768130.257901065</v>
      </c>
      <c r="M89" s="37">
        <f>'[1]Annual Cost 95%'!M89</f>
        <v>17472055.824814741</v>
      </c>
      <c r="N89" s="38">
        <f>'[1]Annual Cost 95%'!N89</f>
        <v>10494076732.738573</v>
      </c>
      <c r="O89" s="38">
        <f>'[1]Annual Cost 95%'!O89</f>
        <v>18706832436.62093</v>
      </c>
      <c r="P89" s="38">
        <f>'[1]Annual Cost 95%'!P89</f>
        <v>13687926173.137268</v>
      </c>
      <c r="Q89" s="38">
        <f>'[1]Annual Cost 95%'!Q89</f>
        <v>4562642057.7124224</v>
      </c>
      <c r="R89" s="38">
        <f>'[1]Annual Cost 95%'!R89</f>
        <v>3193849440.3986959</v>
      </c>
      <c r="S89" s="38">
        <f>'[1]Annual Cost 95%'!S89</f>
        <v>1825056823.084969</v>
      </c>
    </row>
    <row r="90" spans="1:19" x14ac:dyDescent="0.35">
      <c r="A90">
        <v>2109</v>
      </c>
      <c r="B90" s="36">
        <f>'[1]Annual Cost 95%'!B90</f>
        <v>317799523.51068318</v>
      </c>
      <c r="C90" s="36">
        <f>'[1]Annual Cost 95%'!C90</f>
        <v>407719543.72882223</v>
      </c>
      <c r="D90" s="36">
        <f>'[1]Annual Cost 95%'!D90</f>
        <v>429891603.50863731</v>
      </c>
      <c r="E90" s="36">
        <f>'[1]Annual Cost 95%'!E90</f>
        <v>282693762.19264263</v>
      </c>
      <c r="F90" s="36">
        <f>'[1]Annual Cost 95%'!F90</f>
        <v>235270189.88581583</v>
      </c>
      <c r="G90" s="36">
        <f>'[1]Annual Cost 95%'!G90</f>
        <v>141038935.82160163</v>
      </c>
      <c r="H90" s="37">
        <f>'[1]Annual Cost 95%'!H90</f>
        <v>92027978.992933705</v>
      </c>
      <c r="I90" s="37">
        <f>'[1]Annual Cost 95%'!I90</f>
        <v>97852534.625397861</v>
      </c>
      <c r="J90" s="37">
        <f>'[1]Annual Cost 95%'!J90</f>
        <v>61740289.704120085</v>
      </c>
      <c r="K90" s="37">
        <f>'[1]Annual Cost 95%'!K90</f>
        <v>45431533.933220439</v>
      </c>
      <c r="L90" s="37">
        <f>'[1]Annual Cost 95%'!L90</f>
        <v>40771889.427249111</v>
      </c>
      <c r="M90" s="37">
        <f>'[1]Annual Cost 95%'!M90</f>
        <v>17473666.897392474</v>
      </c>
      <c r="N90" s="38">
        <f>'[1]Annual Cost 95%'!N90</f>
        <v>10577025082.782291</v>
      </c>
      <c r="O90" s="38">
        <f>'[1]Annual Cost 95%'!O90</f>
        <v>18854696886.698864</v>
      </c>
      <c r="P90" s="38">
        <f>'[1]Annual Cost 95%'!P90</f>
        <v>13796119673.194292</v>
      </c>
      <c r="Q90" s="38">
        <f>'[1]Annual Cost 95%'!Q90</f>
        <v>4598706557.731431</v>
      </c>
      <c r="R90" s="38">
        <f>'[1]Annual Cost 95%'!R90</f>
        <v>3219094590.4120016</v>
      </c>
      <c r="S90" s="38">
        <f>'[1]Annual Cost 95%'!S90</f>
        <v>1839482623.0925725</v>
      </c>
    </row>
    <row r="91" spans="1:19" x14ac:dyDescent="0.35">
      <c r="A91">
        <v>2110</v>
      </c>
      <c r="B91" s="36">
        <f>'[1]Annual Cost 95%'!B91</f>
        <v>404063997.51390821</v>
      </c>
      <c r="C91" s="36">
        <f>'[1]Annual Cost 95%'!C91</f>
        <v>518392182.85699075</v>
      </c>
      <c r="D91" s="36">
        <f>'[1]Annual Cost 95%'!D91</f>
        <v>546582694.31144941</v>
      </c>
      <c r="E91" s="36">
        <f>'[1]Annual Cost 95%'!E91</f>
        <v>359429021.0443486</v>
      </c>
      <c r="F91" s="36">
        <f>'[1]Annual Cost 95%'!F91</f>
        <v>299132649.32231188</v>
      </c>
      <c r="G91" s="36">
        <f>'[1]Annual Cost 95%'!G91</f>
        <v>179322975.64086238</v>
      </c>
      <c r="H91" s="37">
        <f>'[1]Annual Cost 95%'!H91</f>
        <v>114402895.27722472</v>
      </c>
      <c r="I91" s="37">
        <f>'[1]Annual Cost 95%'!I91</f>
        <v>121643584.85173261</v>
      </c>
      <c r="J91" s="37">
        <f>'[1]Annual Cost 95%'!J91</f>
        <v>76751309.489783674</v>
      </c>
      <c r="K91" s="37">
        <f>'[1]Annual Cost 95%'!K91</f>
        <v>56477378.68116156</v>
      </c>
      <c r="L91" s="37">
        <f>'[1]Annual Cost 95%'!L91</f>
        <v>50684827.02155526</v>
      </c>
      <c r="M91" s="37">
        <f>'[1]Annual Cost 95%'!M91</f>
        <v>21722068.72352368</v>
      </c>
      <c r="N91" s="38">
        <f>'[1]Annual Cost 95%'!N91</f>
        <v>13251343754.095072</v>
      </c>
      <c r="O91" s="38">
        <f>'[1]Annual Cost 95%'!O91</f>
        <v>23621960605.125996</v>
      </c>
      <c r="P91" s="38">
        <f>'[1]Annual Cost 95%'!P91</f>
        <v>17284361418.384876</v>
      </c>
      <c r="Q91" s="38">
        <f>'[1]Annual Cost 95%'!Q91</f>
        <v>5761453806.1282911</v>
      </c>
      <c r="R91" s="38">
        <f>'[1]Annual Cost 95%'!R91</f>
        <v>4033017664.2898049</v>
      </c>
      <c r="S91" s="38">
        <f>'[1]Annual Cost 95%'!S91</f>
        <v>2304581522.4513164</v>
      </c>
    </row>
    <row r="92" spans="1:19" x14ac:dyDescent="0.35">
      <c r="A92">
        <v>2111</v>
      </c>
      <c r="B92" s="36">
        <f>'[1]Annual Cost 95%'!B92</f>
        <v>413304356.83044964</v>
      </c>
      <c r="C92" s="36">
        <f>'[1]Annual Cost 95%'!C92</f>
        <v>530247062.44526678</v>
      </c>
      <c r="D92" s="36">
        <f>'[1]Annual Cost 95%'!D92</f>
        <v>559082250.1311121</v>
      </c>
      <c r="E92" s="36">
        <f>'[1]Annual Cost 95%'!E92</f>
        <v>367648642.99452788</v>
      </c>
      <c r="F92" s="36">
        <f>'[1]Annual Cost 95%'!F92</f>
        <v>305973380.4442476</v>
      </c>
      <c r="G92" s="36">
        <f>'[1]Annual Cost 95%'!G92</f>
        <v>183423832.77940497</v>
      </c>
      <c r="H92" s="37">
        <f>'[1]Annual Cost 95%'!H92</f>
        <v>114413444.19998702</v>
      </c>
      <c r="I92" s="37">
        <f>'[1]Annual Cost 95%'!I92</f>
        <v>121654801.4278343</v>
      </c>
      <c r="J92" s="37">
        <f>'[1]Annual Cost 95%'!J92</f>
        <v>76758386.615181163</v>
      </c>
      <c r="K92" s="37">
        <f>'[1]Annual Cost 95%'!K92</f>
        <v>56482586.377208777</v>
      </c>
      <c r="L92" s="37">
        <f>'[1]Annual Cost 95%'!L92</f>
        <v>50689500.594930962</v>
      </c>
      <c r="M92" s="37">
        <f>'[1]Annual Cost 95%'!M92</f>
        <v>21724071.683541838</v>
      </c>
      <c r="N92" s="38">
        <f>'[1]Annual Cost 95%'!N92</f>
        <v>13356086374.933281</v>
      </c>
      <c r="O92" s="38">
        <f>'[1]Annual Cost 95%'!O92</f>
        <v>23808675711.837585</v>
      </c>
      <c r="P92" s="38">
        <f>'[1]Annual Cost 95%'!P92</f>
        <v>17420982228.173843</v>
      </c>
      <c r="Q92" s="38">
        <f>'[1]Annual Cost 95%'!Q92</f>
        <v>5806994076.0579481</v>
      </c>
      <c r="R92" s="38">
        <f>'[1]Annual Cost 95%'!R92</f>
        <v>4064895853.2405643</v>
      </c>
      <c r="S92" s="38">
        <f>'[1]Annual Cost 95%'!S92</f>
        <v>2322797630.4231791</v>
      </c>
    </row>
    <row r="93" spans="1:19" x14ac:dyDescent="0.35">
      <c r="A93">
        <v>2112</v>
      </c>
      <c r="B93" s="36">
        <f>'[1]Annual Cost 95%'!B93</f>
        <v>422756029.80231333</v>
      </c>
      <c r="C93" s="36">
        <f>'[1]Annual Cost 95%'!C93</f>
        <v>542373045.98668885</v>
      </c>
      <c r="D93" s="36">
        <f>'[1]Annual Cost 95%'!D93</f>
        <v>571867652.71708274</v>
      </c>
      <c r="E93" s="36">
        <f>'[1]Annual Cost 95%'!E93</f>
        <v>376056235.81252289</v>
      </c>
      <c r="F93" s="36">
        <f>'[1]Annual Cost 95%'!F93</f>
        <v>312970549.19473583</v>
      </c>
      <c r="G93" s="36">
        <f>'[1]Annual Cost 95%'!G93</f>
        <v>187618470.59056154</v>
      </c>
      <c r="H93" s="37">
        <f>'[1]Annual Cost 95%'!H93</f>
        <v>114423994.09545</v>
      </c>
      <c r="I93" s="37">
        <f>'[1]Annual Cost 95%'!I93</f>
        <v>121666019.03819999</v>
      </c>
      <c r="J93" s="37">
        <f>'[1]Annual Cost 95%'!J93</f>
        <v>76765464.393149987</v>
      </c>
      <c r="K93" s="37">
        <f>'[1]Annual Cost 95%'!K93</f>
        <v>56487794.553449981</v>
      </c>
      <c r="L93" s="37">
        <f>'[1]Annual Cost 95%'!L93</f>
        <v>50694174.599249996</v>
      </c>
      <c r="M93" s="37">
        <f>'[1]Annual Cost 95%'!M93</f>
        <v>21726074.828249995</v>
      </c>
      <c r="N93" s="38">
        <f>'[1]Annual Cost 95%'!N93</f>
        <v>13461656913.062267</v>
      </c>
      <c r="O93" s="38">
        <f>'[1]Annual Cost 95%'!O93</f>
        <v>23996866671.110996</v>
      </c>
      <c r="P93" s="38">
        <f>'[1]Annual Cost 95%'!P93</f>
        <v>17558682930.081219</v>
      </c>
      <c r="Q93" s="38">
        <f>'[1]Annual Cost 95%'!Q93</f>
        <v>5852894310.0270729</v>
      </c>
      <c r="R93" s="38">
        <f>'[1]Annual Cost 95%'!R93</f>
        <v>4097026017.0189519</v>
      </c>
      <c r="S93" s="38">
        <f>'[1]Annual Cost 95%'!S93</f>
        <v>2341157724.010829</v>
      </c>
    </row>
    <row r="94" spans="1:19" x14ac:dyDescent="0.35">
      <c r="A94">
        <v>2113</v>
      </c>
      <c r="B94" s="36">
        <f>'[1]Annual Cost 95%'!B94</f>
        <v>432423848.8672213</v>
      </c>
      <c r="C94" s="36">
        <f>'[1]Annual Cost 95%'!C94</f>
        <v>554776333.23662889</v>
      </c>
      <c r="D94" s="36">
        <f>'[1]Annual Cost 95%'!D94</f>
        <v>584945438.97155118</v>
      </c>
      <c r="E94" s="36">
        <f>'[1]Annual Cost 95%'!E94</f>
        <v>384656098.12026078</v>
      </c>
      <c r="F94" s="36">
        <f>'[1]Annual Cost 95%'!F94</f>
        <v>320127733.07612121</v>
      </c>
      <c r="G94" s="36">
        <f>'[1]Annual Cost 95%'!G94</f>
        <v>191909033.70270094</v>
      </c>
      <c r="H94" s="37">
        <f>'[1]Annual Cost 95%'!H94</f>
        <v>114434544.9637033</v>
      </c>
      <c r="I94" s="37">
        <f>'[1]Annual Cost 95%'!I94</f>
        <v>121677237.68292503</v>
      </c>
      <c r="J94" s="37">
        <f>'[1]Annual Cost 95%'!J94</f>
        <v>76772542.823750302</v>
      </c>
      <c r="K94" s="37">
        <f>'[1]Annual Cost 95%'!K94</f>
        <v>56493003.209929466</v>
      </c>
      <c r="L94" s="37">
        <f>'[1]Annual Cost 95%'!L94</f>
        <v>50698849.034552097</v>
      </c>
      <c r="M94" s="37">
        <f>'[1]Annual Cost 95%'!M94</f>
        <v>21728078.157665182</v>
      </c>
      <c r="N94" s="38">
        <f>'[1]Annual Cost 95%'!N94</f>
        <v>13568061912.5902</v>
      </c>
      <c r="O94" s="38">
        <f>'[1]Annual Cost 95%'!O94</f>
        <v>24186545148.530354</v>
      </c>
      <c r="P94" s="38">
        <f>'[1]Annual Cost 95%'!P94</f>
        <v>17697472059.900261</v>
      </c>
      <c r="Q94" s="38">
        <f>'[1]Annual Cost 95%'!Q94</f>
        <v>5899157353.300086</v>
      </c>
      <c r="R94" s="38">
        <f>'[1]Annual Cost 95%'!R94</f>
        <v>4129410147.310061</v>
      </c>
      <c r="S94" s="38">
        <f>'[1]Annual Cost 95%'!S94</f>
        <v>2359662941.3200345</v>
      </c>
    </row>
    <row r="95" spans="1:19" x14ac:dyDescent="0.35">
      <c r="A95">
        <v>2114</v>
      </c>
      <c r="B95" s="36">
        <f>'[1]Annual Cost 95%'!B95</f>
        <v>442312756.9737581</v>
      </c>
      <c r="C95" s="36">
        <f>'[1]Annual Cost 95%'!C95</f>
        <v>567463265.72989893</v>
      </c>
      <c r="D95" s="36">
        <f>'[1]Annual Cost 95%'!D95</f>
        <v>598322295.28620768</v>
      </c>
      <c r="E95" s="36">
        <f>'[1]Annual Cost 95%'!E95</f>
        <v>393452626.84293598</v>
      </c>
      <c r="F95" s="36">
        <f>'[1]Annual Cost 95%'!F95</f>
        <v>327448591.40305346</v>
      </c>
      <c r="G95" s="36">
        <f>'[1]Annual Cost 95%'!G95</f>
        <v>196297715.7887415</v>
      </c>
      <c r="H95" s="37">
        <f>'[1]Annual Cost 95%'!H95</f>
        <v>114445096.80483666</v>
      </c>
      <c r="I95" s="37">
        <f>'[1]Annual Cost 95%'!I95</f>
        <v>121688457.3621048</v>
      </c>
      <c r="J95" s="37">
        <f>'[1]Annual Cost 95%'!J95</f>
        <v>76779621.90704231</v>
      </c>
      <c r="K95" s="37">
        <f>'[1]Annual Cost 95%'!K95</f>
        <v>56498212.346691504</v>
      </c>
      <c r="L95" s="37">
        <f>'[1]Annual Cost 95%'!L95</f>
        <v>50703523.900877006</v>
      </c>
      <c r="M95" s="37">
        <f>'[1]Annual Cost 95%'!M95</f>
        <v>21730081.671804428</v>
      </c>
      <c r="N95" s="38">
        <f>'[1]Annual Cost 95%'!N95</f>
        <v>13675307969.351849</v>
      </c>
      <c r="O95" s="38">
        <f>'[1]Annual Cost 95%'!O95</f>
        <v>24377722901.888073</v>
      </c>
      <c r="P95" s="38">
        <f>'[1]Annual Cost 95%'!P95</f>
        <v>17837358220.893715</v>
      </c>
      <c r="Q95" s="38">
        <f>'[1]Annual Cost 95%'!Q95</f>
        <v>5945786073.631238</v>
      </c>
      <c r="R95" s="38">
        <f>'[1]Annual Cost 95%'!R95</f>
        <v>4162050251.5418673</v>
      </c>
      <c r="S95" s="38">
        <f>'[1]Annual Cost 95%'!S95</f>
        <v>2378314429.4524951</v>
      </c>
    </row>
    <row r="96" spans="1:19" x14ac:dyDescent="0.35">
      <c r="A96">
        <v>2115</v>
      </c>
      <c r="B96" s="36">
        <f>'[1]Annual Cost 95%'!B96</f>
        <v>452427810.10859454</v>
      </c>
      <c r="C96" s="36">
        <f>'[1]Annual Cost 95%'!C96</f>
        <v>580440330.02304184</v>
      </c>
      <c r="D96" s="36">
        <f>'[1]Annual Cost 95%'!D96</f>
        <v>612005060.96085072</v>
      </c>
      <c r="E96" s="36">
        <f>'[1]Annual Cost 95%'!E96</f>
        <v>402450319.45706373</v>
      </c>
      <c r="F96" s="36">
        <f>'[1]Annual Cost 95%'!F96</f>
        <v>334936867.17341691</v>
      </c>
      <c r="G96" s="36">
        <f>'[1]Annual Cost 95%'!G96</f>
        <v>200786760.68772897</v>
      </c>
      <c r="H96" s="37">
        <f>'[1]Annual Cost 95%'!H96</f>
        <v>114455649.61893977</v>
      </c>
      <c r="I96" s="37">
        <f>'[1]Annual Cost 95%'!I96</f>
        <v>121699678.07583469</v>
      </c>
      <c r="J96" s="37">
        <f>'[1]Annual Cost 95%'!J96</f>
        <v>76786701.643086165</v>
      </c>
      <c r="K96" s="37">
        <f>'[1]Annual Cost 95%'!K96</f>
        <v>56503421.963780381</v>
      </c>
      <c r="L96" s="37">
        <f>'[1]Annual Cost 95%'!L96</f>
        <v>50708199.198264457</v>
      </c>
      <c r="M96" s="37">
        <f>'[1]Annual Cost 95%'!M96</f>
        <v>21732085.370684765</v>
      </c>
      <c r="N96" s="38">
        <f>'[1]Annual Cost 95%'!N96</f>
        <v>13783401731.317455</v>
      </c>
      <c r="O96" s="38">
        <f>'[1]Annual Cost 95%'!O96</f>
        <v>24570411781.913723</v>
      </c>
      <c r="P96" s="38">
        <f>'[1]Annual Cost 95%'!P96</f>
        <v>17978350084.327114</v>
      </c>
      <c r="Q96" s="38">
        <f>'[1]Annual Cost 95%'!Q96</f>
        <v>5992783361.4423714</v>
      </c>
      <c r="R96" s="38">
        <f>'[1]Annual Cost 95%'!R96</f>
        <v>4194948353.0096607</v>
      </c>
      <c r="S96" s="38">
        <f>'[1]Annual Cost 95%'!S96</f>
        <v>2397113344.5769486</v>
      </c>
    </row>
    <row r="97" spans="1:19" x14ac:dyDescent="0.35">
      <c r="A97">
        <v>2116</v>
      </c>
      <c r="B97" s="36">
        <f>'[1]Annual Cost 95%'!B97</f>
        <v>462774179.88150537</v>
      </c>
      <c r="C97" s="36">
        <f>'[1]Annual Cost 95%'!C97</f>
        <v>593714161.01076853</v>
      </c>
      <c r="D97" s="36">
        <f>'[1]Annual Cost 95%'!D97</f>
        <v>626000731.70017576</v>
      </c>
      <c r="E97" s="36">
        <f>'[1]Annual Cost 95%'!E97</f>
        <v>411653776.2899437</v>
      </c>
      <c r="F97" s="36">
        <f>'[1]Annual Cost 95%'!F97</f>
        <v>342596388.98204464</v>
      </c>
      <c r="G97" s="36">
        <f>'[1]Annual Cost 95%'!G97</f>
        <v>205378463.55206344</v>
      </c>
      <c r="H97" s="37">
        <f>'[1]Annual Cost 95%'!H97</f>
        <v>114466203.40610236</v>
      </c>
      <c r="I97" s="37">
        <f>'[1]Annual Cost 95%'!I97</f>
        <v>121710899.82421009</v>
      </c>
      <c r="J97" s="37">
        <f>'[1]Annual Cost 95%'!J97</f>
        <v>76793782.031942084</v>
      </c>
      <c r="K97" s="37">
        <f>'[1]Annual Cost 95%'!K97</f>
        <v>56508632.06124039</v>
      </c>
      <c r="L97" s="37">
        <f>'[1]Annual Cost 95%'!L97</f>
        <v>50712874.926754214</v>
      </c>
      <c r="M97" s="37">
        <f>'[1]Annual Cost 95%'!M97</f>
        <v>21734089.254323229</v>
      </c>
      <c r="N97" s="38">
        <f>'[1]Annual Cost 95%'!N97</f>
        <v>13892349899.004822</v>
      </c>
      <c r="O97" s="38">
        <f>'[1]Annual Cost 95%'!O97</f>
        <v>24764623733.008595</v>
      </c>
      <c r="P97" s="38">
        <f>'[1]Annual Cost 95%'!P97</f>
        <v>18120456390.00629</v>
      </c>
      <c r="Q97" s="38">
        <f>'[1]Annual Cost 95%'!Q97</f>
        <v>6040152130.0020962</v>
      </c>
      <c r="R97" s="38">
        <f>'[1]Annual Cost 95%'!R97</f>
        <v>4228106491.0014682</v>
      </c>
      <c r="S97" s="38">
        <f>'[1]Annual Cost 95%'!S97</f>
        <v>2416060852.0008388</v>
      </c>
    </row>
    <row r="98" spans="1:19" x14ac:dyDescent="0.35">
      <c r="A98">
        <v>2117</v>
      </c>
      <c r="B98" s="36">
        <f>'[1]Annual Cost 95%'!B98</f>
        <v>473357156.1695022</v>
      </c>
      <c r="C98" s="36">
        <f>'[1]Annual Cost 95%'!C98</f>
        <v>607291545.3182373</v>
      </c>
      <c r="D98" s="36">
        <f>'[1]Annual Cost 95%'!D98</f>
        <v>640316463.19052815</v>
      </c>
      <c r="E98" s="36">
        <f>'[1]Annual Cost 95%'!E98</f>
        <v>421067702.87170839</v>
      </c>
      <c r="F98" s="36">
        <f>'[1]Annual Cost 95%'!F98</f>
        <v>350431072.9781974</v>
      </c>
      <c r="G98" s="36">
        <f>'[1]Annual Cost 95%'!G98</f>
        <v>210075172.02096125</v>
      </c>
      <c r="H98" s="37">
        <f>'[1]Annual Cost 95%'!H98</f>
        <v>114476758.16641414</v>
      </c>
      <c r="I98" s="37">
        <f>'[1]Annual Cost 95%'!I98</f>
        <v>121722122.60732643</v>
      </c>
      <c r="J98" s="37">
        <f>'[1]Annual Cost 95%'!J98</f>
        <v>76800863.073670238</v>
      </c>
      <c r="K98" s="37">
        <f>'[1]Annual Cost 95%'!K98</f>
        <v>56513842.639115833</v>
      </c>
      <c r="L98" s="37">
        <f>'[1]Annual Cost 95%'!L98</f>
        <v>50717551.086386018</v>
      </c>
      <c r="M98" s="37">
        <f>'[1]Annual Cost 95%'!M98</f>
        <v>21736093.322736859</v>
      </c>
      <c r="N98" s="38">
        <f>'[1]Annual Cost 95%'!N98</f>
        <v>14002159225.894674</v>
      </c>
      <c r="O98" s="38">
        <f>'[1]Annual Cost 95%'!O98</f>
        <v>24960370793.986156</v>
      </c>
      <c r="P98" s="38">
        <f>'[1]Annual Cost 95%'!P98</f>
        <v>18263685946.819141</v>
      </c>
      <c r="Q98" s="38">
        <f>'[1]Annual Cost 95%'!Q98</f>
        <v>6087895315.6063795</v>
      </c>
      <c r="R98" s="38">
        <f>'[1]Annual Cost 95%'!R98</f>
        <v>4261526720.9244666</v>
      </c>
      <c r="S98" s="38">
        <f>'[1]Annual Cost 95%'!S98</f>
        <v>2435158126.2425518</v>
      </c>
    </row>
    <row r="99" spans="1:19" x14ac:dyDescent="0.35">
      <c r="A99">
        <v>2118</v>
      </c>
      <c r="B99" s="36">
        <f>'[1]Annual Cost 95%'!B99</f>
        <v>484182149.8214345</v>
      </c>
      <c r="C99" s="36">
        <f>'[1]Annual Cost 95%'!C99</f>
        <v>621179424.77091014</v>
      </c>
      <c r="D99" s="36">
        <f>'[1]Annual Cost 95%'!D99</f>
        <v>654959574.75845206</v>
      </c>
      <c r="E99" s="36">
        <f>'[1]Annual Cost 95%'!E99</f>
        <v>430696912.34115976</v>
      </c>
      <c r="F99" s="36">
        <f>'[1]Annual Cost 95%'!F99</f>
        <v>358444924.86780614</v>
      </c>
      <c r="G99" s="36">
        <f>'[1]Annual Cost 95%'!G99</f>
        <v>214879287.42075291</v>
      </c>
      <c r="H99" s="37">
        <f>'[1]Annual Cost 95%'!H99</f>
        <v>114487313.89996485</v>
      </c>
      <c r="I99" s="37">
        <f>'[1]Annual Cost 95%'!I99</f>
        <v>121733346.42527908</v>
      </c>
      <c r="J99" s="37">
        <f>'[1]Annual Cost 95%'!J99</f>
        <v>76807944.768330842</v>
      </c>
      <c r="K99" s="37">
        <f>'[1]Annual Cost 95%'!K99</f>
        <v>56519053.697450995</v>
      </c>
      <c r="L99" s="37">
        <f>'[1]Annual Cost 95%'!L99</f>
        <v>50722227.677199624</v>
      </c>
      <c r="M99" s="37">
        <f>'[1]Annual Cost 95%'!M99</f>
        <v>21738097.575942691</v>
      </c>
      <c r="N99" s="38">
        <f>'[1]Annual Cost 95%'!N99</f>
        <v>14112836518.849277</v>
      </c>
      <c r="O99" s="38">
        <f>'[1]Annual Cost 95%'!O99</f>
        <v>25157665098.818275</v>
      </c>
      <c r="P99" s="38">
        <f>'[1]Annual Cost 95%'!P99</f>
        <v>18408047633.281666</v>
      </c>
      <c r="Q99" s="38">
        <f>'[1]Annual Cost 95%'!Q99</f>
        <v>6136015877.7605553</v>
      </c>
      <c r="R99" s="38">
        <f>'[1]Annual Cost 95%'!R99</f>
        <v>4295211114.4323893</v>
      </c>
      <c r="S99" s="38">
        <f>'[1]Annual Cost 95%'!S99</f>
        <v>2454406351.1042223</v>
      </c>
    </row>
    <row r="100" spans="1:19" x14ac:dyDescent="0.35">
      <c r="A100">
        <v>2119</v>
      </c>
      <c r="B100" s="36">
        <f>'[1]Annual Cost 95%'!B100</f>
        <v>495254695.42444021</v>
      </c>
      <c r="C100" s="36">
        <f>'[1]Annual Cost 95%'!C100</f>
        <v>635384899.94375861</v>
      </c>
      <c r="D100" s="36">
        <f>'[1]Annual Cost 95%'!D100</f>
        <v>669937553.1129055</v>
      </c>
      <c r="E100" s="36">
        <f>'[1]Annual Cost 95%'!E100</f>
        <v>440546327.90662414</v>
      </c>
      <c r="F100" s="36">
        <f>'[1]Annual Cost 95%'!F100</f>
        <v>366642041.96150422</v>
      </c>
      <c r="G100" s="36">
        <f>'[1]Annual Cost 95%'!G100</f>
        <v>219793265.9926295</v>
      </c>
      <c r="H100" s="37">
        <f>'[1]Annual Cost 95%'!H100</f>
        <v>114497870.60684423</v>
      </c>
      <c r="I100" s="37">
        <f>'[1]Annual Cost 95%'!I100</f>
        <v>121744571.27816348</v>
      </c>
      <c r="J100" s="37">
        <f>'[1]Annual Cost 95%'!J100</f>
        <v>76815027.115984097</v>
      </c>
      <c r="K100" s="37">
        <f>'[1]Annual Cost 95%'!K100</f>
        <v>56524265.236290179</v>
      </c>
      <c r="L100" s="37">
        <f>'[1]Annual Cost 95%'!L100</f>
        <v>50726904.699234791</v>
      </c>
      <c r="M100" s="37">
        <f>'[1]Annual Cost 95%'!M100</f>
        <v>21740102.013957761</v>
      </c>
      <c r="N100" s="38">
        <f>'[1]Annual Cost 95%'!N100</f>
        <v>14224388638.534397</v>
      </c>
      <c r="O100" s="38">
        <f>'[1]Annual Cost 95%'!O100</f>
        <v>25356518877.387402</v>
      </c>
      <c r="P100" s="38">
        <f>'[1]Annual Cost 95%'!P100</f>
        <v>18553550398.088345</v>
      </c>
      <c r="Q100" s="38">
        <f>'[1]Annual Cost 95%'!Q100</f>
        <v>6184516799.3627815</v>
      </c>
      <c r="R100" s="38">
        <f>'[1]Annual Cost 95%'!R100</f>
        <v>4329161759.5539474</v>
      </c>
      <c r="S100" s="38">
        <f>'[1]Annual Cost 95%'!S100</f>
        <v>2473806719.7451124</v>
      </c>
    </row>
    <row r="101" spans="1:19" x14ac:dyDescent="0.35">
      <c r="A101">
        <v>2120</v>
      </c>
      <c r="B101" s="36">
        <f>'[1]Annual Cost 95%'!B101</f>
        <v>616381860.64368594</v>
      </c>
      <c r="C101" s="36">
        <f>'[1]Annual Cost 95%'!C101</f>
        <v>790784480.12813973</v>
      </c>
      <c r="D101" s="36">
        <f>'[1]Annual Cost 95%'!D101</f>
        <v>833787865.75444341</v>
      </c>
      <c r="E101" s="36">
        <f>'[1]Annual Cost 95%'!E101</f>
        <v>548293166.73537183</v>
      </c>
      <c r="F101" s="36">
        <f>'[1]Annual Cost 95%'!F101</f>
        <v>456313703.03466666</v>
      </c>
      <c r="G101" s="36">
        <f>'[1]Annual Cost 95%'!G101</f>
        <v>273549314.12287617</v>
      </c>
      <c r="H101" s="37">
        <f>'[1]Annual Cost 95%'!H101</f>
        <v>139328151.15758455</v>
      </c>
      <c r="I101" s="37">
        <f>'[1]Annual Cost 95%'!I101</f>
        <v>148146388.57262152</v>
      </c>
      <c r="J101" s="37">
        <f>'[1]Annual Cost 95%'!J101</f>
        <v>93473316.599392161</v>
      </c>
      <c r="K101" s="37">
        <f>'[1]Annual Cost 95%'!K101</f>
        <v>68782251.837288573</v>
      </c>
      <c r="L101" s="37">
        <f>'[1]Annual Cost 95%'!L101</f>
        <v>61727661.905258983</v>
      </c>
      <c r="M101" s="37">
        <f>'[1]Annual Cost 95%'!M101</f>
        <v>26454712.245110989</v>
      </c>
      <c r="N101" s="38">
        <f>'[1]Annual Cost 95%'!N101</f>
        <v>17444331410.861763</v>
      </c>
      <c r="O101" s="38">
        <f>'[1]Annual Cost 95%'!O101</f>
        <v>31096416862.84053</v>
      </c>
      <c r="P101" s="38">
        <f>'[1]Annual Cost 95%'!P101</f>
        <v>22753475753.297951</v>
      </c>
      <c r="Q101" s="38">
        <f>'[1]Annual Cost 95%'!Q101</f>
        <v>7584491917.7659836</v>
      </c>
      <c r="R101" s="38">
        <f>'[1]Annual Cost 95%'!R101</f>
        <v>5309144342.4361887</v>
      </c>
      <c r="S101" s="38">
        <f>'[1]Annual Cost 95%'!S101</f>
        <v>3033796767.1063938</v>
      </c>
    </row>
    <row r="102" spans="1:19" x14ac:dyDescent="0.35">
      <c r="A102">
        <v>2121</v>
      </c>
      <c r="B102" s="36">
        <f>'[1]Annual Cost 95%'!B102</f>
        <v>630477622.46257949</v>
      </c>
      <c r="C102" s="36">
        <f>'[1]Annual Cost 95%'!C102</f>
        <v>808868577.65547991</v>
      </c>
      <c r="D102" s="36">
        <f>'[1]Annual Cost 95%'!D102</f>
        <v>852855388.52496219</v>
      </c>
      <c r="E102" s="36">
        <f>'[1]Annual Cost 95%'!E102</f>
        <v>560831838.58589923</v>
      </c>
      <c r="F102" s="36">
        <f>'[1]Annual Cost 95%'!F102</f>
        <v>466748937.55950648</v>
      </c>
      <c r="G102" s="36">
        <f>'[1]Annual Cost 95%'!G102</f>
        <v>279804991.36420679</v>
      </c>
      <c r="H102" s="37">
        <f>'[1]Annual Cost 95%'!H102</f>
        <v>139340998.40154296</v>
      </c>
      <c r="I102" s="37">
        <f>'[1]Annual Cost 95%'!I102</f>
        <v>148160048.93328619</v>
      </c>
      <c r="J102" s="37">
        <f>'[1]Annual Cost 95%'!J102</f>
        <v>93481935.636478201</v>
      </c>
      <c r="K102" s="37">
        <f>'[1]Annual Cost 95%'!K102</f>
        <v>68788594.147597164</v>
      </c>
      <c r="L102" s="37">
        <f>'[1]Annual Cost 95%'!L102</f>
        <v>61733353.722202584</v>
      </c>
      <c r="M102" s="37">
        <f>'[1]Annual Cost 95%'!M102</f>
        <v>26457151.595229674</v>
      </c>
      <c r="N102" s="38">
        <f>'[1]Annual Cost 95%'!N102</f>
        <v>17582216671.756859</v>
      </c>
      <c r="O102" s="38">
        <f>'[1]Annual Cost 95%'!O102</f>
        <v>31342212327.914394</v>
      </c>
      <c r="P102" s="38">
        <f>'[1]Annual Cost 95%'!P102</f>
        <v>22933326093.595901</v>
      </c>
      <c r="Q102" s="38">
        <f>'[1]Annual Cost 95%'!Q102</f>
        <v>7644442031.1986332</v>
      </c>
      <c r="R102" s="38">
        <f>'[1]Annual Cost 95%'!R102</f>
        <v>5351109421.8390436</v>
      </c>
      <c r="S102" s="38">
        <f>'[1]Annual Cost 95%'!S102</f>
        <v>3057776812.4794536</v>
      </c>
    </row>
    <row r="103" spans="1:19" x14ac:dyDescent="0.35">
      <c r="A103">
        <v>2122</v>
      </c>
      <c r="B103" s="36">
        <f>'[1]Annual Cost 95%'!B103</f>
        <v>644895733.97075093</v>
      </c>
      <c r="C103" s="36">
        <f>'[1]Annual Cost 95%'!C103</f>
        <v>827366232.34231985</v>
      </c>
      <c r="D103" s="36">
        <f>'[1]Annual Cost 95%'!D103</f>
        <v>872358957.96818626</v>
      </c>
      <c r="E103" s="36">
        <f>'[1]Annual Cost 95%'!E103</f>
        <v>573657251.72979581</v>
      </c>
      <c r="F103" s="36">
        <f>'[1]Annual Cost 95%'!F103</f>
        <v>477422810.80780387</v>
      </c>
      <c r="G103" s="36">
        <f>'[1]Annual Cost 95%'!G103</f>
        <v>286203726.89787203</v>
      </c>
      <c r="H103" s="37">
        <f>'[1]Annual Cost 95%'!H103</f>
        <v>139353846.83012685</v>
      </c>
      <c r="I103" s="37">
        <f>'[1]Annual Cost 95%'!I103</f>
        <v>148173710.5535526</v>
      </c>
      <c r="J103" s="37">
        <f>'[1]Annual Cost 95%'!J103</f>
        <v>93490555.468312964</v>
      </c>
      <c r="K103" s="37">
        <f>'[1]Annual Cost 95%'!K103</f>
        <v>68794937.042720854</v>
      </c>
      <c r="L103" s="37">
        <f>'[1]Annual Cost 95%'!L103</f>
        <v>61739046.063980259</v>
      </c>
      <c r="M103" s="37">
        <f>'[1]Annual Cost 95%'!M103</f>
        <v>26459591.170277249</v>
      </c>
      <c r="N103" s="38">
        <f>'[1]Annual Cost 95%'!N103</f>
        <v>17721191819.373566</v>
      </c>
      <c r="O103" s="38">
        <f>'[1]Annual Cost 95%'!O103</f>
        <v>31589950634.53548</v>
      </c>
      <c r="P103" s="38">
        <f>'[1]Annual Cost 95%'!P103</f>
        <v>23114598025.269867</v>
      </c>
      <c r="Q103" s="38">
        <f>'[1]Annual Cost 95%'!Q103</f>
        <v>7704866008.4232893</v>
      </c>
      <c r="R103" s="38">
        <f>'[1]Annual Cost 95%'!R103</f>
        <v>5393406205.8963022</v>
      </c>
      <c r="S103" s="38">
        <f>'[1]Annual Cost 95%'!S103</f>
        <v>3081946403.3693156</v>
      </c>
    </row>
    <row r="104" spans="1:19" x14ac:dyDescent="0.35">
      <c r="A104">
        <v>2123</v>
      </c>
      <c r="B104" s="36">
        <f>'[1]Annual Cost 95%'!B104</f>
        <v>659643566.83945227</v>
      </c>
      <c r="C104" s="36">
        <f>'[1]Annual Cost 95%'!C104</f>
        <v>846286901.64286304</v>
      </c>
      <c r="D104" s="36">
        <f>'[1]Annual Cost 95%'!D104</f>
        <v>892308545.84096444</v>
      </c>
      <c r="E104" s="36">
        <f>'[1]Annual Cost 95%'!E104</f>
        <v>586775963.52579176</v>
      </c>
      <c r="F104" s="36">
        <f>'[1]Annual Cost 95%'!F104</f>
        <v>488340780.10207504</v>
      </c>
      <c r="G104" s="36">
        <f>'[1]Annual Cost 95%'!G104</f>
        <v>292748792.26014453</v>
      </c>
      <c r="H104" s="37">
        <f>'[1]Annual Cost 95%'!H104</f>
        <v>139366696.44344547</v>
      </c>
      <c r="I104" s="37">
        <f>'[1]Annual Cost 95%'!I104</f>
        <v>148187373.43353695</v>
      </c>
      <c r="J104" s="37">
        <f>'[1]Annual Cost 95%'!J104</f>
        <v>93499176.094969749</v>
      </c>
      <c r="K104" s="37">
        <f>'[1]Annual Cost 95%'!K104</f>
        <v>68801280.522713587</v>
      </c>
      <c r="L104" s="37">
        <f>'[1]Annual Cost 95%'!L104</f>
        <v>61744738.930640399</v>
      </c>
      <c r="M104" s="37">
        <f>'[1]Annual Cost 95%'!M104</f>
        <v>26462030.970274452</v>
      </c>
      <c r="N104" s="38">
        <f>'[1]Annual Cost 95%'!N104</f>
        <v>17861265468.505505</v>
      </c>
      <c r="O104" s="38">
        <f>'[1]Annual Cost 95%'!O104</f>
        <v>31839647139.509811</v>
      </c>
      <c r="P104" s="38">
        <f>'[1]Annual Cost 95%'!P104</f>
        <v>23297302785.007179</v>
      </c>
      <c r="Q104" s="38">
        <f>'[1]Annual Cost 95%'!Q104</f>
        <v>7765767595.0023937</v>
      </c>
      <c r="R104" s="38">
        <f>'[1]Annual Cost 95%'!R104</f>
        <v>5436037316.5016756</v>
      </c>
      <c r="S104" s="38">
        <f>'[1]Annual Cost 95%'!S104</f>
        <v>3106307038.0009575</v>
      </c>
    </row>
    <row r="105" spans="1:19" x14ac:dyDescent="0.35">
      <c r="A105">
        <v>2124</v>
      </c>
      <c r="B105" s="36">
        <f>'[1]Annual Cost 95%'!B105</f>
        <v>674728661.31939721</v>
      </c>
      <c r="C105" s="36">
        <f>'[1]Annual Cost 95%'!C105</f>
        <v>865640259.28961432</v>
      </c>
      <c r="D105" s="36">
        <f>'[1]Annual Cost 95%'!D105</f>
        <v>912714351.93980479</v>
      </c>
      <c r="E105" s="36">
        <f>'[1]Annual Cost 95%'!E105</f>
        <v>600194681.28992891</v>
      </c>
      <c r="F105" s="36">
        <f>'[1]Annual Cost 95%'!F105</f>
        <v>499508427.56591028</v>
      </c>
      <c r="G105" s="36">
        <f>'[1]Annual Cost 95%'!G105</f>
        <v>299443533.80260074</v>
      </c>
      <c r="H105" s="37">
        <f>'[1]Annual Cost 95%'!H105</f>
        <v>139379547.24160802</v>
      </c>
      <c r="I105" s="37">
        <f>'[1]Annual Cost 95%'!I105</f>
        <v>148201037.57335535</v>
      </c>
      <c r="J105" s="37">
        <f>'[1]Annual Cost 95%'!J105</f>
        <v>93507797.516521841</v>
      </c>
      <c r="K105" s="37">
        <f>'[1]Annual Cost 95%'!K105</f>
        <v>68807624.587629274</v>
      </c>
      <c r="L105" s="37">
        <f>'[1]Annual Cost 95%'!L105</f>
        <v>61750432.322231404</v>
      </c>
      <c r="M105" s="37">
        <f>'[1]Annual Cost 95%'!M105</f>
        <v>26464470.995242026</v>
      </c>
      <c r="N105" s="38">
        <f>'[1]Annual Cost 95%'!N105</f>
        <v>18002446302.040226</v>
      </c>
      <c r="O105" s="38">
        <f>'[1]Annual Cost 95%'!O105</f>
        <v>32091317321.028229</v>
      </c>
      <c r="P105" s="38">
        <f>'[1]Annual Cost 95%'!P105</f>
        <v>23481451698.313339</v>
      </c>
      <c r="Q105" s="38">
        <f>'[1]Annual Cost 95%'!Q105</f>
        <v>7827150566.1044464</v>
      </c>
      <c r="R105" s="38">
        <f>'[1]Annual Cost 95%'!R105</f>
        <v>5479005396.2731123</v>
      </c>
      <c r="S105" s="38">
        <f>'[1]Annual Cost 95%'!S105</f>
        <v>3130860226.4417787</v>
      </c>
    </row>
    <row r="106" spans="1:19" x14ac:dyDescent="0.35">
      <c r="A106">
        <v>2125</v>
      </c>
      <c r="B106" s="36">
        <f>'[1]Annual Cost 95%'!B106</f>
        <v>690158730.09592974</v>
      </c>
      <c r="C106" s="36">
        <f>'[1]Annual Cost 95%'!C106</f>
        <v>885436200.23935163</v>
      </c>
      <c r="D106" s="36">
        <f>'[1]Annual Cost 95%'!D106</f>
        <v>933586809.31581187</v>
      </c>
      <c r="E106" s="36">
        <f>'[1]Annual Cost 95%'!E106</f>
        <v>613920265.7248677</v>
      </c>
      <c r="F106" s="36">
        <f>'[1]Annual Cost 95%'!F106</f>
        <v>510931462.97799444</v>
      </c>
      <c r="G106" s="36">
        <f>'[1]Annual Cost 95%'!G106</f>
        <v>306291374.40303862</v>
      </c>
      <c r="H106" s="37">
        <f>'[1]Annual Cost 95%'!H106</f>
        <v>139392399.22472379</v>
      </c>
      <c r="I106" s="37">
        <f>'[1]Annual Cost 95%'!I106</f>
        <v>148214702.973124</v>
      </c>
      <c r="J106" s="37">
        <f>'[1]Annual Cost 95%'!J106</f>
        <v>93516419.733042538</v>
      </c>
      <c r="K106" s="37">
        <f>'[1]Annual Cost 95%'!K106</f>
        <v>68813969.237521872</v>
      </c>
      <c r="L106" s="37">
        <f>'[1]Annual Cost 95%'!L106</f>
        <v>61756126.238801681</v>
      </c>
      <c r="M106" s="37">
        <f>'[1]Annual Cost 95%'!M106</f>
        <v>26466911.245200716</v>
      </c>
      <c r="N106" s="38">
        <f>'[1]Annual Cost 95%'!N106</f>
        <v>18144743071.497448</v>
      </c>
      <c r="O106" s="38">
        <f>'[1]Annual Cost 95%'!O106</f>
        <v>32344976779.625881</v>
      </c>
      <c r="P106" s="38">
        <f>'[1]Annual Cost 95%'!P106</f>
        <v>23667056180.214062</v>
      </c>
      <c r="Q106" s="38">
        <f>'[1]Annual Cost 95%'!Q106</f>
        <v>7889018726.7380209</v>
      </c>
      <c r="R106" s="38">
        <f>'[1]Annual Cost 95%'!R106</f>
        <v>5522313108.7166147</v>
      </c>
      <c r="S106" s="38">
        <f>'[1]Annual Cost 95%'!S106</f>
        <v>3155607490.6952081</v>
      </c>
    </row>
    <row r="107" spans="1:19" x14ac:dyDescent="0.35">
      <c r="A107">
        <v>2126</v>
      </c>
      <c r="B107" s="36">
        <f>'[1]Annual Cost 95%'!B107</f>
        <v>705941662.23235404</v>
      </c>
      <c r="C107" s="36">
        <f>'[1]Annual Cost 95%'!C107</f>
        <v>905684845.73220611</v>
      </c>
      <c r="D107" s="36">
        <f>'[1]Annual Cost 95%'!D107</f>
        <v>954936589.60888207</v>
      </c>
      <c r="E107" s="36">
        <f>'[1]Annual Cost 95%'!E107</f>
        <v>627959734.42761731</v>
      </c>
      <c r="F107" s="36">
        <f>'[1]Annual Cost 95%'!F107</f>
        <v>522615726.69139385</v>
      </c>
      <c r="G107" s="36">
        <f>'[1]Annual Cost 95%'!G107</f>
        <v>313295815.21552151</v>
      </c>
      <c r="H107" s="37">
        <f>'[1]Annual Cost 95%'!H107</f>
        <v>139405252.39290202</v>
      </c>
      <c r="I107" s="37">
        <f>'[1]Annual Cost 95%'!I107</f>
        <v>148228369.6329591</v>
      </c>
      <c r="J107" s="37">
        <f>'[1]Annual Cost 95%'!J107</f>
        <v>93525042.744605154</v>
      </c>
      <c r="K107" s="37">
        <f>'[1]Annual Cost 95%'!K107</f>
        <v>68820314.472445294</v>
      </c>
      <c r="L107" s="37">
        <f>'[1]Annual Cost 95%'!L107</f>
        <v>61761820.680399634</v>
      </c>
      <c r="M107" s="37">
        <f>'[1]Annual Cost 95%'!M107</f>
        <v>26469351.720171265</v>
      </c>
      <c r="N107" s="38">
        <f>'[1]Annual Cost 95%'!N107</f>
        <v>18288164597.571529</v>
      </c>
      <c r="O107" s="38">
        <f>'[1]Annual Cost 95%'!O107</f>
        <v>32600641239.149246</v>
      </c>
      <c r="P107" s="38">
        <f>'[1]Annual Cost 95%'!P107</f>
        <v>23854127735.962868</v>
      </c>
      <c r="Q107" s="38">
        <f>'[1]Annual Cost 95%'!Q107</f>
        <v>7951375911.9876223</v>
      </c>
      <c r="R107" s="38">
        <f>'[1]Annual Cost 95%'!R107</f>
        <v>5565963138.3913355</v>
      </c>
      <c r="S107" s="38">
        <f>'[1]Annual Cost 95%'!S107</f>
        <v>3180550364.7950487</v>
      </c>
    </row>
    <row r="108" spans="1:19" x14ac:dyDescent="0.35">
      <c r="A108">
        <v>2127</v>
      </c>
      <c r="B108" s="36">
        <f>'[1]Annual Cost 95%'!B108</f>
        <v>722085527.20344436</v>
      </c>
      <c r="C108" s="36">
        <f>'[1]Annual Cost 95%'!C108</f>
        <v>926396548.46643436</v>
      </c>
      <c r="D108" s="36">
        <f>'[1]Annual Cost 95%'!D108</f>
        <v>976774608.50388408</v>
      </c>
      <c r="E108" s="36">
        <f>'[1]Annual Cost 95%'!E108</f>
        <v>642320265.47748244</v>
      </c>
      <c r="F108" s="36">
        <f>'[1]Annual Cost 95%'!F108</f>
        <v>534567192.61960411</v>
      </c>
      <c r="G108" s="36">
        <f>'[1]Annual Cost 95%'!G108</f>
        <v>320460437.46044338</v>
      </c>
      <c r="H108" s="37">
        <f>'[1]Annual Cost 95%'!H108</f>
        <v>139418106.74625197</v>
      </c>
      <c r="I108" s="37">
        <f>'[1]Annual Cost 95%'!I108</f>
        <v>148242037.55297679</v>
      </c>
      <c r="J108" s="37">
        <f>'[1]Annual Cost 95%'!J108</f>
        <v>93533666.551282972</v>
      </c>
      <c r="K108" s="37">
        <f>'[1]Annual Cost 95%'!K108</f>
        <v>68826660.292453513</v>
      </c>
      <c r="L108" s="37">
        <f>'[1]Annual Cost 95%'!L108</f>
        <v>61767515.647073671</v>
      </c>
      <c r="M108" s="37">
        <f>'[1]Annual Cost 95%'!M108</f>
        <v>26471792.420174424</v>
      </c>
      <c r="N108" s="38">
        <f>'[1]Annual Cost 95%'!N108</f>
        <v>18432719770.678276</v>
      </c>
      <c r="O108" s="38">
        <f>'[1]Annual Cost 95%'!O108</f>
        <v>32858326547.730839</v>
      </c>
      <c r="P108" s="38">
        <f>'[1]Annual Cost 95%'!P108</f>
        <v>24042677961.754276</v>
      </c>
      <c r="Q108" s="38">
        <f>'[1]Annual Cost 95%'!Q108</f>
        <v>8014225987.2514248</v>
      </c>
      <c r="R108" s="38">
        <f>'[1]Annual Cost 95%'!R108</f>
        <v>5609958191.0759974</v>
      </c>
      <c r="S108" s="38">
        <f>'[1]Annual Cost 95%'!S108</f>
        <v>3205690394.9005699</v>
      </c>
    </row>
    <row r="109" spans="1:19" x14ac:dyDescent="0.35">
      <c r="A109">
        <v>2128</v>
      </c>
      <c r="B109" s="36">
        <f>'[1]Annual Cost 95%'!B109</f>
        <v>738598579.02119374</v>
      </c>
      <c r="C109" s="36">
        <f>'[1]Annual Cost 95%'!C109</f>
        <v>947581897.89153147</v>
      </c>
      <c r="D109" s="36">
        <f>'[1]Annual Cost 95%'!D109</f>
        <v>999112031.31161475</v>
      </c>
      <c r="E109" s="36">
        <f>'[1]Annual Cost 95%'!E109</f>
        <v>657009201.10606182</v>
      </c>
      <c r="F109" s="36">
        <f>'[1]Annual Cost 95%'!F109</f>
        <v>546791971.29088366</v>
      </c>
      <c r="G109" s="36">
        <f>'[1]Annual Cost 95%'!G109</f>
        <v>327788904.25552976</v>
      </c>
      <c r="H109" s="37">
        <f>'[1]Annual Cost 95%'!H109</f>
        <v>139430962.28488296</v>
      </c>
      <c r="I109" s="37">
        <f>'[1]Annual Cost 95%'!I109</f>
        <v>148255706.73329327</v>
      </c>
      <c r="J109" s="37">
        <f>'[1]Annual Cost 95%'!J109</f>
        <v>93542291.153149337</v>
      </c>
      <c r="K109" s="37">
        <f>'[1]Annual Cost 95%'!K109</f>
        <v>68833006.697600454</v>
      </c>
      <c r="L109" s="37">
        <f>'[1]Annual Cost 95%'!L109</f>
        <v>61773211.138872214</v>
      </c>
      <c r="M109" s="37">
        <f>'[1]Annual Cost 95%'!M109</f>
        <v>26474233.345230941</v>
      </c>
      <c r="N109" s="38">
        <f>'[1]Annual Cost 95%'!N109</f>
        <v>18578417551.506016</v>
      </c>
      <c r="O109" s="38">
        <f>'[1]Annual Cost 95%'!O109</f>
        <v>33118048678.771587</v>
      </c>
      <c r="P109" s="38">
        <f>'[1]Annual Cost 95%'!P109</f>
        <v>24232718545.442627</v>
      </c>
      <c r="Q109" s="38">
        <f>'[1]Annual Cost 95%'!Q109</f>
        <v>8077572848.480876</v>
      </c>
      <c r="R109" s="38">
        <f>'[1]Annual Cost 95%'!R109</f>
        <v>5654300993.9366131</v>
      </c>
      <c r="S109" s="38">
        <f>'[1]Annual Cost 95%'!S109</f>
        <v>3231029139.3923507</v>
      </c>
    </row>
    <row r="110" spans="1:19" x14ac:dyDescent="0.35">
      <c r="A110">
        <v>2129</v>
      </c>
      <c r="B110" s="36">
        <f>'[1]Annual Cost 95%'!B110</f>
        <v>755489260.4549135</v>
      </c>
      <c r="C110" s="36">
        <f>'[1]Annual Cost 95%'!C110</f>
        <v>969251725.62238896</v>
      </c>
      <c r="D110" s="36">
        <f>'[1]Annual Cost 95%'!D110</f>
        <v>1021960278.6773829</v>
      </c>
      <c r="E110" s="36">
        <f>'[1]Annual Cost 95%'!E110</f>
        <v>672034051.45117295</v>
      </c>
      <c r="F110" s="36">
        <f>'[1]Annual Cost 95%'!F110</f>
        <v>559296312.97243583</v>
      </c>
      <c r="G110" s="36">
        <f>'[1]Annual Cost 95%'!G110</f>
        <v>335284962.4887116</v>
      </c>
      <c r="H110" s="37">
        <f>'[1]Annual Cost 95%'!H110</f>
        <v>139443819.00890428</v>
      </c>
      <c r="I110" s="37">
        <f>'[1]Annual Cost 95%'!I110</f>
        <v>148269377.17402479</v>
      </c>
      <c r="J110" s="37">
        <f>'[1]Annual Cost 95%'!J110</f>
        <v>93550916.550277561</v>
      </c>
      <c r="K110" s="37">
        <f>'[1]Annual Cost 95%'!K110</f>
        <v>68839353.687940091</v>
      </c>
      <c r="L110" s="37">
        <f>'[1]Annual Cost 95%'!L110</f>
        <v>61778907.155843675</v>
      </c>
      <c r="M110" s="37">
        <f>'[1]Annual Cost 95%'!M110</f>
        <v>26476674.49536157</v>
      </c>
      <c r="N110" s="38">
        <f>'[1]Annual Cost 95%'!N110</f>
        <v>18725266971.571053</v>
      </c>
      <c r="O110" s="38">
        <f>'[1]Annual Cost 95%'!O110</f>
        <v>33379823731.931007</v>
      </c>
      <c r="P110" s="38">
        <f>'[1]Annual Cost 95%'!P110</f>
        <v>24424261267.266594</v>
      </c>
      <c r="Q110" s="38">
        <f>'[1]Annual Cost 95%'!Q110</f>
        <v>8141420422.4221973</v>
      </c>
      <c r="R110" s="38">
        <f>'[1]Annual Cost 95%'!R110</f>
        <v>5698994295.6955385</v>
      </c>
      <c r="S110" s="38">
        <f>'[1]Annual Cost 95%'!S110</f>
        <v>3256568168.9688792</v>
      </c>
    </row>
    <row r="111" spans="1:19" x14ac:dyDescent="0.35">
      <c r="A111">
        <v>2130</v>
      </c>
      <c r="B111" s="36">
        <f>'[1]Annual Cost 95%'!B111</f>
        <v>923918149.03063476</v>
      </c>
      <c r="C111" s="36">
        <f>'[1]Annual Cost 95%'!C111</f>
        <v>1185336850.112946</v>
      </c>
      <c r="D111" s="36">
        <f>'[1]Annual Cost 95%'!D111</f>
        <v>1249796255.8592694</v>
      </c>
      <c r="E111" s="36">
        <f>'[1]Annual Cost 95%'!E111</f>
        <v>821857423.26562274</v>
      </c>
      <c r="F111" s="36">
        <f>'[1]Annual Cost 95%'!F111</f>
        <v>683985916.53043103</v>
      </c>
      <c r="G111" s="36">
        <f>'[1]Annual Cost 95%'!G111</f>
        <v>410033442.10855687</v>
      </c>
      <c r="H111" s="37">
        <f>'[1]Annual Cost 95%'!H111</f>
        <v>166734199.27437088</v>
      </c>
      <c r="I111" s="37">
        <f>'[1]Annual Cost 95%'!I111</f>
        <v>177286996.69679943</v>
      </c>
      <c r="J111" s="37">
        <f>'[1]Annual Cost 95%'!J111</f>
        <v>111859652.6777425</v>
      </c>
      <c r="K111" s="37">
        <f>'[1]Annual Cost 95%'!K111</f>
        <v>82311819.894942582</v>
      </c>
      <c r="L111" s="37">
        <f>'[1]Annual Cost 95%'!L111</f>
        <v>73869581.956999749</v>
      </c>
      <c r="M111" s="37">
        <f>'[1]Annual Cost 95%'!M111</f>
        <v>31658392.267285608</v>
      </c>
      <c r="N111" s="38">
        <f>'[1]Annual Cost 95%'!N111</f>
        <v>22564862580.40134</v>
      </c>
      <c r="O111" s="38">
        <f>'[1]Annual Cost 95%'!O111</f>
        <v>40224320252.019775</v>
      </c>
      <c r="P111" s="38">
        <f>'[1]Annual Cost 95%'!P111</f>
        <v>29432429452.697403</v>
      </c>
      <c r="Q111" s="38">
        <f>'[1]Annual Cost 95%'!Q111</f>
        <v>9810809817.5657997</v>
      </c>
      <c r="R111" s="38">
        <f>'[1]Annual Cost 95%'!R111</f>
        <v>6867566872.2960596</v>
      </c>
      <c r="S111" s="38">
        <f>'[1]Annual Cost 95%'!S111</f>
        <v>3924323927.02632</v>
      </c>
    </row>
    <row r="112" spans="1:19" x14ac:dyDescent="0.35">
      <c r="A112">
        <v>2131</v>
      </c>
      <c r="B112" s="36">
        <f>'[1]Annual Cost 95%'!B112</f>
        <v>945046821.04458499</v>
      </c>
      <c r="C112" s="36">
        <f>'[1]Annual Cost 95%'!C112</f>
        <v>1212443789.7897582</v>
      </c>
      <c r="D112" s="36">
        <f>'[1]Annual Cost 95%'!D112</f>
        <v>1278377288.9324036</v>
      </c>
      <c r="E112" s="36">
        <f>'[1]Annual Cost 95%'!E112</f>
        <v>840652114.06872964</v>
      </c>
      <c r="F112" s="36">
        <f>'[1]Annual Cost 95%'!F112</f>
        <v>699627685.34696007</v>
      </c>
      <c r="G112" s="36">
        <f>'[1]Annual Cost 95%'!G112</f>
        <v>419410313.99071693</v>
      </c>
      <c r="H112" s="37">
        <f>'[1]Annual Cost 95%'!H112</f>
        <v>166749573.58972993</v>
      </c>
      <c r="I112" s="37">
        <f>'[1]Annual Cost 95%'!I112</f>
        <v>177303344.07009259</v>
      </c>
      <c r="J112" s="37">
        <f>'[1]Annual Cost 95%'!J112</f>
        <v>111869967.09184414</v>
      </c>
      <c r="K112" s="37">
        <f>'[1]Annual Cost 95%'!K112</f>
        <v>82319409.74682869</v>
      </c>
      <c r="L112" s="37">
        <f>'[1]Annual Cost 95%'!L112</f>
        <v>73876393.362538576</v>
      </c>
      <c r="M112" s="37">
        <f>'[1]Annual Cost 95%'!M112</f>
        <v>31661311.441087961</v>
      </c>
      <c r="N112" s="38">
        <f>'[1]Annual Cost 95%'!N112</f>
        <v>22743222065.249424</v>
      </c>
      <c r="O112" s="38">
        <f>'[1]Annual Cost 95%'!O112</f>
        <v>40542265420.662018</v>
      </c>
      <c r="P112" s="38">
        <f>'[1]Annual Cost 95%'!P112</f>
        <v>29665072259.020992</v>
      </c>
      <c r="Q112" s="38">
        <f>'[1]Annual Cost 95%'!Q112</f>
        <v>9888357419.6736622</v>
      </c>
      <c r="R112" s="38">
        <f>'[1]Annual Cost 95%'!R112</f>
        <v>6921850193.7715645</v>
      </c>
      <c r="S112" s="38">
        <f>'[1]Annual Cost 95%'!S112</f>
        <v>3955342967.8694654</v>
      </c>
    </row>
    <row r="113" spans="1:19" x14ac:dyDescent="0.35">
      <c r="A113">
        <v>2132</v>
      </c>
      <c r="B113" s="36">
        <f>'[1]Annual Cost 95%'!B113</f>
        <v>966658675.23386264</v>
      </c>
      <c r="C113" s="36">
        <f>'[1]Annual Cost 95%'!C113</f>
        <v>1240170625.9783275</v>
      </c>
      <c r="D113" s="36">
        <f>'[1]Annual Cost 95%'!D113</f>
        <v>1307611928.9016204</v>
      </c>
      <c r="E113" s="36">
        <f>'[1]Annual Cost 95%'!E113</f>
        <v>859876612.27198243</v>
      </c>
      <c r="F113" s="36">
        <f>'[1]Annual Cost 95%'!F113</f>
        <v>715627158.79716182</v>
      </c>
      <c r="G113" s="36">
        <f>'[1]Annual Cost 95%'!G113</f>
        <v>429001621.37316769</v>
      </c>
      <c r="H113" s="37">
        <f>'[1]Annual Cost 95%'!H113</f>
        <v>166764949.32273197</v>
      </c>
      <c r="I113" s="37">
        <f>'[1]Annual Cost 95%'!I113</f>
        <v>177319692.950753</v>
      </c>
      <c r="J113" s="37">
        <f>'[1]Annual Cost 95%'!J113</f>
        <v>111880282.45702274</v>
      </c>
      <c r="K113" s="37">
        <f>'[1]Annual Cost 95%'!K113</f>
        <v>82327000.298563883</v>
      </c>
      <c r="L113" s="37">
        <f>'[1]Annual Cost 95%'!L113</f>
        <v>73883205.396147087</v>
      </c>
      <c r="M113" s="37">
        <f>'[1]Annual Cost 95%'!M113</f>
        <v>31664230.884063035</v>
      </c>
      <c r="N113" s="38">
        <f>'[1]Annual Cost 95%'!N113</f>
        <v>22922991357.302048</v>
      </c>
      <c r="O113" s="38">
        <f>'[1]Annual Cost 95%'!O113</f>
        <v>40862723723.886261</v>
      </c>
      <c r="P113" s="38">
        <f>'[1]Annual Cost 95%'!P113</f>
        <v>29899553944.307022</v>
      </c>
      <c r="Q113" s="38">
        <f>'[1]Annual Cost 95%'!Q113</f>
        <v>9966517981.4356728</v>
      </c>
      <c r="R113" s="38">
        <f>'[1]Annual Cost 95%'!R113</f>
        <v>6976562587.0049715</v>
      </c>
      <c r="S113" s="38">
        <f>'[1]Annual Cost 95%'!S113</f>
        <v>3986607192.5742693</v>
      </c>
    </row>
    <row r="114" spans="1:19" x14ac:dyDescent="0.35">
      <c r="A114">
        <v>2133</v>
      </c>
      <c r="B114" s="36">
        <f>'[1]Annual Cost 95%'!B114</f>
        <v>988764761.27610004</v>
      </c>
      <c r="C114" s="36">
        <f>'[1]Annual Cost 95%'!C114</f>
        <v>1268531534.8154616</v>
      </c>
      <c r="D114" s="36">
        <f>'[1]Annual Cost 95%'!D114</f>
        <v>1337515122.8114686</v>
      </c>
      <c r="E114" s="36">
        <f>'[1]Annual Cost 95%'!E114</f>
        <v>879540746.94908905</v>
      </c>
      <c r="F114" s="36">
        <f>'[1]Annual Cost 95%'!F114</f>
        <v>731992517.06874061</v>
      </c>
      <c r="G114" s="36">
        <f>'[1]Annual Cost 95%'!G114</f>
        <v>438812268.08571106</v>
      </c>
      <c r="H114" s="37">
        <f>'[1]Annual Cost 95%'!H114</f>
        <v>166780326.47350779</v>
      </c>
      <c r="I114" s="37">
        <f>'[1]Annual Cost 95%'!I114</f>
        <v>177336043.33891967</v>
      </c>
      <c r="J114" s="37">
        <f>'[1]Annual Cost 95%'!J114</f>
        <v>111890598.77336599</v>
      </c>
      <c r="K114" s="37">
        <f>'[1]Annual Cost 95%'!K114</f>
        <v>82334591.550212696</v>
      </c>
      <c r="L114" s="37">
        <f>'[1]Annual Cost 95%'!L114</f>
        <v>73890018.057883203</v>
      </c>
      <c r="M114" s="37">
        <f>'[1]Annual Cost 95%'!M114</f>
        <v>31667150.596235655</v>
      </c>
      <c r="N114" s="38">
        <f>'[1]Annual Cost 95%'!N114</f>
        <v>23104181600.100891</v>
      </c>
      <c r="O114" s="38">
        <f>'[1]Annual Cost 95%'!O114</f>
        <v>41185715026.266808</v>
      </c>
      <c r="P114" s="38">
        <f>'[1]Annual Cost 95%'!P114</f>
        <v>30135889043.609863</v>
      </c>
      <c r="Q114" s="38">
        <f>'[1]Annual Cost 95%'!Q114</f>
        <v>10045296347.869953</v>
      </c>
      <c r="R114" s="38">
        <f>'[1]Annual Cost 95%'!R114</f>
        <v>7031707443.5089674</v>
      </c>
      <c r="S114" s="38">
        <f>'[1]Annual Cost 95%'!S114</f>
        <v>4018118539.1479812</v>
      </c>
    </row>
    <row r="115" spans="1:19" x14ac:dyDescent="0.35">
      <c r="A115">
        <v>2134</v>
      </c>
      <c r="B115" s="36">
        <f>'[1]Annual Cost 95%'!B115</f>
        <v>1011376381.5390784</v>
      </c>
      <c r="C115" s="36">
        <f>'[1]Annual Cost 95%'!C115</f>
        <v>1297541016.6257167</v>
      </c>
      <c r="D115" s="36">
        <f>'[1]Annual Cost 95%'!D115</f>
        <v>1368102159.523792</v>
      </c>
      <c r="E115" s="36">
        <f>'[1]Annual Cost 95%'!E115</f>
        <v>899654571.95045924</v>
      </c>
      <c r="F115" s="36">
        <f>'[1]Annual Cost 95%'!F115</f>
        <v>748732127.4184649</v>
      </c>
      <c r="G115" s="36">
        <f>'[1]Annual Cost 95%'!G115</f>
        <v>448847270.10164517</v>
      </c>
      <c r="H115" s="37">
        <f>'[1]Annual Cost 95%'!H115</f>
        <v>166795705.04218802</v>
      </c>
      <c r="I115" s="37">
        <f>'[1]Annual Cost 95%'!I115</f>
        <v>177352395.23473158</v>
      </c>
      <c r="J115" s="37">
        <f>'[1]Annual Cost 95%'!J115</f>
        <v>111900916.04096161</v>
      </c>
      <c r="K115" s="37">
        <f>'[1]Annual Cost 95%'!K115</f>
        <v>82342183.501839653</v>
      </c>
      <c r="L115" s="37">
        <f>'[1]Annual Cost 95%'!L115</f>
        <v>73896831.347804829</v>
      </c>
      <c r="M115" s="37">
        <f>'[1]Annual Cost 95%'!M115</f>
        <v>31670070.577630639</v>
      </c>
      <c r="N115" s="38">
        <f>'[1]Annual Cost 95%'!N115</f>
        <v>23286804025.269562</v>
      </c>
      <c r="O115" s="38">
        <f>'[1]Annual Cost 95%'!O115</f>
        <v>41511259349.393562</v>
      </c>
      <c r="P115" s="38">
        <f>'[1]Annual Cost 95%'!P115</f>
        <v>30374092206.873344</v>
      </c>
      <c r="Q115" s="38">
        <f>'[1]Annual Cost 95%'!Q115</f>
        <v>10124697402.291113</v>
      </c>
      <c r="R115" s="38">
        <f>'[1]Annual Cost 95%'!R115</f>
        <v>7087288181.6037798</v>
      </c>
      <c r="S115" s="38">
        <f>'[1]Annual Cost 95%'!S115</f>
        <v>4049878960.9164453</v>
      </c>
    </row>
    <row r="116" spans="1:19" x14ac:dyDescent="0.35">
      <c r="A116">
        <v>2135</v>
      </c>
      <c r="B116" s="36">
        <f>'[1]Annual Cost 95%'!B116</f>
        <v>1034505096.8593858</v>
      </c>
      <c r="C116" s="36">
        <f>'[1]Annual Cost 95%'!C116</f>
        <v>1327213903.3351033</v>
      </c>
      <c r="D116" s="36">
        <f>'[1]Annual Cost 95%'!D116</f>
        <v>1399388677.5345955</v>
      </c>
      <c r="E116" s="36">
        <f>'[1]Annual Cost 95%'!E116</f>
        <v>920228371.04352343</v>
      </c>
      <c r="F116" s="36">
        <f>'[1]Annual Cost 95%'!F116</f>
        <v>765854548.45016539</v>
      </c>
      <c r="G116" s="36">
        <f>'[1]Annual Cost 95%'!G116</f>
        <v>459111758.10232431</v>
      </c>
      <c r="H116" s="37">
        <f>'[1]Annual Cost 95%'!H116</f>
        <v>166811085.02890348</v>
      </c>
      <c r="I116" s="37">
        <f>'[1]Annual Cost 95%'!I116</f>
        <v>177368748.63832778</v>
      </c>
      <c r="J116" s="37">
        <f>'[1]Annual Cost 95%'!J116</f>
        <v>111911234.25989729</v>
      </c>
      <c r="K116" s="37">
        <f>'[1]Annual Cost 95%'!K116</f>
        <v>82349776.153509304</v>
      </c>
      <c r="L116" s="37">
        <f>'[1]Annual Cost 95%'!L116</f>
        <v>73903645.265969902</v>
      </c>
      <c r="M116" s="37">
        <f>'[1]Annual Cost 95%'!M116</f>
        <v>31672990.828272816</v>
      </c>
      <c r="N116" s="38">
        <f>'[1]Annual Cost 95%'!N116</f>
        <v>23470869953.209793</v>
      </c>
      <c r="O116" s="38">
        <f>'[1]Annual Cost 95%'!O116</f>
        <v>41839376873.113106</v>
      </c>
      <c r="P116" s="38">
        <f>'[1]Annual Cost 95%'!P116</f>
        <v>30614178199.838863</v>
      </c>
      <c r="Q116" s="38">
        <f>'[1]Annual Cost 95%'!Q116</f>
        <v>10204726066.612953</v>
      </c>
      <c r="R116" s="38">
        <f>'[1]Annual Cost 95%'!R116</f>
        <v>7143308246.6290674</v>
      </c>
      <c r="S116" s="38">
        <f>'[1]Annual Cost 95%'!S116</f>
        <v>4081890426.6451812</v>
      </c>
    </row>
    <row r="117" spans="1:19" x14ac:dyDescent="0.35">
      <c r="A117">
        <v>2136</v>
      </c>
      <c r="B117" s="36">
        <f>'[1]Annual Cost 95%'!B117</f>
        <v>1058162732.4532257</v>
      </c>
      <c r="C117" s="36">
        <f>'[1]Annual Cost 95%'!C117</f>
        <v>1357565366.054332</v>
      </c>
      <c r="D117" s="36">
        <f>'[1]Annual Cost 95%'!D117</f>
        <v>1431390672.9696734</v>
      </c>
      <c r="E117" s="36">
        <f>'[1]Annual Cost 95%'!E117</f>
        <v>941272663.17060196</v>
      </c>
      <c r="F117" s="36">
        <f>'[1]Annual Cost 95%'!F117</f>
        <v>783368534.49056613</v>
      </c>
      <c r="G117" s="36">
        <f>'[1]Annual Cost 95%'!G117</f>
        <v>469610980.10036564</v>
      </c>
      <c r="H117" s="37">
        <f>'[1]Annual Cost 95%'!H117</f>
        <v>166826466.4337849</v>
      </c>
      <c r="I117" s="37">
        <f>'[1]Annual Cost 95%'!I117</f>
        <v>177385103.54984728</v>
      </c>
      <c r="J117" s="37">
        <f>'[1]Annual Cost 95%'!J117</f>
        <v>111921553.43026078</v>
      </c>
      <c r="K117" s="37">
        <f>'[1]Annual Cost 95%'!K117</f>
        <v>82357369.505286217</v>
      </c>
      <c r="L117" s="37">
        <f>'[1]Annual Cost 95%'!L117</f>
        <v>73910459.812436357</v>
      </c>
      <c r="M117" s="37">
        <f>'[1]Annual Cost 95%'!M117</f>
        <v>31675911.348187011</v>
      </c>
      <c r="N117" s="38">
        <f>'[1]Annual Cost 95%'!N117</f>
        <v>23656390793.803207</v>
      </c>
      <c r="O117" s="38">
        <f>'[1]Annual Cost 95%'!O117</f>
        <v>42170087936.779633</v>
      </c>
      <c r="P117" s="38">
        <f>'[1]Annual Cost 95%'!P117</f>
        <v>30856161904.960709</v>
      </c>
      <c r="Q117" s="38">
        <f>'[1]Annual Cost 95%'!Q117</f>
        <v>10285387301.653568</v>
      </c>
      <c r="R117" s="38">
        <f>'[1]Annual Cost 95%'!R117</f>
        <v>7199771111.1574984</v>
      </c>
      <c r="S117" s="38">
        <f>'[1]Annual Cost 95%'!S117</f>
        <v>4114154920.6614275</v>
      </c>
    </row>
    <row r="118" spans="1:19" x14ac:dyDescent="0.35">
      <c r="A118">
        <v>2137</v>
      </c>
      <c r="B118" s="36">
        <f>'[1]Annual Cost 95%'!B118</f>
        <v>1082361383.9623954</v>
      </c>
      <c r="C118" s="36">
        <f>'[1]Annual Cost 95%'!C118</f>
        <v>1388610922.8354762</v>
      </c>
      <c r="D118" s="36">
        <f>'[1]Annual Cost 95%'!D118</f>
        <v>1464124507.7630851</v>
      </c>
      <c r="E118" s="36">
        <f>'[1]Annual Cost 95%'!E118</f>
        <v>962798207.82701457</v>
      </c>
      <c r="F118" s="36">
        <f>'[1]Annual Cost 95%'!F118</f>
        <v>801283040.06518412</v>
      </c>
      <c r="G118" s="36">
        <f>'[1]Annual Cost 95%'!G118</f>
        <v>480350304.12284601</v>
      </c>
      <c r="H118" s="37">
        <f>'[1]Annual Cost 95%'!H118</f>
        <v>166841849.25696307</v>
      </c>
      <c r="I118" s="37">
        <f>'[1]Annual Cost 95%'!I118</f>
        <v>177401459.96942908</v>
      </c>
      <c r="J118" s="37">
        <f>'[1]Annual Cost 95%'!J118</f>
        <v>111931873.55213979</v>
      </c>
      <c r="K118" s="37">
        <f>'[1]Annual Cost 95%'!K118</f>
        <v>82364963.557234928</v>
      </c>
      <c r="L118" s="37">
        <f>'[1]Annual Cost 95%'!L118</f>
        <v>73917274.987262115</v>
      </c>
      <c r="M118" s="37">
        <f>'[1]Annual Cost 95%'!M118</f>
        <v>31678832.137398049</v>
      </c>
      <c r="N118" s="38">
        <f>'[1]Annual Cost 95%'!N118</f>
        <v>23843378047.118565</v>
      </c>
      <c r="O118" s="38">
        <f>'[1]Annual Cost 95%'!O118</f>
        <v>42503413040.515701</v>
      </c>
      <c r="P118" s="38">
        <f>'[1]Annual Cost 95%'!P118</f>
        <v>31100058322.328568</v>
      </c>
      <c r="Q118" s="38">
        <f>'[1]Annual Cost 95%'!Q118</f>
        <v>10366686107.442854</v>
      </c>
      <c r="R118" s="38">
        <f>'[1]Annual Cost 95%'!R118</f>
        <v>7256680275.2099981</v>
      </c>
      <c r="S118" s="38">
        <f>'[1]Annual Cost 95%'!S118</f>
        <v>4146674442.9771419</v>
      </c>
    </row>
    <row r="119" spans="1:19" x14ac:dyDescent="0.35">
      <c r="A119">
        <v>2138</v>
      </c>
      <c r="B119" s="36">
        <f>'[1]Annual Cost 95%'!B119</f>
        <v>1107113423.6385295</v>
      </c>
      <c r="C119" s="36">
        <f>'[1]Annual Cost 95%'!C119</f>
        <v>1420366446.6060202</v>
      </c>
      <c r="D119" s="36">
        <f>'[1]Annual Cost 95%'!D119</f>
        <v>1497606918.0226619</v>
      </c>
      <c r="E119" s="36">
        <f>'[1]Annual Cost 95%'!E119</f>
        <v>984816010.5621804</v>
      </c>
      <c r="F119" s="36">
        <f>'[1]Annual Cost 95%'!F119</f>
        <v>819607224.47658575</v>
      </c>
      <c r="G119" s="36">
        <f>'[1]Annual Cost 95%'!G119</f>
        <v>491335220.95585901</v>
      </c>
      <c r="H119" s="37">
        <f>'[1]Annual Cost 95%'!H119</f>
        <v>166857233.49856871</v>
      </c>
      <c r="I119" s="37">
        <f>'[1]Annual Cost 95%'!I119</f>
        <v>177417817.89721233</v>
      </c>
      <c r="J119" s="37">
        <f>'[1]Annual Cost 95%'!J119</f>
        <v>111942194.62562206</v>
      </c>
      <c r="K119" s="37">
        <f>'[1]Annual Cost 95%'!K119</f>
        <v>82372558.30941999</v>
      </c>
      <c r="L119" s="37">
        <f>'[1]Annual Cost 95%'!L119</f>
        <v>73924090.790505141</v>
      </c>
      <c r="M119" s="37">
        <f>'[1]Annual Cost 95%'!M119</f>
        <v>31681753.195930772</v>
      </c>
      <c r="N119" s="38">
        <f>'[1]Annual Cost 95%'!N119</f>
        <v>24031843304.124645</v>
      </c>
      <c r="O119" s="38">
        <f>'[1]Annual Cost 95%'!O119</f>
        <v>42839372846.483063</v>
      </c>
      <c r="P119" s="38">
        <f>'[1]Annual Cost 95%'!P119</f>
        <v>31345882570.597366</v>
      </c>
      <c r="Q119" s="38">
        <f>'[1]Annual Cost 95%'!Q119</f>
        <v>10448627523.532454</v>
      </c>
      <c r="R119" s="38">
        <f>'[1]Annual Cost 95%'!R119</f>
        <v>7314039266.4727182</v>
      </c>
      <c r="S119" s="38">
        <f>'[1]Annual Cost 95%'!S119</f>
        <v>4179451009.4129815</v>
      </c>
    </row>
    <row r="120" spans="1:19" x14ac:dyDescent="0.35">
      <c r="A120">
        <v>2139</v>
      </c>
      <c r="B120" s="36">
        <f>'[1]Annual Cost 95%'!B120</f>
        <v>1132431506.668766</v>
      </c>
      <c r="C120" s="36">
        <f>'[1]Annual Cost 95%'!C120</f>
        <v>1452848173.2843468</v>
      </c>
      <c r="D120" s="36">
        <f>'[1]Annual Cost 95%'!D120</f>
        <v>1531855022.5868189</v>
      </c>
      <c r="E120" s="36">
        <f>'[1]Annual Cost 95%'!E120</f>
        <v>1007337328.6065186</v>
      </c>
      <c r="F120" s="36">
        <f>'[1]Annual Cost 95%'!F120</f>
        <v>838350456.48734212</v>
      </c>
      <c r="G120" s="36">
        <f>'[1]Annual Cost 95%'!G120</f>
        <v>502571346.95183605</v>
      </c>
      <c r="H120" s="37">
        <f>'[1]Annual Cost 95%'!H120</f>
        <v>166872619.15873268</v>
      </c>
      <c r="I120" s="37">
        <f>'[1]Annual Cost 95%'!I120</f>
        <v>177434177.33333603</v>
      </c>
      <c r="J120" s="37">
        <f>'[1]Annual Cost 95%'!J120</f>
        <v>111952516.65079536</v>
      </c>
      <c r="K120" s="37">
        <f>'[1]Annual Cost 95%'!K120</f>
        <v>82380153.761905998</v>
      </c>
      <c r="L120" s="37">
        <f>'[1]Annual Cost 95%'!L120</f>
        <v>73930907.222223341</v>
      </c>
      <c r="M120" s="37">
        <f>'[1]Annual Cost 95%'!M120</f>
        <v>31684674.523810003</v>
      </c>
      <c r="N120" s="38">
        <f>'[1]Annual Cost 95%'!N120</f>
        <v>24221798247.408741</v>
      </c>
      <c r="O120" s="38">
        <f>'[1]Annual Cost 95%'!O120</f>
        <v>43177988180.163414</v>
      </c>
      <c r="P120" s="38">
        <f>'[1]Annual Cost 95%'!P120</f>
        <v>31593649887.92445</v>
      </c>
      <c r="Q120" s="38">
        <f>'[1]Annual Cost 95%'!Q120</f>
        <v>10531216629.308149</v>
      </c>
      <c r="R120" s="38">
        <f>'[1]Annual Cost 95%'!R120</f>
        <v>7371851640.5157042</v>
      </c>
      <c r="S120" s="38">
        <f>'[1]Annual Cost 95%'!S120</f>
        <v>4212486651.7232594</v>
      </c>
    </row>
    <row r="121" spans="1:19" x14ac:dyDescent="0.35">
      <c r="A121">
        <v>2140</v>
      </c>
      <c r="B121" s="36">
        <f>'[1]Annual Cost 95%'!B121</f>
        <v>1364745454.3756504</v>
      </c>
      <c r="C121" s="36">
        <f>'[1]Annual Cost 95%'!C121</f>
        <v>1750894362.0090706</v>
      </c>
      <c r="D121" s="36">
        <f>'[1]Annual Cost 95%'!D121</f>
        <v>1846109161.1515577</v>
      </c>
      <c r="E121" s="36">
        <f>'[1]Annual Cost 95%'!E121</f>
        <v>1213988689.0667121</v>
      </c>
      <c r="F121" s="36">
        <f>'[1]Annual Cost 95%'!F121</f>
        <v>1010334813.1230588</v>
      </c>
      <c r="G121" s="36">
        <f>'[1]Annual Cost 95%'!G121</f>
        <v>605671916.76748824</v>
      </c>
      <c r="H121" s="37">
        <f>'[1]Annual Cost 95%'!H121</f>
        <v>196627841.44150883</v>
      </c>
      <c r="I121" s="37">
        <f>'[1]Annual Cost 95%'!I121</f>
        <v>209072641.53274357</v>
      </c>
      <c r="J121" s="37">
        <f>'[1]Annual Cost 95%'!J121</f>
        <v>131914880.96708818</v>
      </c>
      <c r="K121" s="37">
        <f>'[1]Annual Cost 95%'!K121</f>
        <v>97069440.711630926</v>
      </c>
      <c r="L121" s="37">
        <f>'[1]Annual Cost 95%'!L121</f>
        <v>87113600.638643146</v>
      </c>
      <c r="M121" s="37">
        <f>'[1]Annual Cost 95%'!M121</f>
        <v>37334400.273704201</v>
      </c>
      <c r="N121" s="38">
        <f>'[1]Annual Cost 95%'!N121</f>
        <v>28763754046.718487</v>
      </c>
      <c r="O121" s="38">
        <f>'[1]Annual Cost 95%'!O121</f>
        <v>51274518083.280785</v>
      </c>
      <c r="P121" s="38">
        <f>'[1]Annual Cost 95%'!P121</f>
        <v>37517940060.937157</v>
      </c>
      <c r="Q121" s="38">
        <f>'[1]Annual Cost 95%'!Q121</f>
        <v>12505980020.312386</v>
      </c>
      <c r="R121" s="38">
        <f>'[1]Annual Cost 95%'!R121</f>
        <v>8754186014.2186718</v>
      </c>
      <c r="S121" s="38">
        <f>'[1]Annual Cost 95%'!S121</f>
        <v>5002392008.1249542</v>
      </c>
    </row>
    <row r="122" spans="1:19" x14ac:dyDescent="0.35">
      <c r="A122">
        <v>2141</v>
      </c>
      <c r="B122" s="36">
        <f>'[1]Annual Cost 95%'!B122</f>
        <v>1395955209.3937612</v>
      </c>
      <c r="C122" s="36">
        <f>'[1]Annual Cost 95%'!C122</f>
        <v>1790934784.1447089</v>
      </c>
      <c r="D122" s="36">
        <f>'[1]Annual Cost 95%'!D122</f>
        <v>1888327008.0559013</v>
      </c>
      <c r="E122" s="36">
        <f>'[1]Annual Cost 95%'!E122</f>
        <v>1241750854.8677061</v>
      </c>
      <c r="F122" s="36">
        <f>'[1]Annual Cost 95%'!F122</f>
        <v>1033439709.2798773</v>
      </c>
      <c r="G122" s="36">
        <f>'[1]Annual Cost 95%'!G122</f>
        <v>619522757.6573087</v>
      </c>
      <c r="H122" s="37">
        <f>'[1]Annual Cost 95%'!H122</f>
        <v>196645972.20565826</v>
      </c>
      <c r="I122" s="37">
        <f>'[1]Annual Cost 95%'!I122</f>
        <v>209091919.81361133</v>
      </c>
      <c r="J122" s="37">
        <f>'[1]Annual Cost 95%'!J122</f>
        <v>131927044.64430235</v>
      </c>
      <c r="K122" s="37">
        <f>'[1]Annual Cost 95%'!K122</f>
        <v>97078391.342033818</v>
      </c>
      <c r="L122" s="37">
        <f>'[1]Annual Cost 95%'!L122</f>
        <v>87121633.255671382</v>
      </c>
      <c r="M122" s="37">
        <f>'[1]Annual Cost 95%'!M122</f>
        <v>37337842.823859155</v>
      </c>
      <c r="N122" s="38">
        <f>'[1]Annual Cost 95%'!N122</f>
        <v>28991111440.799213</v>
      </c>
      <c r="O122" s="38">
        <f>'[1]Annual Cost 95%'!O122</f>
        <v>51679807350.989899</v>
      </c>
      <c r="P122" s="38">
        <f>'[1]Annual Cost 95%'!P122</f>
        <v>37814493183.651146</v>
      </c>
      <c r="Q122" s="38">
        <f>'[1]Annual Cost 95%'!Q122</f>
        <v>12604831061.217049</v>
      </c>
      <c r="R122" s="38">
        <f>'[1]Annual Cost 95%'!R122</f>
        <v>8823381742.8519344</v>
      </c>
      <c r="S122" s="38">
        <f>'[1]Annual Cost 95%'!S122</f>
        <v>5041932424.4868193</v>
      </c>
    </row>
    <row r="123" spans="1:19" x14ac:dyDescent="0.35">
      <c r="A123">
        <v>2142</v>
      </c>
      <c r="B123" s="36">
        <f>'[1]Annual Cost 95%'!B123</f>
        <v>1427878686.3775084</v>
      </c>
      <c r="C123" s="36">
        <f>'[1]Annual Cost 95%'!C123</f>
        <v>1831890872.8331599</v>
      </c>
      <c r="D123" s="36">
        <f>'[1]Annual Cost 95%'!D123</f>
        <v>1931510316.0687997</v>
      </c>
      <c r="E123" s="36">
        <f>'[1]Annual Cost 95%'!E123</f>
        <v>1270147901.2544115</v>
      </c>
      <c r="F123" s="36">
        <f>'[1]Annual Cost 95%'!F123</f>
        <v>1057072981.0004034</v>
      </c>
      <c r="G123" s="36">
        <f>'[1]Annual Cost 95%'!G123</f>
        <v>633690347.24893296</v>
      </c>
      <c r="H123" s="37">
        <f>'[1]Annual Cost 95%'!H123</f>
        <v>196664104.64161882</v>
      </c>
      <c r="I123" s="37">
        <f>'[1]Annual Cost 95%'!I123</f>
        <v>209111199.87210101</v>
      </c>
      <c r="J123" s="37">
        <f>'[1]Annual Cost 95%'!J123</f>
        <v>131939209.44311133</v>
      </c>
      <c r="K123" s="37">
        <f>'[1]Annual Cost 95%'!K123</f>
        <v>97087342.797761172</v>
      </c>
      <c r="L123" s="37">
        <f>'[1]Annual Cost 95%'!L123</f>
        <v>87129666.613375425</v>
      </c>
      <c r="M123" s="37">
        <f>'[1]Annual Cost 95%'!M123</f>
        <v>37341285.691446602</v>
      </c>
      <c r="N123" s="38">
        <f>'[1]Annual Cost 95%'!N123</f>
        <v>29220265936.348656</v>
      </c>
      <c r="O123" s="38">
        <f>'[1]Annual Cost 95%'!O123</f>
        <v>52088300147.404121</v>
      </c>
      <c r="P123" s="38">
        <f>'[1]Annual Cost 95%'!P123</f>
        <v>38113390351.759117</v>
      </c>
      <c r="Q123" s="38">
        <f>'[1]Annual Cost 95%'!Q123</f>
        <v>12704463450.58637</v>
      </c>
      <c r="R123" s="38">
        <f>'[1]Annual Cost 95%'!R123</f>
        <v>8893124415.4104614</v>
      </c>
      <c r="S123" s="38">
        <f>'[1]Annual Cost 95%'!S123</f>
        <v>5081785380.2345486</v>
      </c>
    </row>
    <row r="124" spans="1:19" x14ac:dyDescent="0.35">
      <c r="A124">
        <v>2143</v>
      </c>
      <c r="B124" s="36">
        <f>'[1]Annual Cost 95%'!B124</f>
        <v>1460532207.1161513</v>
      </c>
      <c r="C124" s="36">
        <f>'[1]Annual Cost 95%'!C124</f>
        <v>1873783568.0443647</v>
      </c>
      <c r="D124" s="36">
        <f>'[1]Annual Cost 95%'!D124</f>
        <v>1975681163.8896773</v>
      </c>
      <c r="E124" s="36">
        <f>'[1]Annual Cost 95%'!E124</f>
        <v>1299194347.0277393</v>
      </c>
      <c r="F124" s="36">
        <f>'[1]Annual Cost 95%'!F124</f>
        <v>1081246711.4697089</v>
      </c>
      <c r="G124" s="36">
        <f>'[1]Annual Cost 95%'!G124</f>
        <v>648181929.1271292</v>
      </c>
      <c r="H124" s="37">
        <f>'[1]Annual Cost 95%'!H124</f>
        <v>196682238.74954462</v>
      </c>
      <c r="I124" s="37">
        <f>'[1]Annual Cost 95%'!I124</f>
        <v>209130481.70837656</v>
      </c>
      <c r="J124" s="37">
        <f>'[1]Annual Cost 95%'!J124</f>
        <v>131951375.36361852</v>
      </c>
      <c r="K124" s="37">
        <f>'[1]Annual Cost 95%'!K124</f>
        <v>97096295.078889117</v>
      </c>
      <c r="L124" s="37">
        <f>'[1]Annual Cost 95%'!L124</f>
        <v>87137700.711823568</v>
      </c>
      <c r="M124" s="37">
        <f>'[1]Annual Cost 95%'!M124</f>
        <v>37344728.876495808</v>
      </c>
      <c r="N124" s="38">
        <f>'[1]Annual Cost 95%'!N124</f>
        <v>29451231738.199265</v>
      </c>
      <c r="O124" s="38">
        <f>'[1]Annual Cost 95%'!O124</f>
        <v>52500021794.181297</v>
      </c>
      <c r="P124" s="38">
        <f>'[1]Annual Cost 95%'!P124</f>
        <v>38414650093.303391</v>
      </c>
      <c r="Q124" s="38">
        <f>'[1]Annual Cost 95%'!Q124</f>
        <v>12804883364.434462</v>
      </c>
      <c r="R124" s="38">
        <f>'[1]Annual Cost 95%'!R124</f>
        <v>8963418355.1041241</v>
      </c>
      <c r="S124" s="38">
        <f>'[1]Annual Cost 95%'!S124</f>
        <v>5121953345.7737846</v>
      </c>
    </row>
    <row r="125" spans="1:19" x14ac:dyDescent="0.35">
      <c r="A125">
        <v>2144</v>
      </c>
      <c r="B125" s="36">
        <f>'[1]Annual Cost 95%'!B125</f>
        <v>1493932466.6546667</v>
      </c>
      <c r="C125" s="36">
        <f>'[1]Annual Cost 95%'!C125</f>
        <v>1916634288.6150954</v>
      </c>
      <c r="D125" s="36">
        <f>'[1]Annual Cost 95%'!D125</f>
        <v>2020862135.125886</v>
      </c>
      <c r="E125" s="36">
        <f>'[1]Annual Cost 95%'!E125</f>
        <v>1328905043.0125813</v>
      </c>
      <c r="F125" s="36">
        <f>'[1]Annual Cost 95%'!F125</f>
        <v>1105973260.1978345</v>
      </c>
      <c r="G125" s="36">
        <f>'[1]Annual Cost 95%'!G125</f>
        <v>663004912.5269742</v>
      </c>
      <c r="H125" s="37">
        <f>'[1]Annual Cost 95%'!H125</f>
        <v>196700374.52958986</v>
      </c>
      <c r="I125" s="37">
        <f>'[1]Annual Cost 95%'!I125</f>
        <v>209149765.32260188</v>
      </c>
      <c r="J125" s="37">
        <f>'[1]Annual Cost 95%'!J125</f>
        <v>131963542.40592736</v>
      </c>
      <c r="K125" s="37">
        <f>'[1]Annual Cost 95%'!K125</f>
        <v>97105248.185493723</v>
      </c>
      <c r="L125" s="37">
        <f>'[1]Annual Cost 95%'!L125</f>
        <v>87145735.551084116</v>
      </c>
      <c r="M125" s="37">
        <f>'[1]Annual Cost 95%'!M125</f>
        <v>37348172.379036039</v>
      </c>
      <c r="N125" s="38">
        <f>'[1]Annual Cost 95%'!N125</f>
        <v>29684023163.462769</v>
      </c>
      <c r="O125" s="38">
        <f>'[1]Annual Cost 95%'!O125</f>
        <v>52914997813.12928</v>
      </c>
      <c r="P125" s="38">
        <f>'[1]Annual Cost 95%'!P125</f>
        <v>38718291082.777527</v>
      </c>
      <c r="Q125" s="38">
        <f>'[1]Annual Cost 95%'!Q125</f>
        <v>12906097027.592508</v>
      </c>
      <c r="R125" s="38">
        <f>'[1]Annual Cost 95%'!R125</f>
        <v>9034267919.3147564</v>
      </c>
      <c r="S125" s="38">
        <f>'[1]Annual Cost 95%'!S125</f>
        <v>5162438811.0370035</v>
      </c>
    </row>
    <row r="126" spans="1:19" x14ac:dyDescent="0.35">
      <c r="A126">
        <v>2145</v>
      </c>
      <c r="B126" s="36">
        <f>'[1]Annual Cost 95%'!B126</f>
        <v>1528096541.8295677</v>
      </c>
      <c r="C126" s="36">
        <f>'[1]Annual Cost 95%'!C126</f>
        <v>1960464943.1999493</v>
      </c>
      <c r="D126" s="36">
        <f>'[1]Annual Cost 95%'!D126</f>
        <v>2067076329.8392212</v>
      </c>
      <c r="E126" s="36">
        <f>'[1]Annual Cost 95%'!E126</f>
        <v>1359295179.6507201</v>
      </c>
      <c r="F126" s="36">
        <f>'[1]Annual Cost 95%'!F126</f>
        <v>1131265269.3389435</v>
      </c>
      <c r="G126" s="36">
        <f>'[1]Annual Cost 95%'!G126</f>
        <v>678166876.12203693</v>
      </c>
      <c r="H126" s="37">
        <f>'[1]Annual Cost 95%'!H126</f>
        <v>196718511.98190871</v>
      </c>
      <c r="I126" s="37">
        <f>'[1]Annual Cost 95%'!I126</f>
        <v>209169050.71494094</v>
      </c>
      <c r="J126" s="37">
        <f>'[1]Annual Cost 95%'!J126</f>
        <v>131975710.57014127</v>
      </c>
      <c r="K126" s="37">
        <f>'[1]Annual Cost 95%'!K126</f>
        <v>97114202.117651135</v>
      </c>
      <c r="L126" s="37">
        <f>'[1]Annual Cost 95%'!L126</f>
        <v>87153771.131225377</v>
      </c>
      <c r="M126" s="37">
        <f>'[1]Annual Cost 95%'!M126</f>
        <v>37351616.199096583</v>
      </c>
      <c r="N126" s="38">
        <f>'[1]Annual Cost 95%'!N126</f>
        <v>29918654642.417675</v>
      </c>
      <c r="O126" s="38">
        <f>'[1]Annual Cost 95%'!O126</f>
        <v>53333253927.788033</v>
      </c>
      <c r="P126" s="38">
        <f>'[1]Annual Cost 95%'!P126</f>
        <v>39024332142.283928</v>
      </c>
      <c r="Q126" s="38">
        <f>'[1]Annual Cost 95%'!Q126</f>
        <v>13008110714.094641</v>
      </c>
      <c r="R126" s="38">
        <f>'[1]Annual Cost 95%'!R126</f>
        <v>9105677499.866251</v>
      </c>
      <c r="S126" s="38">
        <f>'[1]Annual Cost 95%'!S126</f>
        <v>5203244285.6378574</v>
      </c>
    </row>
    <row r="127" spans="1:19" x14ac:dyDescent="0.35">
      <c r="A127">
        <v>2146</v>
      </c>
      <c r="B127" s="36">
        <f>'[1]Annual Cost 95%'!B127</f>
        <v>1563041899.9999244</v>
      </c>
      <c r="C127" s="36">
        <f>'[1]Annual Cost 95%'!C127</f>
        <v>2005297941.4727712</v>
      </c>
      <c r="D127" s="36">
        <f>'[1]Annual Cost 95%'!D127</f>
        <v>2114347376.3564866</v>
      </c>
      <c r="E127" s="36">
        <f>'[1]Annual Cost 95%'!E127</f>
        <v>1390380294.7673745</v>
      </c>
      <c r="F127" s="36">
        <f>'[1]Annual Cost 95%'!F127</f>
        <v>1157135670.1549826</v>
      </c>
      <c r="G127" s="36">
        <f>'[1]Annual Cost 95%'!G127</f>
        <v>693675571.89919126</v>
      </c>
      <c r="H127" s="37">
        <f>'[1]Annual Cost 95%'!H127</f>
        <v>196736651.10665539</v>
      </c>
      <c r="I127" s="37">
        <f>'[1]Annual Cost 95%'!I127</f>
        <v>209188337.88555762</v>
      </c>
      <c r="J127" s="37">
        <f>'[1]Annual Cost 95%'!J127</f>
        <v>131987879.85636371</v>
      </c>
      <c r="K127" s="37">
        <f>'[1]Annual Cost 95%'!K127</f>
        <v>97123156.875437453</v>
      </c>
      <c r="L127" s="37">
        <f>'[1]Annual Cost 95%'!L127</f>
        <v>87161807.452315673</v>
      </c>
      <c r="M127" s="37">
        <f>'[1]Annual Cost 95%'!M127</f>
        <v>37355060.336706713</v>
      </c>
      <c r="N127" s="38">
        <f>'[1]Annual Cost 95%'!N127</f>
        <v>30155140719.40377</v>
      </c>
      <c r="O127" s="38">
        <f>'[1]Annual Cost 95%'!O127</f>
        <v>53754816065.024109</v>
      </c>
      <c r="P127" s="38">
        <f>'[1]Annual Cost 95%'!P127</f>
        <v>39332792242.700569</v>
      </c>
      <c r="Q127" s="38">
        <f>'[1]Annual Cost 95%'!Q127</f>
        <v>13110930747.566856</v>
      </c>
      <c r="R127" s="38">
        <f>'[1]Annual Cost 95%'!R127</f>
        <v>9177651523.2968006</v>
      </c>
      <c r="S127" s="38">
        <f>'[1]Annual Cost 95%'!S127</f>
        <v>5244372299.0267429</v>
      </c>
    </row>
    <row r="128" spans="1:19" x14ac:dyDescent="0.35">
      <c r="A128">
        <v>2147</v>
      </c>
      <c r="B128" s="36">
        <f>'[1]Annual Cost 95%'!B128</f>
        <v>1598786407.9780493</v>
      </c>
      <c r="C128" s="36">
        <f>'[1]Annual Cost 95%'!C128</f>
        <v>2051156205.5842414</v>
      </c>
      <c r="D128" s="36">
        <f>'[1]Annual Cost 95%'!D128</f>
        <v>2162699443.3501515</v>
      </c>
      <c r="E128" s="36">
        <f>'[1]Annual Cost 95%'!E128</f>
        <v>1422176281.5153577</v>
      </c>
      <c r="F128" s="36">
        <f>'[1]Annual Cost 95%'!F128</f>
        <v>1183597689.6271603</v>
      </c>
      <c r="G128" s="36">
        <f>'[1]Annual Cost 95%'!G128</f>
        <v>709538929.12204123</v>
      </c>
      <c r="H128" s="37">
        <f>'[1]Annual Cost 95%'!H128</f>
        <v>196754791.90398407</v>
      </c>
      <c r="I128" s="37">
        <f>'[1]Annual Cost 95%'!I128</f>
        <v>209207626.83461598</v>
      </c>
      <c r="J128" s="37">
        <f>'[1]Annual Cost 95%'!J128</f>
        <v>132000050.26469816</v>
      </c>
      <c r="K128" s="37">
        <f>'[1]Annual Cost 95%'!K128</f>
        <v>97132112.458928838</v>
      </c>
      <c r="L128" s="37">
        <f>'[1]Annual Cost 95%'!L128</f>
        <v>87169844.514423326</v>
      </c>
      <c r="M128" s="37">
        <f>'[1]Annual Cost 95%'!M128</f>
        <v>37358504.791895702</v>
      </c>
      <c r="N128" s="38">
        <f>'[1]Annual Cost 95%'!N128</f>
        <v>30393496053.723679</v>
      </c>
      <c r="O128" s="38">
        <f>'[1]Annual Cost 95%'!O128</f>
        <v>54179710356.637863</v>
      </c>
      <c r="P128" s="38">
        <f>'[1]Annual Cost 95%'!P128</f>
        <v>39643690504.856972</v>
      </c>
      <c r="Q128" s="38">
        <f>'[1]Annual Cost 95%'!Q128</f>
        <v>13214563501.61899</v>
      </c>
      <c r="R128" s="38">
        <f>'[1]Annual Cost 95%'!R128</f>
        <v>9250194451.1332951</v>
      </c>
      <c r="S128" s="38">
        <f>'[1]Annual Cost 95%'!S128</f>
        <v>5285825400.6475964</v>
      </c>
    </row>
    <row r="129" spans="1:19" x14ac:dyDescent="0.35">
      <c r="A129">
        <v>2148</v>
      </c>
      <c r="B129" s="36">
        <f>'[1]Annual Cost 95%'!B129</f>
        <v>1635348341.1644163</v>
      </c>
      <c r="C129" s="36">
        <f>'[1]Annual Cost 95%'!C129</f>
        <v>2098063181.8814795</v>
      </c>
      <c r="D129" s="36">
        <f>'[1]Annual Cost 95%'!D129</f>
        <v>2212157252.1952758</v>
      </c>
      <c r="E129" s="36">
        <f>'[1]Annual Cost 95%'!E129</f>
        <v>1454699396.500905</v>
      </c>
      <c r="F129" s="36">
        <f>'[1]Annual Cost 95%'!F129</f>
        <v>1210664857.2186182</v>
      </c>
      <c r="G129" s="36">
        <f>'[1]Annual Cost 95%'!G129</f>
        <v>725765058.38498318</v>
      </c>
      <c r="H129" s="37">
        <f>'[1]Annual Cost 95%'!H129</f>
        <v>196772934.37404898</v>
      </c>
      <c r="I129" s="37">
        <f>'[1]Annual Cost 95%'!I129</f>
        <v>209226917.56227994</v>
      </c>
      <c r="J129" s="37">
        <f>'[1]Annual Cost 95%'!J129</f>
        <v>132012221.79524803</v>
      </c>
      <c r="K129" s="37">
        <f>'[1]Annual Cost 95%'!K129</f>
        <v>97141068.86820139</v>
      </c>
      <c r="L129" s="37">
        <f>'[1]Annual Cost 95%'!L129</f>
        <v>87177882.317616642</v>
      </c>
      <c r="M129" s="37">
        <f>'[1]Annual Cost 95%'!M129</f>
        <v>37361949.56469284</v>
      </c>
      <c r="N129" s="38">
        <f>'[1]Annual Cost 95%'!N129</f>
        <v>30633735420.551594</v>
      </c>
      <c r="O129" s="38">
        <f>'[1]Annual Cost 95%'!O129</f>
        <v>54607963140.983269</v>
      </c>
      <c r="P129" s="38">
        <f>'[1]Annual Cost 95%'!P129</f>
        <v>39957046200.719475</v>
      </c>
      <c r="Q129" s="38">
        <f>'[1]Annual Cost 95%'!Q129</f>
        <v>13319015400.239822</v>
      </c>
      <c r="R129" s="38">
        <f>'[1]Annual Cost 95%'!R129</f>
        <v>9323310780.1678772</v>
      </c>
      <c r="S129" s="38">
        <f>'[1]Annual Cost 95%'!S129</f>
        <v>5327606160.0959291</v>
      </c>
    </row>
    <row r="130" spans="1:19" x14ac:dyDescent="0.35">
      <c r="A130">
        <v>2149</v>
      </c>
      <c r="B130" s="36">
        <f>'[1]Annual Cost 95%'!B130</f>
        <v>1672746392.8914797</v>
      </c>
      <c r="C130" s="36">
        <f>'[1]Annual Cost 95%'!C130</f>
        <v>2146042852.895658</v>
      </c>
      <c r="D130" s="36">
        <f>'[1]Annual Cost 95%'!D130</f>
        <v>2262746089.6090169</v>
      </c>
      <c r="E130" s="36">
        <f>'[1]Annual Cost 95%'!E130</f>
        <v>1487966268.0953279</v>
      </c>
      <c r="F130" s="36">
        <f>'[1]Annual Cost 95%'!F130</f>
        <v>1238351011.7917542</v>
      </c>
      <c r="G130" s="36">
        <f>'[1]Annual Cost 95%'!G130</f>
        <v>742362255.75997841</v>
      </c>
      <c r="H130" s="37">
        <f>'[1]Annual Cost 95%'!H130</f>
        <v>196791078.5170044</v>
      </c>
      <c r="I130" s="37">
        <f>'[1]Annual Cost 95%'!I130</f>
        <v>209246210.06871355</v>
      </c>
      <c r="J130" s="37">
        <f>'[1]Annual Cost 95%'!J130</f>
        <v>132024394.44811687</v>
      </c>
      <c r="K130" s="37">
        <f>'[1]Annual Cost 95%'!K130</f>
        <v>97150026.103331283</v>
      </c>
      <c r="L130" s="37">
        <f>'[1]Annual Cost 95%'!L130</f>
        <v>87185920.861963987</v>
      </c>
      <c r="M130" s="37">
        <f>'[1]Annual Cost 95%'!M130</f>
        <v>37365394.655127414</v>
      </c>
      <c r="N130" s="38">
        <f>'[1]Annual Cost 95%'!N130</f>
        <v>30875873711.849129</v>
      </c>
      <c r="O130" s="38">
        <f>'[1]Annual Cost 95%'!O130</f>
        <v>55039600964.600624</v>
      </c>
      <c r="P130" s="38">
        <f>'[1]Annual Cost 95%'!P130</f>
        <v>40272878754.585823</v>
      </c>
      <c r="Q130" s="38">
        <f>'[1]Annual Cost 95%'!Q130</f>
        <v>13424292918.195272</v>
      </c>
      <c r="R130" s="38">
        <f>'[1]Annual Cost 95%'!R130</f>
        <v>9397005042.7366924</v>
      </c>
      <c r="S130" s="38">
        <f>'[1]Annual Cost 95%'!S130</f>
        <v>5369717167.2781096</v>
      </c>
    </row>
    <row r="131" spans="1:19" x14ac:dyDescent="0.35">
      <c r="A131">
        <v>2150</v>
      </c>
      <c r="B131" s="36">
        <f>'[1]Annual Cost 95%'!B131</f>
        <v>1990994680.9515591</v>
      </c>
      <c r="C131" s="36">
        <f>'[1]Annual Cost 95%'!C131</f>
        <v>2554338137.1897907</v>
      </c>
      <c r="D131" s="36">
        <f>'[1]Annual Cost 95%'!D131</f>
        <v>2693244742.837574</v>
      </c>
      <c r="E131" s="36">
        <f>'[1]Annual Cost 95%'!E131</f>
        <v>1771059222.0092359</v>
      </c>
      <c r="F131" s="36">
        <f>'[1]Annual Cost 95%'!F131</f>
        <v>1473953426.5959215</v>
      </c>
      <c r="G131" s="36">
        <f>'[1]Annual Cost 95%'!G131</f>
        <v>883600352.59284306</v>
      </c>
      <c r="H131" s="37">
        <f>'[1]Annual Cost 95%'!H131</f>
        <v>229015891.98278615</v>
      </c>
      <c r="I131" s="37">
        <f>'[1]Annual Cost 95%'!I131</f>
        <v>243510568.69055745</v>
      </c>
      <c r="J131" s="37">
        <f>'[1]Annual Cost 95%'!J131</f>
        <v>153643573.10237551</v>
      </c>
      <c r="K131" s="37">
        <f>'[1]Annual Cost 95%'!K131</f>
        <v>113058478.32061595</v>
      </c>
      <c r="L131" s="37">
        <f>'[1]Annual Cost 95%'!L131</f>
        <v>101462736.95439893</v>
      </c>
      <c r="M131" s="37">
        <f>'[1]Annual Cost 95%'!M131</f>
        <v>43484030.123313814</v>
      </c>
      <c r="N131" s="38">
        <f>'[1]Annual Cost 95%'!N131</f>
        <v>36212518092.685677</v>
      </c>
      <c r="O131" s="38">
        <f>'[1]Annual Cost 95%'!O131</f>
        <v>64552749643.483162</v>
      </c>
      <c r="P131" s="38">
        <f>'[1]Annual Cost 95%'!P131</f>
        <v>47233719251.329147</v>
      </c>
      <c r="Q131" s="38">
        <f>'[1]Annual Cost 95%'!Q131</f>
        <v>15744573083.776382</v>
      </c>
      <c r="R131" s="38">
        <f>'[1]Annual Cost 95%'!R131</f>
        <v>11021201158.643469</v>
      </c>
      <c r="S131" s="38">
        <f>'[1]Annual Cost 95%'!S131</f>
        <v>6297829233.5105524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H14" sqref="H1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6323037.78837304</v>
      </c>
      <c r="E4" s="36">
        <f>'Total Cost'!C4/(1+Assumptions!$D$49)^($A4-2022)</f>
        <v>8112114.371904945</v>
      </c>
      <c r="F4" s="36">
        <f>'Total Cost'!D4/(1+Assumptions!$D$49)^($A4-2022)</f>
        <v>8553256.5431867838</v>
      </c>
      <c r="G4" s="36">
        <f>'Total Cost'!E4/(1+Assumptions!$D$49)^($A4-2022)</f>
        <v>5624562.6838434599</v>
      </c>
      <c r="H4" s="36">
        <f>'Total Cost'!F4/(1+Assumptions!$D$49)^($A4-2022)</f>
        <v>4681008.5952684125</v>
      </c>
      <c r="I4" s="36">
        <f>'Total Cost'!G4/(1+Assumptions!$D$49)^($A4-2022)</f>
        <v>2806154.367320593</v>
      </c>
      <c r="J4" s="37">
        <f>'Total Cost'!H4/(1+Assumptions!$D$49)^($A4-2022)</f>
        <v>13861349.931915235</v>
      </c>
      <c r="K4" s="37">
        <f>'Total Cost'!I4/(1+Assumptions!$D$49)^($A4-2022)</f>
        <v>14811554.633833067</v>
      </c>
      <c r="L4" s="37">
        <f>'Total Cost'!J4/(1+Assumptions!$D$49)^($A4-2022)</f>
        <v>9411706.741751248</v>
      </c>
      <c r="M4" s="37">
        <f>'Total Cost'!K4/(1+Assumptions!$D$49)^($A4-2022)</f>
        <v>7157643.4416966978</v>
      </c>
      <c r="N4" s="37">
        <f>'Total Cost'!L4/(1+Assumptions!$D$49)^($A4-2022)</f>
        <v>6344867.7435798282</v>
      </c>
      <c r="O4" s="37">
        <f>'Total Cost'!M4/(1+Assumptions!$D$49)^($A4-2022)</f>
        <v>2696213.2775611915</v>
      </c>
      <c r="P4" s="38">
        <f>'Total Cost'!N4/(1+Assumptions!$D$49)^($A4-2022)</f>
        <v>975596100.62470043</v>
      </c>
      <c r="Q4" s="38">
        <f>'Total Cost'!O4/(1+Assumptions!$D$49)^($A4-2022)</f>
        <v>1763086804.9948928</v>
      </c>
      <c r="R4" s="38">
        <f>'Total Cost'!P4/(1+Assumptions!$D$49)^($A4-2022)</f>
        <v>1315362477.3212292</v>
      </c>
      <c r="S4" s="38">
        <f>'Total Cost'!Q4/(1+Assumptions!$D$49)^($A4-2022)</f>
        <v>478551796.32050365</v>
      </c>
      <c r="T4" s="38">
        <f>'Total Cost'!R4/(1+Assumptions!$D$49)^($A4-2022)</f>
        <v>324384424.77258247</v>
      </c>
      <c r="U4" s="38">
        <f>'Total Cost'!S4/(1+Assumptions!$D$49)^($A4-2022)</f>
        <v>181226346.01664707</v>
      </c>
      <c r="V4" s="84">
        <f>SUM(D4,J4,P4)</f>
        <v>995780488.3449887</v>
      </c>
      <c r="W4" s="84">
        <f t="shared" ref="W4:W67" si="0">SUM(E4,K4,Q4)</f>
        <v>1786010474.0006309</v>
      </c>
      <c r="X4" s="84">
        <f t="shared" ref="X4:X67" si="1">SUM(F4,L4,R4)</f>
        <v>1333327440.6061673</v>
      </c>
      <c r="Y4" s="84">
        <f t="shared" ref="Y4:Y67" si="2">SUM(G4,M4,S4)</f>
        <v>491334002.44604379</v>
      </c>
      <c r="Z4" s="84">
        <f t="shared" ref="Z4:Z67" si="3">SUM(H4,N4,T4)</f>
        <v>335410301.1114307</v>
      </c>
      <c r="AA4" s="84">
        <f t="shared" ref="AA4:AA67" si="4">SUM(I4,O4,U4)</f>
        <v>186728713.66152886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6127205.2308610985</v>
      </c>
      <c r="E5" s="36">
        <f>'Total Cost'!C5/(1+Assumptions!$D$49)^($A5-2022)</f>
        <v>7860871.8271900136</v>
      </c>
      <c r="F5" s="36">
        <f>'Total Cost'!D5/(1+Assumptions!$D$49)^($A5-2022)</f>
        <v>8288351.2619012529</v>
      </c>
      <c r="G5" s="36">
        <f>'Total Cost'!E5/(1+Assumptions!$D$49)^($A5-2022)</f>
        <v>5450362.7925683018</v>
      </c>
      <c r="H5" s="36">
        <f>'Total Cost'!F5/(1+Assumptions!$D$49)^($A5-2022)</f>
        <v>4536031.7794359289</v>
      </c>
      <c r="I5" s="36">
        <f>'Total Cost'!G5/(1+Assumptions!$D$49)^($A5-2022)</f>
        <v>2719244.1819131617</v>
      </c>
      <c r="J5" s="37">
        <f>'Total Cost'!H5/(1+Assumptions!$D$49)^($A5-2022)</f>
        <v>13139497.905342665</v>
      </c>
      <c r="K5" s="37">
        <f>'Total Cost'!I5/(1+Assumptions!$D$49)^($A5-2022)</f>
        <v>14040595.086140607</v>
      </c>
      <c r="L5" s="37">
        <f>'Total Cost'!J5/(1+Assumptions!$D$49)^($A5-2022)</f>
        <v>8922156.1718175504</v>
      </c>
      <c r="M5" s="37">
        <f>'Total Cost'!K5/(1+Assumptions!$D$49)^($A5-2022)</f>
        <v>6786520.349315769</v>
      </c>
      <c r="N5" s="37">
        <f>'Total Cost'!L5/(1+Assumptions!$D$49)^($A5-2022)</f>
        <v>6015499.2381106149</v>
      </c>
      <c r="O5" s="37">
        <f>'Total Cost'!M5/(1+Assumptions!$D$49)^($A5-2022)</f>
        <v>2556135.2537422995</v>
      </c>
      <c r="P5" s="38">
        <f>'Total Cost'!N5/(1+Assumptions!$D$49)^($A5-2022)</f>
        <v>932844154.87699759</v>
      </c>
      <c r="Q5" s="38">
        <f>'Total Cost'!O5/(1+Assumptions!$D$49)^($A5-2022)</f>
        <v>1685930164.5983746</v>
      </c>
      <c r="R5" s="38">
        <f>'Total Cost'!P5/(1+Assumptions!$D$49)^($A5-2022)</f>
        <v>1257907710.3232367</v>
      </c>
      <c r="S5" s="38">
        <f>'Total Cost'!Q5/(1+Assumptions!$D$49)^($A5-2022)</f>
        <v>457817333.82708728</v>
      </c>
      <c r="T5" s="38">
        <f>'Total Cost'!R5/(1+Assumptions!$D$49)^($A5-2022)</f>
        <v>310288813.46481651</v>
      </c>
      <c r="U5" s="38">
        <f>'Total Cost'!S5/(1+Assumptions!$D$49)^($A5-2022)</f>
        <v>173334988.77210501</v>
      </c>
      <c r="V5" s="84">
        <f t="shared" ref="V5:V68" si="5">SUM(D5,J5,P5)</f>
        <v>952110858.01320136</v>
      </c>
      <c r="W5" s="84">
        <f t="shared" si="0"/>
        <v>1707831631.5117052</v>
      </c>
      <c r="X5" s="84">
        <f t="shared" si="1"/>
        <v>1275118217.7569556</v>
      </c>
      <c r="Y5" s="84">
        <f t="shared" si="2"/>
        <v>470054216.96897137</v>
      </c>
      <c r="Z5" s="84">
        <f t="shared" si="3"/>
        <v>320840344.48236305</v>
      </c>
      <c r="AA5" s="84">
        <f t="shared" si="4"/>
        <v>178610368.20776048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5937437.8578166906</v>
      </c>
      <c r="E6" s="36">
        <f>'Total Cost'!C6/(1+Assumptions!$D$49)^($A6-2022)</f>
        <v>7617410.5850283895</v>
      </c>
      <c r="F6" s="36">
        <f>'Total Cost'!D6/(1+Assumptions!$D$49)^($A6-2022)</f>
        <v>8031650.4355737399</v>
      </c>
      <c r="G6" s="36">
        <f>'Total Cost'!E6/(1+Assumptions!$D$49)^($A6-2022)</f>
        <v>5281558.0944532193</v>
      </c>
      <c r="H6" s="36">
        <f>'Total Cost'!F6/(1+Assumptions!$D$49)^($A6-2022)</f>
        <v>4395545.0807867739</v>
      </c>
      <c r="I6" s="36">
        <f>'Total Cost'!G6/(1+Assumptions!$D$49)^($A6-2022)</f>
        <v>2635025.7159690354</v>
      </c>
      <c r="J6" s="37">
        <f>'Total Cost'!H6/(1+Assumptions!$D$49)^($A6-2022)</f>
        <v>12455271.227287272</v>
      </c>
      <c r="K6" s="37">
        <f>'Total Cost'!I6/(1+Assumptions!$D$49)^($A6-2022)</f>
        <v>13309802.737797484</v>
      </c>
      <c r="L6" s="37">
        <f>'Total Cost'!J6/(1+Assumptions!$D$49)^($A6-2022)</f>
        <v>8458095.1990285143</v>
      </c>
      <c r="M6" s="37">
        <f>'Total Cost'!K6/(1+Assumptions!$D$49)^($A6-2022)</f>
        <v>6434664.6107052621</v>
      </c>
      <c r="N6" s="37">
        <f>'Total Cost'!L6/(1+Assumptions!$D$49)^($A6-2022)</f>
        <v>5703248.7795986645</v>
      </c>
      <c r="O6" s="37">
        <f>'Total Cost'!M6/(1+Assumptions!$D$49)^($A6-2022)</f>
        <v>2423342.8661527997</v>
      </c>
      <c r="P6" s="38">
        <f>'Total Cost'!N6/(1+Assumptions!$D$49)^($A6-2022)</f>
        <v>891971281.61018515</v>
      </c>
      <c r="Q6" s="38">
        <f>'Total Cost'!O6/(1+Assumptions!$D$49)^($A6-2022)</f>
        <v>1612160544.6155696</v>
      </c>
      <c r="R6" s="38">
        <f>'Total Cost'!P6/(1+Assumptions!$D$49)^($A6-2022)</f>
        <v>1202970674.6596756</v>
      </c>
      <c r="S6" s="38">
        <f>'Total Cost'!Q6/(1+Assumptions!$D$49)^($A6-2022)</f>
        <v>437984599.80349231</v>
      </c>
      <c r="T6" s="38">
        <f>'Total Cost'!R6/(1+Assumptions!$D$49)^($A6-2022)</f>
        <v>296807891.10637426</v>
      </c>
      <c r="U6" s="38">
        <f>'Total Cost'!S6/(1+Assumptions!$D$49)^($A6-2022)</f>
        <v>165788436.8866007</v>
      </c>
      <c r="V6" s="84">
        <f t="shared" si="5"/>
        <v>910363990.69528913</v>
      </c>
      <c r="W6" s="84">
        <f t="shared" si="0"/>
        <v>1633087757.9383955</v>
      </c>
      <c r="X6" s="84">
        <f t="shared" si="1"/>
        <v>1219460420.2942779</v>
      </c>
      <c r="Y6" s="84">
        <f t="shared" si="2"/>
        <v>449700822.50865078</v>
      </c>
      <c r="Z6" s="84">
        <f t="shared" si="3"/>
        <v>306906684.96675968</v>
      </c>
      <c r="AA6" s="84">
        <f t="shared" si="4"/>
        <v>170846805.46872255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5753547.822729039</v>
      </c>
      <c r="E7" s="36">
        <f>'Total Cost'!C7/(1+Assumptions!$D$49)^($A7-2022)</f>
        <v>7381489.6485399678</v>
      </c>
      <c r="F7" s="36">
        <f>'Total Cost'!D7/(1+Assumptions!$D$49)^($A7-2022)</f>
        <v>7782899.9617536226</v>
      </c>
      <c r="G7" s="36">
        <f>'Total Cost'!E7/(1+Assumptions!$D$49)^($A7-2022)</f>
        <v>5117981.4934740867</v>
      </c>
      <c r="H7" s="36">
        <f>'Total Cost'!F7/(1+Assumptions!$D$49)^($A7-2022)</f>
        <v>4259409.4346559942</v>
      </c>
      <c r="I7" s="36">
        <f>'Total Cost'!G7/(1+Assumptions!$D$49)^($A7-2022)</f>
        <v>2553415.6034979648</v>
      </c>
      <c r="J7" s="37">
        <f>'Total Cost'!H7/(1+Assumptions!$D$49)^($A7-2022)</f>
        <v>11806707.140639769</v>
      </c>
      <c r="K7" s="37">
        <f>'Total Cost'!I7/(1+Assumptions!$D$49)^($A7-2022)</f>
        <v>12617083.075862106</v>
      </c>
      <c r="L7" s="37">
        <f>'Total Cost'!J7/(1+Assumptions!$D$49)^($A7-2022)</f>
        <v>8018195.4347547339</v>
      </c>
      <c r="M7" s="37">
        <f>'Total Cost'!K7/(1+Assumptions!$D$49)^($A7-2022)</f>
        <v>6101074.7627250999</v>
      </c>
      <c r="N7" s="37">
        <f>'Total Cost'!L7/(1+Assumptions!$D$49)^($A7-2022)</f>
        <v>5407225.744172113</v>
      </c>
      <c r="O7" s="37">
        <f>'Total Cost'!M7/(1+Assumptions!$D$49)^($A7-2022)</f>
        <v>2297456.7962829708</v>
      </c>
      <c r="P7" s="38">
        <f>'Total Cost'!N7/(1+Assumptions!$D$49)^($A7-2022)</f>
        <v>852894661.38058949</v>
      </c>
      <c r="Q7" s="38">
        <f>'Total Cost'!O7/(1+Assumptions!$D$49)^($A7-2022)</f>
        <v>1541628835.2082529</v>
      </c>
      <c r="R7" s="38">
        <f>'Total Cost'!P7/(1+Assumptions!$D$49)^($A7-2022)</f>
        <v>1150440709.3007927</v>
      </c>
      <c r="S7" s="38">
        <f>'Total Cost'!Q7/(1+Assumptions!$D$49)^($A7-2022)</f>
        <v>419014240.62657583</v>
      </c>
      <c r="T7" s="38">
        <f>'Total Cost'!R7/(1+Assumptions!$D$49)^($A7-2022)</f>
        <v>283914762.33466083</v>
      </c>
      <c r="U7" s="38">
        <f>'Total Cost'!S7/(1+Assumptions!$D$49)^($A7-2022)</f>
        <v>158571576.01949978</v>
      </c>
      <c r="V7" s="84">
        <f t="shared" si="5"/>
        <v>870454916.34395826</v>
      </c>
      <c r="W7" s="84">
        <f t="shared" si="0"/>
        <v>1561627407.9326551</v>
      </c>
      <c r="X7" s="84">
        <f t="shared" si="1"/>
        <v>1166241804.6973011</v>
      </c>
      <c r="Y7" s="84">
        <f t="shared" si="2"/>
        <v>430233296.88277501</v>
      </c>
      <c r="Z7" s="84">
        <f t="shared" si="3"/>
        <v>293581397.51348895</v>
      </c>
      <c r="AA7" s="84">
        <f t="shared" si="4"/>
        <v>163422448.41928071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5575353.0969337653</v>
      </c>
      <c r="E8" s="36">
        <f>'Total Cost'!C8/(1+Assumptions!$D$49)^($A8-2022)</f>
        <v>7152875.4848258765</v>
      </c>
      <c r="F8" s="36">
        <f>'Total Cost'!D8/(1+Assumptions!$D$49)^($A8-2022)</f>
        <v>7541853.6078677671</v>
      </c>
      <c r="G8" s="36">
        <f>'Total Cost'!E8/(1+Assumptions!$D$49)^($A8-2022)</f>
        <v>4959471.0687841056</v>
      </c>
      <c r="H8" s="36">
        <f>'Total Cost'!F8/(1+Assumptions!$D$49)^($A8-2022)</f>
        <v>4127490.0833889497</v>
      </c>
      <c r="I8" s="36">
        <f>'Total Cost'!G8/(1+Assumptions!$D$49)^($A8-2022)</f>
        <v>2474333.0604609153</v>
      </c>
      <c r="J8" s="37">
        <f>'Total Cost'!H8/(1+Assumptions!$D$49)^($A8-2022)</f>
        <v>11191945.352701675</v>
      </c>
      <c r="K8" s="37">
        <f>'Total Cost'!I8/(1+Assumptions!$D$49)^($A8-2022)</f>
        <v>11960450.890235914</v>
      </c>
      <c r="L8" s="37">
        <f>'Total Cost'!J8/(1+Assumptions!$D$49)^($A8-2022)</f>
        <v>7601197.7766931439</v>
      </c>
      <c r="M8" s="37">
        <f>'Total Cost'!K8/(1+Assumptions!$D$49)^($A8-2022)</f>
        <v>5784801.4511758452</v>
      </c>
      <c r="N8" s="37">
        <f>'Total Cost'!L8/(1+Assumptions!$D$49)^($A8-2022)</f>
        <v>5126585.8911605356</v>
      </c>
      <c r="O8" s="37">
        <f>'Total Cost'!M8/(1+Assumptions!$D$49)^($A8-2022)</f>
        <v>2178117.4925879161</v>
      </c>
      <c r="P8" s="38">
        <f>'Total Cost'!N8/(1+Assumptions!$D$49)^($A8-2022)</f>
        <v>815535134.25673735</v>
      </c>
      <c r="Q8" s="38">
        <f>'Total Cost'!O8/(1+Assumptions!$D$49)^($A8-2022)</f>
        <v>1474192508.2498207</v>
      </c>
      <c r="R8" s="38">
        <f>'Total Cost'!P8/(1+Assumptions!$D$49)^($A8-2022)</f>
        <v>1100212030.5378954</v>
      </c>
      <c r="S8" s="38">
        <f>'Total Cost'!Q8/(1+Assumptions!$D$49)^($A8-2022)</f>
        <v>400868625.81762421</v>
      </c>
      <c r="T8" s="38">
        <f>'Total Cost'!R8/(1+Assumptions!$D$49)^($A8-2022)</f>
        <v>271583712.24331582</v>
      </c>
      <c r="U8" s="38">
        <f>'Total Cost'!S8/(1+Assumptions!$D$49)^($A8-2022)</f>
        <v>151669956.33252564</v>
      </c>
      <c r="V8" s="84">
        <f t="shared" si="5"/>
        <v>832302432.70637274</v>
      </c>
      <c r="W8" s="84">
        <f t="shared" si="0"/>
        <v>1493305834.6248825</v>
      </c>
      <c r="X8" s="84">
        <f t="shared" si="1"/>
        <v>1115355081.9224563</v>
      </c>
      <c r="Y8" s="84">
        <f t="shared" si="2"/>
        <v>411612898.33758414</v>
      </c>
      <c r="Z8" s="84">
        <f t="shared" si="3"/>
        <v>280837788.21786529</v>
      </c>
      <c r="AA8" s="84">
        <f t="shared" si="4"/>
        <v>156322406.88557446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5402677.2894267542</v>
      </c>
      <c r="E9" s="36">
        <f>'Total Cost'!C9/(1+Assumptions!$D$49)^($A9-2022)</f>
        <v>6931341.7937994394</v>
      </c>
      <c r="F9" s="36">
        <f>'Total Cost'!D9/(1+Assumptions!$D$49)^($A9-2022)</f>
        <v>7308272.7674803762</v>
      </c>
      <c r="G9" s="36">
        <f>'Total Cost'!E9/(1+Assumptions!$D$49)^($A9-2022)</f>
        <v>4805869.914431938</v>
      </c>
      <c r="H9" s="36">
        <f>'Total Cost'!F9/(1+Assumptions!$D$49)^($A9-2022)</f>
        <v>3999656.4429477127</v>
      </c>
      <c r="I9" s="36">
        <f>'Total Cost'!G9/(1+Assumptions!$D$49)^($A9-2022)</f>
        <v>2397699.8048037337</v>
      </c>
      <c r="J9" s="37">
        <f>'Total Cost'!H9/(1+Assumptions!$D$49)^($A9-2022)</f>
        <v>10609222.682527611</v>
      </c>
      <c r="K9" s="37">
        <f>'Total Cost'!I9/(1+Assumptions!$D$49)^($A9-2022)</f>
        <v>11338024.56565094</v>
      </c>
      <c r="L9" s="37">
        <f>'Total Cost'!J9/(1+Assumptions!$D$49)^($A9-2022)</f>
        <v>7205908.7923010187</v>
      </c>
      <c r="M9" s="37">
        <f>'Total Cost'!K9/(1+Assumptions!$D$49)^($A9-2022)</f>
        <v>5484944.7167824507</v>
      </c>
      <c r="N9" s="37">
        <f>'Total Cost'!L9/(1+Assumptions!$D$49)^($A9-2022)</f>
        <v>4860528.9453269066</v>
      </c>
      <c r="O9" s="37">
        <f>'Total Cost'!M9/(1+Assumptions!$D$49)^($A9-2022)</f>
        <v>2064984.1395352269</v>
      </c>
      <c r="P9" s="38">
        <f>'Total Cost'!N9/(1+Assumptions!$D$49)^($A9-2022)</f>
        <v>779817037.74278951</v>
      </c>
      <c r="Q9" s="38">
        <f>'Total Cost'!O9/(1+Assumptions!$D$49)^($A9-2022)</f>
        <v>1409715326.1074045</v>
      </c>
      <c r="R9" s="38">
        <f>'Total Cost'!P9/(1+Assumptions!$D$49)^($A9-2022)</f>
        <v>1052183516.4719372</v>
      </c>
      <c r="S9" s="38">
        <f>'Total Cost'!Q9/(1+Assumptions!$D$49)^($A9-2022)</f>
        <v>383511772.36145777</v>
      </c>
      <c r="T9" s="38">
        <f>'Total Cost'!R9/(1+Assumptions!$D$49)^($A9-2022)</f>
        <v>259790154.42187676</v>
      </c>
      <c r="U9" s="38">
        <f>'Total Cost'!S9/(1+Assumptions!$D$49)^($A9-2022)</f>
        <v>145069763.19463292</v>
      </c>
      <c r="V9" s="84">
        <f t="shared" si="5"/>
        <v>795828937.71474385</v>
      </c>
      <c r="W9" s="84">
        <f t="shared" si="0"/>
        <v>1427984692.4668548</v>
      </c>
      <c r="X9" s="84">
        <f t="shared" si="1"/>
        <v>1066697698.0317186</v>
      </c>
      <c r="Y9" s="84">
        <f t="shared" si="2"/>
        <v>393802586.99267215</v>
      </c>
      <c r="Z9" s="84">
        <f t="shared" si="3"/>
        <v>268650339.8101514</v>
      </c>
      <c r="AA9" s="84">
        <f t="shared" si="4"/>
        <v>149532447.13897187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5235349.4722586134</v>
      </c>
      <c r="E10" s="36">
        <f>'Total Cost'!C10/(1+Assumptions!$D$49)^($A10-2022)</f>
        <v>6716669.2841767473</v>
      </c>
      <c r="F10" s="36">
        <f>'Total Cost'!D10/(1+Assumptions!$D$49)^($A10-2022)</f>
        <v>7081926.224101766</v>
      </c>
      <c r="G10" s="36">
        <f>'Total Cost'!E10/(1+Assumptions!$D$49)^($A10-2022)</f>
        <v>4657025.9840439986</v>
      </c>
      <c r="H10" s="36">
        <f>'Total Cost'!F10/(1+Assumptions!$D$49)^($A10-2022)</f>
        <v>3875781.9736488177</v>
      </c>
      <c r="I10" s="36">
        <f>'Total Cost'!G10/(1+Assumptions!$D$49)^($A10-2022)</f>
        <v>2323439.978967485</v>
      </c>
      <c r="J10" s="37">
        <f>'Total Cost'!H10/(1+Assumptions!$D$49)^($A10-2022)</f>
        <v>10056867.988054849</v>
      </c>
      <c r="K10" s="37">
        <f>'Total Cost'!I10/(1+Assumptions!$D$49)^($A10-2022)</f>
        <v>10748020.671930499</v>
      </c>
      <c r="L10" s="37">
        <f>'Total Cost'!J10/(1+Assumptions!$D$49)^($A10-2022)</f>
        <v>6831197.2911337847</v>
      </c>
      <c r="M10" s="37">
        <f>'Total Cost'!K10/(1+Assumptions!$D$49)^($A10-2022)</f>
        <v>5200651.4226586903</v>
      </c>
      <c r="N10" s="37">
        <f>'Total Cost'!L10/(1+Assumptions!$D$49)^($A10-2022)</f>
        <v>4608296.3052300829</v>
      </c>
      <c r="O10" s="37">
        <f>'Total Cost'!M10/(1+Assumptions!$D$49)^($A10-2022)</f>
        <v>1957733.6804630083</v>
      </c>
      <c r="P10" s="38">
        <f>'Total Cost'!N10/(1+Assumptions!$D$49)^($A10-2022)</f>
        <v>745668051.89533007</v>
      </c>
      <c r="Q10" s="38">
        <f>'Total Cost'!O10/(1+Assumptions!$D$49)^($A10-2022)</f>
        <v>1348067063.3376679</v>
      </c>
      <c r="R10" s="38">
        <f>'Total Cost'!P10/(1+Assumptions!$D$49)^($A10-2022)</f>
        <v>1006258501.0468743</v>
      </c>
      <c r="S10" s="38">
        <f>'Total Cost'!Q10/(1+Assumptions!$D$49)^($A10-2022)</f>
        <v>366909272.35886025</v>
      </c>
      <c r="T10" s="38">
        <f>'Total Cost'!R10/(1+Assumptions!$D$49)^($A10-2022)</f>
        <v>248510581.28865299</v>
      </c>
      <c r="U10" s="38">
        <f>'Total Cost'!S10/(1+Assumptions!$D$49)^($A10-2022)</f>
        <v>138757789.18163443</v>
      </c>
      <c r="V10" s="84">
        <f t="shared" si="5"/>
        <v>760960269.35564351</v>
      </c>
      <c r="W10" s="84">
        <f t="shared" si="0"/>
        <v>1365531753.2937751</v>
      </c>
      <c r="X10" s="84">
        <f t="shared" si="1"/>
        <v>1020171624.5621098</v>
      </c>
      <c r="Y10" s="84">
        <f t="shared" si="2"/>
        <v>376766949.76556295</v>
      </c>
      <c r="Z10" s="84">
        <f t="shared" si="3"/>
        <v>256994659.56753188</v>
      </c>
      <c r="AA10" s="84">
        <f t="shared" si="4"/>
        <v>143038962.84106493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5973720.833013054</v>
      </c>
      <c r="E11" s="36">
        <f>'Total Cost'!C11/(1+Assumptions!$D$49)^($A11-2022)</f>
        <v>7663959.6733617075</v>
      </c>
      <c r="F11" s="36">
        <f>'Total Cost'!D11/(1+Assumptions!$D$49)^($A11-2022)</f>
        <v>8080730.8942695949</v>
      </c>
      <c r="G11" s="36">
        <f>'Total Cost'!E11/(1+Assumptions!$D$49)^($A11-2022)</f>
        <v>5313833.0665755663</v>
      </c>
      <c r="H11" s="36">
        <f>'Total Cost'!F11/(1+Assumptions!$D$49)^($A11-2022)</f>
        <v>4422405.7329670275</v>
      </c>
      <c r="I11" s="36">
        <f>'Total Cost'!G11/(1+Assumptions!$D$49)^($A11-2022)</f>
        <v>2651128.0441085063</v>
      </c>
      <c r="J11" s="37">
        <f>'Total Cost'!H11/(1+Assumptions!$D$49)^($A11-2022)</f>
        <v>11225501.065962432</v>
      </c>
      <c r="K11" s="37">
        <f>'Total Cost'!I11/(1+Assumptions!$D$49)^($A11-2022)</f>
        <v>11997298.167682793</v>
      </c>
      <c r="L11" s="37">
        <f>'Total Cost'!J11/(1+Assumptions!$D$49)^($A11-2022)</f>
        <v>7625508.9919376513</v>
      </c>
      <c r="M11" s="37">
        <f>'Total Cost'!K11/(1+Assumptions!$D$49)^($A11-2022)</f>
        <v>5806407.8030923633</v>
      </c>
      <c r="N11" s="37">
        <f>'Total Cost'!L11/(1+Assumptions!$D$49)^($A11-2022)</f>
        <v>5144716.2483736584</v>
      </c>
      <c r="O11" s="37">
        <f>'Total Cost'!M11/(1+Assumptions!$D$49)^($A11-2022)</f>
        <v>2185518.9769669166</v>
      </c>
      <c r="P11" s="38">
        <f>'Total Cost'!N11/(1+Assumptions!$D$49)^($A11-2022)</f>
        <v>839583180.8950026</v>
      </c>
      <c r="Q11" s="38">
        <f>'Total Cost'!O11/(1+Assumptions!$D$49)^($A11-2022)</f>
        <v>1517948488.2170196</v>
      </c>
      <c r="R11" s="38">
        <f>'Total Cost'!P11/(1+Assumptions!$D$49)^($A11-2022)</f>
        <v>1133165123.3688111</v>
      </c>
      <c r="S11" s="38">
        <f>'Total Cost'!Q11/(1+Assumptions!$D$49)^($A11-2022)</f>
        <v>413337332.61914545</v>
      </c>
      <c r="T11" s="38">
        <f>'Total Cost'!R11/(1+Assumptions!$D$49)^($A11-2022)</f>
        <v>279919346.19778961</v>
      </c>
      <c r="U11" s="38">
        <f>'Total Cost'!S11/(1+Assumptions!$D$49)^($A11-2022)</f>
        <v>156280061.68923977</v>
      </c>
      <c r="V11" s="84">
        <f t="shared" si="5"/>
        <v>856782402.7939781</v>
      </c>
      <c r="W11" s="84">
        <f t="shared" si="0"/>
        <v>1537609746.058064</v>
      </c>
      <c r="X11" s="84">
        <f t="shared" si="1"/>
        <v>1148871363.2550185</v>
      </c>
      <c r="Y11" s="84">
        <f t="shared" si="2"/>
        <v>424457573.4888134</v>
      </c>
      <c r="Z11" s="84">
        <f t="shared" si="3"/>
        <v>289486468.17913032</v>
      </c>
      <c r="AA11" s="84">
        <f t="shared" si="4"/>
        <v>161116708.7103152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5788707.0678347955</v>
      </c>
      <c r="E12" s="36">
        <f>'Total Cost'!C12/(1+Assumptions!$D$49)^($A12-2022)</f>
        <v>7426597.0521446392</v>
      </c>
      <c r="F12" s="36">
        <f>'Total Cost'!D12/(1+Assumptions!$D$49)^($A12-2022)</f>
        <v>7830460.3359470665</v>
      </c>
      <c r="G12" s="36">
        <f>'Total Cost'!E12/(1+Assumptions!$D$49)^($A12-2022)</f>
        <v>5149256.8684809515</v>
      </c>
      <c r="H12" s="36">
        <f>'Total Cost'!F12/(1+Assumptions!$D$49)^($A12-2022)</f>
        <v>4285438.1781257587</v>
      </c>
      <c r="I12" s="36">
        <f>'Total Cost'!G12/(1+Assumptions!$D$49)^($A12-2022)</f>
        <v>2569019.2219654419</v>
      </c>
      <c r="J12" s="37">
        <f>'Total Cost'!H12/(1+Assumptions!$D$49)^($A12-2022)</f>
        <v>10641119.919551527</v>
      </c>
      <c r="K12" s="37">
        <f>'Total Cost'!I12/(1+Assumptions!$D$49)^($A12-2022)</f>
        <v>11373053.607146192</v>
      </c>
      <c r="L12" s="37">
        <f>'Total Cost'!J12/(1+Assumptions!$D$49)^($A12-2022)</f>
        <v>7229022.9419902992</v>
      </c>
      <c r="M12" s="37">
        <f>'Total Cost'!K12/(1+Assumptions!$D$49)^($A12-2022)</f>
        <v>5505495.8077742355</v>
      </c>
      <c r="N12" s="37">
        <f>'Total Cost'!L12/(1+Assumptions!$D$49)^($A12-2022)</f>
        <v>4877771.3911928656</v>
      </c>
      <c r="O12" s="37">
        <f>'Total Cost'!M12/(1+Assumptions!$D$49)^($A12-2022)</f>
        <v>2072022.3885415029</v>
      </c>
      <c r="P12" s="38">
        <f>'Total Cost'!N12/(1+Assumptions!$D$49)^($A12-2022)</f>
        <v>802827273.03518927</v>
      </c>
      <c r="Q12" s="38">
        <f>'Total Cost'!O12/(1+Assumptions!$D$49)^($A12-2022)</f>
        <v>1451586251.2563818</v>
      </c>
      <c r="R12" s="38">
        <f>'Total Cost'!P12/(1+Assumptions!$D$49)^($A12-2022)</f>
        <v>1083720331.2385063</v>
      </c>
      <c r="S12" s="38">
        <f>'Total Cost'!Q12/(1+Assumptions!$D$49)^($A12-2022)</f>
        <v>395449791.34054816</v>
      </c>
      <c r="T12" s="38">
        <f>'Total Cost'!R12/(1+Assumptions!$D$49)^($A12-2022)</f>
        <v>267769799.47954872</v>
      </c>
      <c r="U12" s="38">
        <f>'Total Cost'!S12/(1+Assumptions!$D$49)^($A12-2022)</f>
        <v>149482490.57512701</v>
      </c>
      <c r="V12" s="84">
        <f t="shared" si="5"/>
        <v>819257100.02257562</v>
      </c>
      <c r="W12" s="84">
        <f t="shared" si="0"/>
        <v>1470385901.9156725</v>
      </c>
      <c r="X12" s="84">
        <f t="shared" si="1"/>
        <v>1098779814.5164437</v>
      </c>
      <c r="Y12" s="84">
        <f t="shared" si="2"/>
        <v>406104544.01680332</v>
      </c>
      <c r="Z12" s="84">
        <f t="shared" si="3"/>
        <v>276933009.04886734</v>
      </c>
      <c r="AA12" s="84">
        <f t="shared" si="4"/>
        <v>154123532.18563396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5609423.4153052997</v>
      </c>
      <c r="E13" s="36">
        <f>'Total Cost'!C13/(1+Assumptions!$D$49)^($A13-2022)</f>
        <v>7196585.8545195889</v>
      </c>
      <c r="F13" s="36">
        <f>'Total Cost'!D13/(1+Assumptions!$D$49)^($A13-2022)</f>
        <v>7587940.9765176326</v>
      </c>
      <c r="G13" s="36">
        <f>'Total Cost'!E13/(1+Assumptions!$D$49)^($A13-2022)</f>
        <v>4989777.8054750636</v>
      </c>
      <c r="H13" s="36">
        <f>'Total Cost'!F13/(1+Assumptions!$D$49)^($A13-2022)</f>
        <v>4152712.6834236905</v>
      </c>
      <c r="I13" s="36">
        <f>'Total Cost'!G13/(1+Assumptions!$D$49)^($A13-2022)</f>
        <v>2489453.4149320028</v>
      </c>
      <c r="J13" s="37">
        <f>'Total Cost'!H13/(1+Assumptions!$D$49)^($A13-2022)</f>
        <v>10087188.980823414</v>
      </c>
      <c r="K13" s="37">
        <f>'Total Cost'!I13/(1+Assumptions!$D$49)^($A13-2022)</f>
        <v>10781321.484911295</v>
      </c>
      <c r="L13" s="37">
        <f>'Total Cost'!J13/(1+Assumptions!$D$49)^($A13-2022)</f>
        <v>6853173.5044308743</v>
      </c>
      <c r="M13" s="37">
        <f>'Total Cost'!K13/(1+Assumptions!$D$49)^($A13-2022)</f>
        <v>5220198.9458361426</v>
      </c>
      <c r="N13" s="37">
        <f>'Total Cost'!L13/(1+Assumptions!$D$49)^($A13-2022)</f>
        <v>4624694.4571797177</v>
      </c>
      <c r="O13" s="37">
        <f>'Total Cost'!M13/(1+Assumptions!$D$49)^($A13-2022)</f>
        <v>1964426.575650244</v>
      </c>
      <c r="P13" s="38">
        <f>'Total Cost'!N13/(1+Assumptions!$D$49)^($A13-2022)</f>
        <v>767685439.67205369</v>
      </c>
      <c r="Q13" s="38">
        <f>'Total Cost'!O13/(1+Assumptions!$D$49)^($A13-2022)</f>
        <v>1388134469.9337661</v>
      </c>
      <c r="R13" s="38">
        <f>'Total Cost'!P13/(1+Assumptions!$D$49)^($A13-2022)</f>
        <v>1036440157.8261758</v>
      </c>
      <c r="S13" s="38">
        <f>'Total Cost'!Q13/(1+Assumptions!$D$49)^($A13-2022)</f>
        <v>378339289.94562536</v>
      </c>
      <c r="T13" s="38">
        <f>'Total Cost'!R13/(1+Assumptions!$D$49)^($A13-2022)</f>
        <v>256149506.37360132</v>
      </c>
      <c r="U13" s="38">
        <f>'Total Cost'!S13/(1+Assumptions!$D$49)^($A13-2022)</f>
        <v>142981625.08568841</v>
      </c>
      <c r="V13" s="84">
        <f t="shared" si="5"/>
        <v>783382052.06818247</v>
      </c>
      <c r="W13" s="84">
        <f t="shared" si="0"/>
        <v>1406112377.2731969</v>
      </c>
      <c r="X13" s="84">
        <f t="shared" si="1"/>
        <v>1050881272.3071244</v>
      </c>
      <c r="Y13" s="84">
        <f t="shared" si="2"/>
        <v>388549266.69693655</v>
      </c>
      <c r="Z13" s="84">
        <f t="shared" si="3"/>
        <v>264926913.51420474</v>
      </c>
      <c r="AA13" s="84">
        <f t="shared" si="4"/>
        <v>147435505.07627067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5435692.4065160481</v>
      </c>
      <c r="E14" s="36">
        <f>'Total Cost'!C14/(1+Assumptions!$D$49)^($A14-2022)</f>
        <v>6973698.3975070231</v>
      </c>
      <c r="F14" s="36">
        <f>'Total Cost'!D14/(1+Assumptions!$D$49)^($A14-2022)</f>
        <v>7352932.7514500031</v>
      </c>
      <c r="G14" s="36">
        <f>'Total Cost'!E14/(1+Assumptions!$D$49)^($A14-2022)</f>
        <v>4835238.0127729969</v>
      </c>
      <c r="H14" s="36">
        <f>'Total Cost'!F14/(1+Assumptions!$D$49)^($A14-2022)</f>
        <v>4024097.8668394</v>
      </c>
      <c r="I14" s="36">
        <f>'Total Cost'!G14/(1+Assumptions!$D$49)^($A14-2022)</f>
        <v>2412351.8625817345</v>
      </c>
      <c r="J14" s="37">
        <f>'Total Cost'!H14/(1+Assumptions!$D$49)^($A14-2022)</f>
        <v>9562120.2484893445</v>
      </c>
      <c r="K14" s="37">
        <f>'Total Cost'!I14/(1+Assumptions!$D$49)^($A14-2022)</f>
        <v>10220406.958925415</v>
      </c>
      <c r="L14" s="37">
        <f>'Total Cost'!J14/(1+Assumptions!$D$49)^($A14-2022)</f>
        <v>6496885.5522485049</v>
      </c>
      <c r="M14" s="37">
        <f>'Total Cost'!K14/(1+Assumptions!$D$49)^($A14-2022)</f>
        <v>4949705.9243346425</v>
      </c>
      <c r="N14" s="37">
        <f>'Total Cost'!L14/(1+Assumptions!$D$49)^($A14-2022)</f>
        <v>4384764.1972498195</v>
      </c>
      <c r="O14" s="37">
        <f>'Total Cost'!M14/(1+Assumptions!$D$49)^($A14-2022)</f>
        <v>1862424.4312927474</v>
      </c>
      <c r="P14" s="38">
        <f>'Total Cost'!N14/(1+Assumptions!$D$49)^($A14-2022)</f>
        <v>734086600.03744423</v>
      </c>
      <c r="Q14" s="38">
        <f>'Total Cost'!O14/(1+Assumptions!$D$49)^($A14-2022)</f>
        <v>1327465124.767642</v>
      </c>
      <c r="R14" s="38">
        <f>'Total Cost'!P14/(1+Assumptions!$D$49)^($A14-2022)</f>
        <v>991229548.02630889</v>
      </c>
      <c r="S14" s="38">
        <f>'Total Cost'!Q14/(1+Assumptions!$D$49)^($A14-2022)</f>
        <v>361971952.49776441</v>
      </c>
      <c r="T14" s="38">
        <f>'Total Cost'!R14/(1+Assumptions!$D$49)^($A14-2022)</f>
        <v>245035332.99960929</v>
      </c>
      <c r="U14" s="38">
        <f>'Total Cost'!S14/(1+Assumptions!$D$49)^($A14-2022)</f>
        <v>136764471.85828748</v>
      </c>
      <c r="V14" s="84">
        <f t="shared" si="5"/>
        <v>749084412.69244957</v>
      </c>
      <c r="W14" s="84">
        <f t="shared" si="0"/>
        <v>1344659230.1240745</v>
      </c>
      <c r="X14" s="84">
        <f t="shared" si="1"/>
        <v>1005079366.3300074</v>
      </c>
      <c r="Y14" s="84">
        <f t="shared" si="2"/>
        <v>371756896.43487203</v>
      </c>
      <c r="Z14" s="84">
        <f t="shared" si="3"/>
        <v>253444195.0636985</v>
      </c>
      <c r="AA14" s="84">
        <f t="shared" si="4"/>
        <v>141039248.15216196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5267342.0689973207</v>
      </c>
      <c r="E15" s="36">
        <f>'Total Cost'!C15/(1+Assumptions!$D$49)^($A15-2022)</f>
        <v>6757714.0497601265</v>
      </c>
      <c r="F15" s="36">
        <f>'Total Cost'!D15/(1+Assumptions!$D$49)^($A15-2022)</f>
        <v>7125203.0313180797</v>
      </c>
      <c r="G15" s="36">
        <f>'Total Cost'!E15/(1+Assumptions!$D$49)^($A15-2022)</f>
        <v>4685484.5148638953</v>
      </c>
      <c r="H15" s="36">
        <f>'Total Cost'!F15/(1+Assumptions!$D$49)^($A15-2022)</f>
        <v>3899466.4154204964</v>
      </c>
      <c r="I15" s="36">
        <f>'Total Cost'!G15/(1+Assumptions!$D$49)^($A15-2022)</f>
        <v>2337638.2437991984</v>
      </c>
      <c r="J15" s="37">
        <f>'Total Cost'!H15/(1+Assumptions!$D$49)^($A15-2022)</f>
        <v>9064408.6001150459</v>
      </c>
      <c r="K15" s="37">
        <f>'Total Cost'!I15/(1+Assumptions!$D$49)^($A15-2022)</f>
        <v>9688703.6086974926</v>
      </c>
      <c r="L15" s="37">
        <f>'Total Cost'!J15/(1+Assumptions!$D$49)^($A15-2022)</f>
        <v>6159140.0186000932</v>
      </c>
      <c r="M15" s="37">
        <f>'Total Cost'!K15/(1+Assumptions!$D$49)^($A15-2022)</f>
        <v>4693247.6481439024</v>
      </c>
      <c r="N15" s="37">
        <f>'Total Cost'!L15/(1+Assumptions!$D$49)^($A15-2022)</f>
        <v>4157296.9114861614</v>
      </c>
      <c r="O15" s="37">
        <f>'Total Cost'!M15/(1+Assumptions!$D$49)^($A15-2022)</f>
        <v>1765724.8471399732</v>
      </c>
      <c r="P15" s="38">
        <f>'Total Cost'!N15/(1+Assumptions!$D$49)^($A15-2022)</f>
        <v>701962811.797737</v>
      </c>
      <c r="Q15" s="38">
        <f>'Total Cost'!O15/(1+Assumptions!$D$49)^($A15-2022)</f>
        <v>1269455842.6013374</v>
      </c>
      <c r="R15" s="38">
        <f>'Total Cost'!P15/(1+Assumptions!$D$49)^($A15-2022)</f>
        <v>947997632.75812268</v>
      </c>
      <c r="S15" s="38">
        <f>'Total Cost'!Q15/(1+Assumptions!$D$49)^($A15-2022)</f>
        <v>346315384.88881516</v>
      </c>
      <c r="T15" s="38">
        <f>'Total Cost'!R15/(1+Assumptions!$D$49)^($A15-2022)</f>
        <v>234405159.88998771</v>
      </c>
      <c r="U15" s="38">
        <f>'Total Cost'!S15/(1+Assumptions!$D$49)^($A15-2022)</f>
        <v>130818608.27335607</v>
      </c>
      <c r="V15" s="84">
        <f t="shared" si="5"/>
        <v>716294562.46684933</v>
      </c>
      <c r="W15" s="84">
        <f t="shared" si="0"/>
        <v>1285902260.259795</v>
      </c>
      <c r="X15" s="84">
        <f t="shared" si="1"/>
        <v>961281975.80804086</v>
      </c>
      <c r="Y15" s="84">
        <f t="shared" si="2"/>
        <v>355694117.05182296</v>
      </c>
      <c r="Z15" s="84">
        <f t="shared" si="3"/>
        <v>242461923.21689436</v>
      </c>
      <c r="AA15" s="84">
        <f t="shared" si="4"/>
        <v>134921971.36429524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5104205.7564864634</v>
      </c>
      <c r="E16" s="36">
        <f>'Total Cost'!C16/(1+Assumptions!$D$49)^($A16-2022)</f>
        <v>6548419.0131667405</v>
      </c>
      <c r="F16" s="36">
        <f>'Total Cost'!D16/(1+Assumptions!$D$49)^($A16-2022)</f>
        <v>6904526.3915262604</v>
      </c>
      <c r="G16" s="36">
        <f>'Total Cost'!E16/(1+Assumptions!$D$49)^($A16-2022)</f>
        <v>4540369.0740838889</v>
      </c>
      <c r="H16" s="36">
        <f>'Total Cost'!F16/(1+Assumptions!$D$49)^($A16-2022)</f>
        <v>3778694.9592593578</v>
      </c>
      <c r="I16" s="36">
        <f>'Total Cost'!G16/(1+Assumptions!$D$49)^($A16-2022)</f>
        <v>2265238.6012313953</v>
      </c>
      <c r="J16" s="37">
        <f>'Total Cost'!H16/(1+Assumptions!$D$49)^($A16-2022)</f>
        <v>8592627.4636206422</v>
      </c>
      <c r="K16" s="37">
        <f>'Total Cost'!I16/(1+Assumptions!$D$49)^($A16-2022)</f>
        <v>9184688.8188970741</v>
      </c>
      <c r="L16" s="37">
        <f>'Total Cost'!J16/(1+Assumptions!$D$49)^($A16-2022)</f>
        <v>5838970.9713951349</v>
      </c>
      <c r="M16" s="37">
        <f>'Total Cost'!K16/(1+Assumptions!$D$49)^($A16-2022)</f>
        <v>4450095.0229052389</v>
      </c>
      <c r="N16" s="37">
        <f>'Total Cost'!L16/(1+Assumptions!$D$49)^($A16-2022)</f>
        <v>3941644.4924730696</v>
      </c>
      <c r="O16" s="37">
        <f>'Total Cost'!M16/(1+Assumptions!$D$49)^($A16-2022)</f>
        <v>1674051.8793655559</v>
      </c>
      <c r="P16" s="38">
        <f>'Total Cost'!N16/(1+Assumptions!$D$49)^($A16-2022)</f>
        <v>671249132.15154481</v>
      </c>
      <c r="Q16" s="38">
        <f>'Total Cost'!O16/(1+Assumptions!$D$49)^($A16-2022)</f>
        <v>1213989646.9527633</v>
      </c>
      <c r="R16" s="38">
        <f>'Total Cost'!P16/(1+Assumptions!$D$49)^($A16-2022)</f>
        <v>906657544.14055181</v>
      </c>
      <c r="S16" s="38">
        <f>'Total Cost'!Q16/(1+Assumptions!$D$49)^($A16-2022)</f>
        <v>331338609.81664258</v>
      </c>
      <c r="T16" s="38">
        <f>'Total Cost'!R16/(1+Assumptions!$D$49)^($A16-2022)</f>
        <v>224237837.37688449</v>
      </c>
      <c r="U16" s="38">
        <f>'Total Cost'!S16/(1+Assumptions!$D$49)^($A16-2022)</f>
        <v>125132157.31341477</v>
      </c>
      <c r="V16" s="84">
        <f t="shared" si="5"/>
        <v>684945965.37165189</v>
      </c>
      <c r="W16" s="84">
        <f t="shared" si="0"/>
        <v>1229722754.7848272</v>
      </c>
      <c r="X16" s="84">
        <f t="shared" si="1"/>
        <v>919401041.50347316</v>
      </c>
      <c r="Y16" s="84">
        <f t="shared" si="2"/>
        <v>340329073.91363174</v>
      </c>
      <c r="Z16" s="84">
        <f t="shared" si="3"/>
        <v>231958176.82861692</v>
      </c>
      <c r="AA16" s="84">
        <f t="shared" si="4"/>
        <v>129071447.79401171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4946121.9839684572</v>
      </c>
      <c r="E17" s="36">
        <f>'Total Cost'!C17/(1+Assumptions!$D$49)^($A17-2022)</f>
        <v>6345606.1112153456</v>
      </c>
      <c r="F17" s="36">
        <f>'Total Cost'!D17/(1+Assumptions!$D$49)^($A17-2022)</f>
        <v>6690684.3891666327</v>
      </c>
      <c r="G17" s="36">
        <f>'Total Cost'!E17/(1+Assumptions!$D$49)^($A17-2022)</f>
        <v>4399748.0438789185</v>
      </c>
      <c r="H17" s="36">
        <f>'Total Cost'!F17/(1+Assumptions!$D$49)^($A17-2022)</f>
        <v>3661663.9493719968</v>
      </c>
      <c r="I17" s="36">
        <f>'Total Cost'!G17/(1+Assumptions!$D$49)^($A17-2022)</f>
        <v>2195081.2680790243</v>
      </c>
      <c r="J17" s="37">
        <f>'Total Cost'!H17/(1+Assumptions!$D$49)^($A17-2022)</f>
        <v>8145424.7149859723</v>
      </c>
      <c r="K17" s="37">
        <f>'Total Cost'!I17/(1+Assumptions!$D$49)^($A17-2022)</f>
        <v>8706919.4041299</v>
      </c>
      <c r="L17" s="37">
        <f>'Total Cost'!J17/(1+Assumptions!$D$49)^($A17-2022)</f>
        <v>5535462.8406466693</v>
      </c>
      <c r="M17" s="37">
        <f>'Total Cost'!K17/(1+Assumptions!$D$49)^($A17-2022)</f>
        <v>4219556.8724721</v>
      </c>
      <c r="N17" s="37">
        <f>'Total Cost'!L17/(1+Assumptions!$D$49)^($A17-2022)</f>
        <v>3737192.5706765098</v>
      </c>
      <c r="O17" s="37">
        <f>'Total Cost'!M17/(1+Assumptions!$D$49)^($A17-2022)</f>
        <v>1587143.9580047142</v>
      </c>
      <c r="P17" s="38">
        <f>'Total Cost'!N17/(1+Assumptions!$D$49)^($A17-2022)</f>
        <v>641883485.08837593</v>
      </c>
      <c r="Q17" s="38">
        <f>'Total Cost'!O17/(1+Assumptions!$D$49)^($A17-2022)</f>
        <v>1160954719.4273145</v>
      </c>
      <c r="R17" s="38">
        <f>'Total Cost'!P17/(1+Assumptions!$D$49)^($A17-2022)</f>
        <v>867126238.84727478</v>
      </c>
      <c r="S17" s="38">
        <f>'Total Cost'!Q17/(1+Assumptions!$D$49)^($A17-2022)</f>
        <v>317012004.62413073</v>
      </c>
      <c r="T17" s="38">
        <f>'Total Cost'!R17/(1+Assumptions!$D$49)^($A17-2022)</f>
        <v>214513142.94654143</v>
      </c>
      <c r="U17" s="38">
        <f>'Total Cost'!S17/(1+Assumptions!$D$49)^($A17-2022)</f>
        <v>119693763.53240927</v>
      </c>
      <c r="V17" s="84">
        <f t="shared" si="5"/>
        <v>654975031.78733039</v>
      </c>
      <c r="W17" s="84">
        <f t="shared" si="0"/>
        <v>1176007244.9426599</v>
      </c>
      <c r="X17" s="84">
        <f t="shared" si="1"/>
        <v>879352386.07708812</v>
      </c>
      <c r="Y17" s="84">
        <f t="shared" si="2"/>
        <v>325631309.54048175</v>
      </c>
      <c r="Z17" s="84">
        <f t="shared" si="3"/>
        <v>221911999.46658993</v>
      </c>
      <c r="AA17" s="84">
        <f t="shared" si="4"/>
        <v>123475988.75849301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4792934.2678254843</v>
      </c>
      <c r="E18" s="36">
        <f>'Total Cost'!C18/(1+Assumptions!$D$49)^($A18-2022)</f>
        <v>6149074.5839156387</v>
      </c>
      <c r="F18" s="36">
        <f>'Total Cost'!D18/(1+Assumptions!$D$49)^($A18-2022)</f>
        <v>6483465.3467871845</v>
      </c>
      <c r="G18" s="36">
        <f>'Total Cost'!E18/(1+Assumptions!$D$49)^($A18-2022)</f>
        <v>4263482.2266122038</v>
      </c>
      <c r="H18" s="36">
        <f>'Total Cost'!F18/(1+Assumptions!$D$49)^($A18-2022)</f>
        <v>3548257.5393591756</v>
      </c>
      <c r="I18" s="36">
        <f>'Total Cost'!G18/(1+Assumptions!$D$49)^($A18-2022)</f>
        <v>2127096.7971551078</v>
      </c>
      <c r="J18" s="37">
        <f>'Total Cost'!H18/(1+Assumptions!$D$49)^($A18-2022)</f>
        <v>7721518.7903333111</v>
      </c>
      <c r="K18" s="37">
        <f>'Total Cost'!I18/(1+Assumptions!$D$49)^($A18-2022)</f>
        <v>8254027.4622825962</v>
      </c>
      <c r="L18" s="37">
        <f>'Total Cost'!J18/(1+Assumptions!$D$49)^($A18-2022)</f>
        <v>5247747.790605804</v>
      </c>
      <c r="M18" s="37">
        <f>'Total Cost'!K18/(1+Assumptions!$D$49)^($A18-2022)</f>
        <v>4000977.9648788162</v>
      </c>
      <c r="N18" s="37">
        <f>'Total Cost'!L18/(1+Assumptions!$D$49)^($A18-2022)</f>
        <v>3543358.7565446859</v>
      </c>
      <c r="O18" s="37">
        <f>'Total Cost'!M18/(1+Assumptions!$D$49)^($A18-2022)</f>
        <v>1504753.137567838</v>
      </c>
      <c r="P18" s="38">
        <f>'Total Cost'!N18/(1+Assumptions!$D$49)^($A18-2022)</f>
        <v>613806534.53444469</v>
      </c>
      <c r="Q18" s="38">
        <f>'Total Cost'!O18/(1+Assumptions!$D$49)^($A18-2022)</f>
        <v>1110244171.702673</v>
      </c>
      <c r="R18" s="38">
        <f>'Total Cost'!P18/(1+Assumptions!$D$49)^($A18-2022)</f>
        <v>829324329.2789582</v>
      </c>
      <c r="S18" s="38">
        <f>'Total Cost'!Q18/(1+Assumptions!$D$49)^($A18-2022)</f>
        <v>303307241.87338006</v>
      </c>
      <c r="T18" s="38">
        <f>'Total Cost'!R18/(1+Assumptions!$D$49)^($A18-2022)</f>
        <v>205211740.47406274</v>
      </c>
      <c r="U18" s="38">
        <f>'Total Cost'!S18/(1+Assumptions!$D$49)^($A18-2022)</f>
        <v>114492570.08621168</v>
      </c>
      <c r="V18" s="84">
        <f t="shared" si="5"/>
        <v>626320987.59260345</v>
      </c>
      <c r="W18" s="84">
        <f t="shared" si="0"/>
        <v>1124647273.7488711</v>
      </c>
      <c r="X18" s="84">
        <f t="shared" si="1"/>
        <v>841055542.4163512</v>
      </c>
      <c r="Y18" s="84">
        <f t="shared" si="2"/>
        <v>311571702.06487107</v>
      </c>
      <c r="Z18" s="84">
        <f t="shared" si="3"/>
        <v>212303356.7699666</v>
      </c>
      <c r="AA18" s="84">
        <f t="shared" si="4"/>
        <v>118124420.02093463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4644490.9709372651</v>
      </c>
      <c r="E19" s="36">
        <f>'Total Cost'!C19/(1+Assumptions!$D$49)^($A19-2022)</f>
        <v>5958629.8890706766</v>
      </c>
      <c r="F19" s="36">
        <f>'Total Cost'!D19/(1+Assumptions!$D$49)^($A19-2022)</f>
        <v>6282664.1428569974</v>
      </c>
      <c r="G19" s="36">
        <f>'Total Cost'!E19/(1+Assumptions!$D$49)^($A19-2022)</f>
        <v>4131436.7357755904</v>
      </c>
      <c r="H19" s="36">
        <f>'Total Cost'!F19/(1+Assumptions!$D$49)^($A19-2022)</f>
        <v>3438363.4707326256</v>
      </c>
      <c r="I19" s="36">
        <f>'Total Cost'!G19/(1+Assumptions!$D$49)^($A19-2022)</f>
        <v>2061217.8921407631</v>
      </c>
      <c r="J19" s="37">
        <f>'Total Cost'!H19/(1+Assumptions!$D$49)^($A19-2022)</f>
        <v>7319695.001178137</v>
      </c>
      <c r="K19" s="37">
        <f>'Total Cost'!I19/(1+Assumptions!$D$49)^($A19-2022)</f>
        <v>7824716.4444885841</v>
      </c>
      <c r="L19" s="37">
        <f>'Total Cost'!J19/(1+Assumptions!$D$49)^($A19-2022)</f>
        <v>4975003.2291145632</v>
      </c>
      <c r="M19" s="37">
        <f>'Total Cost'!K19/(1+Assumptions!$D$49)^($A19-2022)</f>
        <v>3793737.1411731029</v>
      </c>
      <c r="N19" s="37">
        <f>'Total Cost'!L19/(1+Assumptions!$D$49)^($A19-2022)</f>
        <v>3359590.9742809921</v>
      </c>
      <c r="O19" s="37">
        <f>'Total Cost'!M19/(1+Assumptions!$D$49)^($A19-2022)</f>
        <v>1426644.3867545915</v>
      </c>
      <c r="P19" s="38">
        <f>'Total Cost'!N19/(1+Assumptions!$D$49)^($A19-2022)</f>
        <v>586961563.12401354</v>
      </c>
      <c r="Q19" s="38">
        <f>'Total Cost'!O19/(1+Assumptions!$D$49)^($A19-2022)</f>
        <v>1061755827.6161008</v>
      </c>
      <c r="R19" s="38">
        <f>'Total Cost'!P19/(1+Assumptions!$D$49)^($A19-2022)</f>
        <v>793175922.20601821</v>
      </c>
      <c r="S19" s="38">
        <f>'Total Cost'!Q19/(1+Assumptions!$D$49)^($A19-2022)</f>
        <v>290197232.53441995</v>
      </c>
      <c r="T19" s="38">
        <f>'Total Cost'!R19/(1+Assumptions!$D$49)^($A19-2022)</f>
        <v>196315141.25546861</v>
      </c>
      <c r="U19" s="38">
        <f>'Total Cost'!S19/(1+Assumptions!$D$49)^($A19-2022)</f>
        <v>109518196.77731547</v>
      </c>
      <c r="V19" s="84">
        <f t="shared" si="5"/>
        <v>598925749.09612894</v>
      </c>
      <c r="W19" s="84">
        <f t="shared" si="0"/>
        <v>1075539173.9496601</v>
      </c>
      <c r="X19" s="84">
        <f t="shared" si="1"/>
        <v>804433589.57798982</v>
      </c>
      <c r="Y19" s="84">
        <f t="shared" si="2"/>
        <v>298122406.41136867</v>
      </c>
      <c r="Z19" s="84">
        <f t="shared" si="3"/>
        <v>203113095.70048222</v>
      </c>
      <c r="AA19" s="84">
        <f t="shared" si="4"/>
        <v>113006059.05621082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4500645.152578841</v>
      </c>
      <c r="E20" s="36">
        <f>'Total Cost'!C20/(1+Assumptions!$D$49)^($A20-2022)</f>
        <v>5774083.5097038615</v>
      </c>
      <c r="F20" s="36">
        <f>'Total Cost'!D20/(1+Assumptions!$D$49)^($A20-2022)</f>
        <v>6088082.0087209893</v>
      </c>
      <c r="G20" s="36">
        <f>'Total Cost'!E20/(1+Assumptions!$D$49)^($A20-2022)</f>
        <v>4003480.8624683879</v>
      </c>
      <c r="H20" s="36">
        <f>'Total Cost'!F20/(1+Assumptions!$D$49)^($A20-2022)</f>
        <v>3331872.961792862</v>
      </c>
      <c r="I20" s="36">
        <f>'Total Cost'!G20/(1+Assumptions!$D$49)^($A20-2022)</f>
        <v>1997379.3409700671</v>
      </c>
      <c r="J20" s="37">
        <f>'Total Cost'!H20/(1+Assumptions!$D$49)^($A20-2022)</f>
        <v>6938802.0422251159</v>
      </c>
      <c r="K20" s="37">
        <f>'Total Cost'!I20/(1+Assumptions!$D$49)^($A20-2022)</f>
        <v>7417757.430392012</v>
      </c>
      <c r="L20" s="37">
        <f>'Total Cost'!J20/(1+Assumptions!$D$49)^($A20-2022)</f>
        <v>4716449.4470073497</v>
      </c>
      <c r="M20" s="37">
        <f>'Total Cost'!K20/(1+Assumptions!$D$49)^($A20-2022)</f>
        <v>3597245.5417477232</v>
      </c>
      <c r="N20" s="37">
        <f>'Total Cost'!L20/(1+Assumptions!$D$49)^($A20-2022)</f>
        <v>3185365.882505035</v>
      </c>
      <c r="O20" s="37">
        <f>'Total Cost'!M20/(1+Assumptions!$D$49)^($A20-2022)</f>
        <v>1352594.9152269315</v>
      </c>
      <c r="P20" s="38">
        <f>'Total Cost'!N20/(1+Assumptions!$D$49)^($A20-2022)</f>
        <v>561294356.34630597</v>
      </c>
      <c r="Q20" s="38">
        <f>'Total Cost'!O20/(1+Assumptions!$D$49)^($A20-2022)</f>
        <v>1015392014.905697</v>
      </c>
      <c r="R20" s="38">
        <f>'Total Cost'!P20/(1+Assumptions!$D$49)^($A20-2022)</f>
        <v>758608464.55061138</v>
      </c>
      <c r="S20" s="38">
        <f>'Total Cost'!Q20/(1+Assumptions!$D$49)^($A20-2022)</f>
        <v>277656071.6730994</v>
      </c>
      <c r="T20" s="38">
        <f>'Total Cost'!R20/(1+Assumptions!$D$49)^($A20-2022)</f>
        <v>187805666.75759456</v>
      </c>
      <c r="U20" s="38">
        <f>'Total Cost'!S20/(1+Assumptions!$D$49)^($A20-2022)</f>
        <v>104760719.06883648</v>
      </c>
      <c r="V20" s="84">
        <f t="shared" si="5"/>
        <v>572733803.54110992</v>
      </c>
      <c r="W20" s="84">
        <f t="shared" si="0"/>
        <v>1028583855.8457929</v>
      </c>
      <c r="X20" s="84">
        <f t="shared" si="1"/>
        <v>769412996.00633967</v>
      </c>
      <c r="Y20" s="84">
        <f t="shared" si="2"/>
        <v>285256798.07731551</v>
      </c>
      <c r="Z20" s="84">
        <f t="shared" si="3"/>
        <v>194322905.60189244</v>
      </c>
      <c r="AA20" s="84">
        <f t="shared" si="4"/>
        <v>108110693.32503349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5311779.8859620523</v>
      </c>
      <c r="E21" s="36">
        <f>'Total Cost'!C21/(1+Assumptions!$D$49)^($A21-2022)</f>
        <v>6814725.3575714687</v>
      </c>
      <c r="F21" s="36">
        <f>'Total Cost'!D21/(1+Assumptions!$D$49)^($A21-2022)</f>
        <v>7185314.6519409139</v>
      </c>
      <c r="G21" s="36">
        <f>'Total Cost'!E21/(1+Assumptions!$D$49)^($A21-2022)</f>
        <v>4725013.5032104291</v>
      </c>
      <c r="H21" s="36">
        <f>'Total Cost'!F21/(1+Assumptions!$D$49)^($A21-2022)</f>
        <v>3932364.1791424486</v>
      </c>
      <c r="I21" s="36">
        <f>'Total Cost'!G21/(1+Assumptions!$D$49)^($A21-2022)</f>
        <v>2357359.6780723059</v>
      </c>
      <c r="J21" s="37">
        <f>'Total Cost'!H21/(1+Assumptions!$D$49)^($A21-2022)</f>
        <v>8011354.0173353767</v>
      </c>
      <c r="K21" s="37">
        <f>'Total Cost'!I21/(1+Assumptions!$D$49)^($A21-2022)</f>
        <v>8564590.8344659805</v>
      </c>
      <c r="L21" s="37">
        <f>'Total Cost'!J21/(1+Assumptions!$D$49)^($A21-2022)</f>
        <v>5445867.353031843</v>
      </c>
      <c r="M21" s="37">
        <f>'Total Cost'!K21/(1+Assumptions!$D$49)^($A21-2022)</f>
        <v>4154352.5985978255</v>
      </c>
      <c r="N21" s="37">
        <f>'Total Cost'!L21/(1+Assumptions!$D$49)^($A21-2022)</f>
        <v>3678430.3336952436</v>
      </c>
      <c r="O21" s="37">
        <f>'Total Cost'!M21/(1+Assumptions!$D$49)^($A21-2022)</f>
        <v>1561888.2842323778</v>
      </c>
      <c r="P21" s="38">
        <f>'Total Cost'!N21/(1+Assumptions!$D$49)^($A21-2022)</f>
        <v>653737205.03244638</v>
      </c>
      <c r="Q21" s="38">
        <f>'Total Cost'!O21/(1+Assumptions!$D$49)^($A21-2022)</f>
        <v>1182699542.1709235</v>
      </c>
      <c r="R21" s="38">
        <f>'Total Cost'!P21/(1+Assumptions!$D$49)^($A21-2022)</f>
        <v>883685130.88763976</v>
      </c>
      <c r="S21" s="38">
        <f>'Total Cost'!Q21/(1+Assumptions!$D$49)^($A21-2022)</f>
        <v>323558757.25406438</v>
      </c>
      <c r="T21" s="38">
        <f>'Total Cost'!R21/(1+Assumptions!$D$49)^($A21-2022)</f>
        <v>218824298.298958</v>
      </c>
      <c r="U21" s="38">
        <f>'Total Cost'!S21/(1+Assumptions!$D$49)^($A21-2022)</f>
        <v>122051330.40045455</v>
      </c>
      <c r="V21" s="84">
        <f t="shared" si="5"/>
        <v>667060338.93574381</v>
      </c>
      <c r="W21" s="84">
        <f t="shared" si="0"/>
        <v>1198078858.3629608</v>
      </c>
      <c r="X21" s="84">
        <f t="shared" si="1"/>
        <v>896316312.89261246</v>
      </c>
      <c r="Y21" s="84">
        <f t="shared" si="2"/>
        <v>332438123.35587263</v>
      </c>
      <c r="Z21" s="84">
        <f t="shared" si="3"/>
        <v>226435092.81179568</v>
      </c>
      <c r="AA21" s="84">
        <f t="shared" si="4"/>
        <v>125970578.36275923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5147267.2774938224</v>
      </c>
      <c r="E22" s="36">
        <f>'Total Cost'!C22/(1+Assumptions!$D$49)^($A22-2022)</f>
        <v>6603664.6079475004</v>
      </c>
      <c r="F22" s="36">
        <f>'Total Cost'!D22/(1+Assumptions!$D$49)^($A22-2022)</f>
        <v>6962776.2784703244</v>
      </c>
      <c r="G22" s="36">
        <f>'Total Cost'!E22/(1+Assumptions!$D$49)^($A22-2022)</f>
        <v>4578673.7991660163</v>
      </c>
      <c r="H22" s="36">
        <f>'Total Cost'!F22/(1+Assumptions!$D$49)^($A22-2022)</f>
        <v>3810573.8372144187</v>
      </c>
      <c r="I22" s="36">
        <f>'Total Cost'!G22/(1+Assumptions!$D$49)^($A22-2022)</f>
        <v>2284349.2374924133</v>
      </c>
      <c r="J22" s="37">
        <f>'Total Cost'!H22/(1+Assumptions!$D$49)^($A22-2022)</f>
        <v>7594513.7757810839</v>
      </c>
      <c r="K22" s="37">
        <f>'Total Cost'!I22/(1+Assumptions!$D$49)^($A22-2022)</f>
        <v>8119201.0910679558</v>
      </c>
      <c r="L22" s="37">
        <f>'Total Cost'!J22/(1+Assumptions!$D$49)^($A22-2022)</f>
        <v>5162876.1175315306</v>
      </c>
      <c r="M22" s="37">
        <f>'Total Cost'!K22/(1+Assumptions!$D$49)^($A22-2022)</f>
        <v>3939215.7125744135</v>
      </c>
      <c r="N22" s="37">
        <f>'Total Cost'!L22/(1+Assumptions!$D$49)^($A22-2022)</f>
        <v>3487697.0360214799</v>
      </c>
      <c r="O22" s="37">
        <f>'Total Cost'!M22/(1+Assumptions!$D$49)^($A22-2022)</f>
        <v>1480829.6281615172</v>
      </c>
      <c r="P22" s="38">
        <f>'Total Cost'!N22/(1+Assumptions!$D$49)^($A22-2022)</f>
        <v>625158234.34040403</v>
      </c>
      <c r="Q22" s="38">
        <f>'Total Cost'!O22/(1+Assumptions!$D$49)^($A22-2022)</f>
        <v>1131069840.043951</v>
      </c>
      <c r="R22" s="38">
        <f>'Total Cost'!P22/(1+Assumptions!$D$49)^($A22-2022)</f>
        <v>845185087.3852632</v>
      </c>
      <c r="S22" s="38">
        <f>'Total Cost'!Q22/(1+Assumptions!$D$49)^($A22-2022)</f>
        <v>309580737.0595063</v>
      </c>
      <c r="T22" s="38">
        <f>'Total Cost'!R22/(1+Assumptions!$D$49)^($A22-2022)</f>
        <v>209342336.0308018</v>
      </c>
      <c r="U22" s="38">
        <f>'Total Cost'!S22/(1+Assumptions!$D$49)^($A22-2022)</f>
        <v>116751142.3741076</v>
      </c>
      <c r="V22" s="84">
        <f t="shared" si="5"/>
        <v>637900015.3936789</v>
      </c>
      <c r="W22" s="84">
        <f t="shared" si="0"/>
        <v>1145792705.7429664</v>
      </c>
      <c r="X22" s="84">
        <f t="shared" si="1"/>
        <v>857310739.78126502</v>
      </c>
      <c r="Y22" s="84">
        <f t="shared" si="2"/>
        <v>318098626.57124674</v>
      </c>
      <c r="Z22" s="84">
        <f t="shared" si="3"/>
        <v>216640606.90403771</v>
      </c>
      <c r="AA22" s="84">
        <f t="shared" si="4"/>
        <v>120516321.23976153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4987849.8346623592</v>
      </c>
      <c r="E23" s="36">
        <f>'Total Cost'!C23/(1+Assumptions!$D$49)^($A23-2022)</f>
        <v>6399140.6793536441</v>
      </c>
      <c r="F23" s="36">
        <f>'Total Cost'!D23/(1+Assumptions!$D$49)^($A23-2022)</f>
        <v>6747130.2027021814</v>
      </c>
      <c r="G23" s="36">
        <f>'Total Cost'!E23/(1+Assumptions!$D$49)^($A23-2022)</f>
        <v>4436866.4226938421</v>
      </c>
      <c r="H23" s="36">
        <f>'Total Cost'!F23/(1+Assumptions!$D$49)^($A23-2022)</f>
        <v>3692555.4977539163</v>
      </c>
      <c r="I23" s="36">
        <f>'Total Cost'!G23/(1+Assumptions!$D$49)^($A23-2022)</f>
        <v>2213600.0235226359</v>
      </c>
      <c r="J23" s="37">
        <f>'Total Cost'!H23/(1+Assumptions!$D$49)^($A23-2022)</f>
        <v>7199383.4180565979</v>
      </c>
      <c r="K23" s="37">
        <f>'Total Cost'!I23/(1+Assumptions!$D$49)^($A23-2022)</f>
        <v>7696996.9609224228</v>
      </c>
      <c r="L23" s="37">
        <f>'Total Cost'!J23/(1+Assumptions!$D$49)^($A23-2022)</f>
        <v>4894606.4041413097</v>
      </c>
      <c r="M23" s="37">
        <f>'Total Cost'!K23/(1+Assumptions!$D$49)^($A23-2022)</f>
        <v>3735235.3036775393</v>
      </c>
      <c r="N23" s="37">
        <f>'Total Cost'!L23/(1+Assumptions!$D$49)^($A23-2022)</f>
        <v>3306866.2491383147</v>
      </c>
      <c r="O23" s="37">
        <f>'Total Cost'!M23/(1+Assumptions!$D$49)^($A23-2022)</f>
        <v>1403982.8030559465</v>
      </c>
      <c r="P23" s="38">
        <f>'Total Cost'!N23/(1+Assumptions!$D$49)^($A23-2022)</f>
        <v>597832599.31687415</v>
      </c>
      <c r="Q23" s="38">
        <f>'Total Cost'!O23/(1+Assumptions!$D$49)^($A23-2022)</f>
        <v>1081701369.1207504</v>
      </c>
      <c r="R23" s="38">
        <f>'Total Cost'!P23/(1+Assumptions!$D$49)^($A23-2022)</f>
        <v>808368112.99272573</v>
      </c>
      <c r="S23" s="38">
        <f>'Total Cost'!Q23/(1+Assumptions!$D$49)^($A23-2022)</f>
        <v>296208926.39295214</v>
      </c>
      <c r="T23" s="38">
        <f>'Total Cost'!R23/(1+Assumptions!$D$49)^($A23-2022)</f>
        <v>200272773.10434735</v>
      </c>
      <c r="U23" s="38">
        <f>'Total Cost'!S23/(1+Assumptions!$D$49)^($A23-2022)</f>
        <v>111681950.00260839</v>
      </c>
      <c r="V23" s="84">
        <f t="shared" si="5"/>
        <v>610019832.56959307</v>
      </c>
      <c r="W23" s="84">
        <f t="shared" si="0"/>
        <v>1095797506.7610264</v>
      </c>
      <c r="X23" s="84">
        <f t="shared" si="1"/>
        <v>820009849.5995692</v>
      </c>
      <c r="Y23" s="84">
        <f t="shared" si="2"/>
        <v>304381028.11932355</v>
      </c>
      <c r="Z23" s="84">
        <f t="shared" si="3"/>
        <v>207272194.85123959</v>
      </c>
      <c r="AA23" s="84">
        <f t="shared" si="4"/>
        <v>115299532.82918698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4833369.7536792001</v>
      </c>
      <c r="E24" s="36">
        <f>'Total Cost'!C24/(1+Assumptions!$D$49)^($A24-2022)</f>
        <v>6200951.118092305</v>
      </c>
      <c r="F24" s="36">
        <f>'Total Cost'!D24/(1+Assumptions!$D$49)^($A24-2022)</f>
        <v>6538162.9613722498</v>
      </c>
      <c r="G24" s="36">
        <f>'Total Cost'!E24/(1+Assumptions!$D$49)^($A24-2022)</f>
        <v>4299451.0018192874</v>
      </c>
      <c r="H24" s="36">
        <f>'Total Cost'!F24/(1+Assumptions!$D$49)^($A24-2022)</f>
        <v>3578192.3370260736</v>
      </c>
      <c r="I24" s="36">
        <f>'Total Cost'!G24/(1+Assumptions!$D$49)^($A24-2022)</f>
        <v>2145042.0030863117</v>
      </c>
      <c r="J24" s="37">
        <f>'Total Cost'!H24/(1+Assumptions!$D$49)^($A24-2022)</f>
        <v>6824831.2452167021</v>
      </c>
      <c r="K24" s="37">
        <f>'Total Cost'!I24/(1+Assumptions!$D$49)^($A24-2022)</f>
        <v>7296770.347420143</v>
      </c>
      <c r="L24" s="37">
        <f>'Total Cost'!J24/(1+Assumptions!$D$49)^($A24-2022)</f>
        <v>4640291.6210993854</v>
      </c>
      <c r="M24" s="37">
        <f>'Total Cost'!K24/(1+Assumptions!$D$49)^($A24-2022)</f>
        <v>3541832.0898931776</v>
      </c>
      <c r="N24" s="37">
        <f>'Total Cost'!L24/(1+Assumptions!$D$49)^($A24-2022)</f>
        <v>3135423.2523088455</v>
      </c>
      <c r="O24" s="37">
        <f>'Total Cost'!M24/(1+Assumptions!$D$49)^($A24-2022)</f>
        <v>1331128.7205617519</v>
      </c>
      <c r="P24" s="38">
        <f>'Total Cost'!N24/(1+Assumptions!$D$49)^($A24-2022)</f>
        <v>571705172.90766847</v>
      </c>
      <c r="Q24" s="38">
        <f>'Total Cost'!O24/(1+Assumptions!$D$49)^($A24-2022)</f>
        <v>1034494792.6441514</v>
      </c>
      <c r="R24" s="38">
        <f>'Total Cost'!P24/(1+Assumptions!$D$49)^($A24-2022)</f>
        <v>773160396.84414458</v>
      </c>
      <c r="S24" s="38">
        <f>'Total Cost'!Q24/(1+Assumptions!$D$49)^($A24-2022)</f>
        <v>283416937.87398326</v>
      </c>
      <c r="T24" s="38">
        <f>'Total Cost'!R24/(1+Assumptions!$D$49)^($A24-2022)</f>
        <v>191597609.97981051</v>
      </c>
      <c r="U24" s="38">
        <f>'Total Cost'!S24/(1+Assumptions!$D$49)^($A24-2022)</f>
        <v>106833651.83428098</v>
      </c>
      <c r="V24" s="84">
        <f t="shared" si="5"/>
        <v>583363373.90656435</v>
      </c>
      <c r="W24" s="84">
        <f t="shared" si="0"/>
        <v>1047992514.1096638</v>
      </c>
      <c r="X24" s="84">
        <f t="shared" si="1"/>
        <v>784338851.42661619</v>
      </c>
      <c r="Y24" s="84">
        <f t="shared" si="2"/>
        <v>291258220.96569574</v>
      </c>
      <c r="Z24" s="84">
        <f t="shared" si="3"/>
        <v>198311225.56914541</v>
      </c>
      <c r="AA24" s="84">
        <f t="shared" si="4"/>
        <v>110309822.55792904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4683674.1181407925</v>
      </c>
      <c r="E25" s="36">
        <f>'Total Cost'!C25/(1+Assumptions!$D$49)^($A25-2022)</f>
        <v>6008899.7407155121</v>
      </c>
      <c r="F25" s="36">
        <f>'Total Cost'!D25/(1+Assumptions!$D$49)^($A25-2022)</f>
        <v>6335667.7024462651</v>
      </c>
      <c r="G25" s="36">
        <f>'Total Cost'!E25/(1+Assumptions!$D$49)^($A25-2022)</f>
        <v>4166291.5120671005</v>
      </c>
      <c r="H25" s="36">
        <f>'Total Cost'!F25/(1+Assumptions!$D$49)^($A25-2022)</f>
        <v>3467371.1494763233</v>
      </c>
      <c r="I25" s="36">
        <f>'Total Cost'!G25/(1+Assumptions!$D$49)^($A25-2022)</f>
        <v>2078607.3121206234</v>
      </c>
      <c r="J25" s="37">
        <f>'Total Cost'!H25/(1+Assumptions!$D$49)^($A25-2022)</f>
        <v>6469784.5993792042</v>
      </c>
      <c r="K25" s="37">
        <f>'Total Cost'!I25/(1+Assumptions!$D$49)^($A25-2022)</f>
        <v>6917376.1556549715</v>
      </c>
      <c r="L25" s="37">
        <f>'Total Cost'!J25/(1+Assumptions!$D$49)^($A25-2022)</f>
        <v>4399205.1313682804</v>
      </c>
      <c r="M25" s="37">
        <f>'Total Cost'!K25/(1+Assumptions!$D$49)^($A25-2022)</f>
        <v>3358456.9023946831</v>
      </c>
      <c r="N25" s="37">
        <f>'Total Cost'!L25/(1+Assumptions!$D$49)^($A25-2022)</f>
        <v>2972880.1079179193</v>
      </c>
      <c r="O25" s="37">
        <f>'Total Cost'!M25/(1+Assumptions!$D$49)^($A25-2022)</f>
        <v>1262059.7001321195</v>
      </c>
      <c r="P25" s="38">
        <f>'Total Cost'!N25/(1+Assumptions!$D$49)^($A25-2022)</f>
        <v>546723259.35735524</v>
      </c>
      <c r="Q25" s="38">
        <f>'Total Cost'!O25/(1+Assumptions!$D$49)^($A25-2022)</f>
        <v>989355150.02337468</v>
      </c>
      <c r="R25" s="38">
        <f>'Total Cost'!P25/(1+Assumptions!$D$49)^($A25-2022)</f>
        <v>739491374.57364643</v>
      </c>
      <c r="S25" s="38">
        <f>'Total Cost'!Q25/(1+Assumptions!$D$49)^($A25-2022)</f>
        <v>271179536.70357311</v>
      </c>
      <c r="T25" s="38">
        <f>'Total Cost'!R25/(1+Assumptions!$D$49)^($A25-2022)</f>
        <v>183299635.30669868</v>
      </c>
      <c r="U25" s="38">
        <f>'Total Cost'!S25/(1+Assumptions!$D$49)^($A25-2022)</f>
        <v>102196589.54785658</v>
      </c>
      <c r="V25" s="84">
        <f t="shared" si="5"/>
        <v>557876718.07487524</v>
      </c>
      <c r="W25" s="84">
        <f t="shared" si="0"/>
        <v>1002281425.9197452</v>
      </c>
      <c r="X25" s="84">
        <f t="shared" si="1"/>
        <v>750226247.40746093</v>
      </c>
      <c r="Y25" s="84">
        <f t="shared" si="2"/>
        <v>278704285.1180349</v>
      </c>
      <c r="Z25" s="84">
        <f t="shared" si="3"/>
        <v>189739886.56409293</v>
      </c>
      <c r="AA25" s="84">
        <f t="shared" si="4"/>
        <v>105537256.56010933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4538614.7476599459</v>
      </c>
      <c r="E26" s="36">
        <f>'Total Cost'!C26/(1+Assumptions!$D$49)^($A26-2022)</f>
        <v>5822796.4398272941</v>
      </c>
      <c r="F26" s="36">
        <f>'Total Cost'!D26/(1+Assumptions!$D$49)^($A26-2022)</f>
        <v>6139443.9803617084</v>
      </c>
      <c r="G26" s="36">
        <f>'Total Cost'!E26/(1+Assumptions!$D$49)^($A26-2022)</f>
        <v>4037256.141813789</v>
      </c>
      <c r="H26" s="36">
        <f>'Total Cost'!F26/(1+Assumptions!$D$49)^($A26-2022)</f>
        <v>3359982.2356707351</v>
      </c>
      <c r="I26" s="36">
        <f>'Total Cost'!G26/(1+Assumptions!$D$49)^($A26-2022)</f>
        <v>2014230.188399472</v>
      </c>
      <c r="J26" s="37">
        <f>'Total Cost'!H26/(1+Assumptions!$D$49)^($A26-2022)</f>
        <v>6133226.7812868711</v>
      </c>
      <c r="K26" s="37">
        <f>'Total Cost'!I26/(1+Assumptions!$D$49)^($A26-2022)</f>
        <v>6557729.0043909848</v>
      </c>
      <c r="L26" s="37">
        <f>'Total Cost'!J26/(1+Assumptions!$D$49)^($A26-2022)</f>
        <v>4170658.1684873593</v>
      </c>
      <c r="M26" s="37">
        <f>'Total Cost'!K26/(1+Assumptions!$D$49)^($A26-2022)</f>
        <v>3184589.1184921614</v>
      </c>
      <c r="N26" s="37">
        <f>'Total Cost'!L26/(1+Assumptions!$D$49)^($A26-2022)</f>
        <v>2818774.2664774931</v>
      </c>
      <c r="O26" s="37">
        <f>'Total Cost'!M26/(1+Assumptions!$D$49)^($A26-2022)</f>
        <v>1196578.8744885179</v>
      </c>
      <c r="P26" s="38">
        <f>'Total Cost'!N26/(1+Assumptions!$D$49)^($A26-2022)</f>
        <v>522836486.71391523</v>
      </c>
      <c r="Q26" s="38">
        <f>'Total Cost'!O26/(1+Assumptions!$D$49)^($A26-2022)</f>
        <v>946191663.549505</v>
      </c>
      <c r="R26" s="38">
        <f>'Total Cost'!P26/(1+Assumptions!$D$49)^($A26-2022)</f>
        <v>707293585.13388538</v>
      </c>
      <c r="S26" s="38">
        <f>'Total Cost'!Q26/(1+Assumptions!$D$49)^($A26-2022)</f>
        <v>259472590.15727118</v>
      </c>
      <c r="T26" s="38">
        <f>'Total Cost'!R26/(1+Assumptions!$D$49)^($A26-2022)</f>
        <v>175362391.3039816</v>
      </c>
      <c r="U26" s="38">
        <f>'Total Cost'!S26/(1+Assumptions!$D$49)^($A26-2022)</f>
        <v>97761528.456443027</v>
      </c>
      <c r="V26" s="84">
        <f t="shared" si="5"/>
        <v>533508328.24286205</v>
      </c>
      <c r="W26" s="84">
        <f t="shared" si="0"/>
        <v>958572188.99372327</v>
      </c>
      <c r="X26" s="84">
        <f t="shared" si="1"/>
        <v>717603687.28273439</v>
      </c>
      <c r="Y26" s="84">
        <f t="shared" si="2"/>
        <v>266694435.41757712</v>
      </c>
      <c r="Z26" s="84">
        <f t="shared" si="3"/>
        <v>181541147.80612984</v>
      </c>
      <c r="AA26" s="84">
        <f t="shared" si="4"/>
        <v>100972337.51933102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4398048.0511853462</v>
      </c>
      <c r="E27" s="36">
        <f>'Total Cost'!C27/(1+Assumptions!$D$49)^($A27-2022)</f>
        <v>5642456.9959005788</v>
      </c>
      <c r="F27" s="36">
        <f>'Total Cost'!D27/(1+Assumptions!$D$49)^($A27-2022)</f>
        <v>5949297.5576111842</v>
      </c>
      <c r="G27" s="36">
        <f>'Total Cost'!E27/(1+Assumptions!$D$49)^($A27-2022)</f>
        <v>3912217.1618102202</v>
      </c>
      <c r="H27" s="36">
        <f>'Total Cost'!F27/(1+Assumptions!$D$49)^($A27-2022)</f>
        <v>3255919.293706981</v>
      </c>
      <c r="I27" s="36">
        <f>'Total Cost'!G27/(1+Assumptions!$D$49)^($A27-2022)</f>
        <v>1951846.9064369076</v>
      </c>
      <c r="J27" s="37">
        <f>'Total Cost'!H27/(1+Assumptions!$D$49)^($A27-2022)</f>
        <v>5814194.1289047068</v>
      </c>
      <c r="K27" s="37">
        <f>'Total Cost'!I27/(1+Assumptions!$D$49)^($A27-2022)</f>
        <v>6216800.10974993</v>
      </c>
      <c r="L27" s="37">
        <f>'Total Cost'!J27/(1+Assumptions!$D$49)^($A27-2022)</f>
        <v>3953997.861221028</v>
      </c>
      <c r="M27" s="37">
        <f>'Total Cost'!K27/(1+Assumptions!$D$49)^($A27-2022)</f>
        <v>3019735.1762077045</v>
      </c>
      <c r="N27" s="37">
        <f>'Total Cost'!L27/(1+Assumptions!$D$49)^($A27-2022)</f>
        <v>2672667.2443542182</v>
      </c>
      <c r="O27" s="37">
        <f>'Total Cost'!M27/(1+Assumptions!$D$49)^($A27-2022)</f>
        <v>1134499.6260929641</v>
      </c>
      <c r="P27" s="38">
        <f>'Total Cost'!N27/(1+Assumptions!$D$49)^($A27-2022)</f>
        <v>499996704.09687048</v>
      </c>
      <c r="Q27" s="38">
        <f>'Total Cost'!O27/(1+Assumptions!$D$49)^($A27-2022)</f>
        <v>904917553.667992</v>
      </c>
      <c r="R27" s="38">
        <f>'Total Cost'!P27/(1+Assumptions!$D$49)^($A27-2022)</f>
        <v>676502533.94503355</v>
      </c>
      <c r="S27" s="38">
        <f>'Total Cost'!Q27/(1+Assumptions!$D$49)^($A27-2022)</f>
        <v>248273019.29827353</v>
      </c>
      <c r="T27" s="38">
        <f>'Total Cost'!R27/(1+Assumptions!$D$49)^($A27-2022)</f>
        <v>167770140.66517007</v>
      </c>
      <c r="U27" s="38">
        <f>'Total Cost'!S27/(1+Assumptions!$D$49)^($A27-2022)</f>
        <v>93519638.871551588</v>
      </c>
      <c r="V27" s="84">
        <f t="shared" si="5"/>
        <v>510208946.27696055</v>
      </c>
      <c r="W27" s="84">
        <f t="shared" si="0"/>
        <v>916776810.77364254</v>
      </c>
      <c r="X27" s="84">
        <f t="shared" si="1"/>
        <v>686405829.36386573</v>
      </c>
      <c r="Y27" s="84">
        <f t="shared" si="2"/>
        <v>255204971.63629144</v>
      </c>
      <c r="Z27" s="84">
        <f t="shared" si="3"/>
        <v>173698727.20323128</v>
      </c>
      <c r="AA27" s="84">
        <f t="shared" si="4"/>
        <v>96605985.404081464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4261834.8848639652</v>
      </c>
      <c r="E28" s="36">
        <f>'Total Cost'!C28/(1+Assumptions!$D$49)^($A28-2022)</f>
        <v>5467702.8949223738</v>
      </c>
      <c r="F28" s="36">
        <f>'Total Cost'!D28/(1+Assumptions!$D$49)^($A28-2022)</f>
        <v>5765040.2124710223</v>
      </c>
      <c r="G28" s="36">
        <f>'Total Cost'!E28/(1+Assumptions!$D$49)^($A28-2022)</f>
        <v>3791050.7987452713</v>
      </c>
      <c r="H28" s="36">
        <f>'Total Cost'!F28/(1+Assumptions!$D$49)^($A28-2022)</f>
        <v>3155079.3139884393</v>
      </c>
      <c r="I28" s="36">
        <f>'Total Cost'!G28/(1+Assumptions!$D$49)^($A28-2022)</f>
        <v>1891395.7144066822</v>
      </c>
      <c r="J28" s="37">
        <f>'Total Cost'!H28/(1+Assumptions!$D$49)^($A28-2022)</f>
        <v>5511773.2486346448</v>
      </c>
      <c r="K28" s="37">
        <f>'Total Cost'!I28/(1+Assumptions!$D$49)^($A28-2022)</f>
        <v>5893614.3316451199</v>
      </c>
      <c r="L28" s="37">
        <f>'Total Cost'!J28/(1+Assumptions!$D$49)^($A28-2022)</f>
        <v>3748605.3613194865</v>
      </c>
      <c r="M28" s="37">
        <f>'Total Cost'!K28/(1+Assumptions!$D$49)^($A28-2022)</f>
        <v>2863427.1662209812</v>
      </c>
      <c r="N28" s="37">
        <f>'Total Cost'!L28/(1+Assumptions!$D$49)^($A28-2022)</f>
        <v>2534143.3704251726</v>
      </c>
      <c r="O28" s="37">
        <f>'Total Cost'!M28/(1+Assumptions!$D$49)^($A28-2022)</f>
        <v>1075645.0530126349</v>
      </c>
      <c r="P28" s="38">
        <f>'Total Cost'!N28/(1+Assumptions!$D$49)^($A28-2022)</f>
        <v>478157883.5173679</v>
      </c>
      <c r="Q28" s="38">
        <f>'Total Cost'!O28/(1+Assumptions!$D$49)^($A28-2022)</f>
        <v>865449862.4285388</v>
      </c>
      <c r="R28" s="38">
        <f>'Total Cost'!P28/(1+Assumptions!$D$49)^($A28-2022)</f>
        <v>647056562.0937233</v>
      </c>
      <c r="S28" s="38">
        <f>'Total Cost'!Q28/(1+Assumptions!$D$49)^($A28-2022)</f>
        <v>237558752.81253973</v>
      </c>
      <c r="T28" s="38">
        <f>'Total Cost'!R28/(1+Assumptions!$D$49)^($A28-2022)</f>
        <v>160507834.92096117</v>
      </c>
      <c r="U28" s="38">
        <f>'Total Cost'!S28/(1+Assumptions!$D$49)^($A28-2022)</f>
        <v>89462478.289147049</v>
      </c>
      <c r="V28" s="84">
        <f t="shared" si="5"/>
        <v>487931491.65086651</v>
      </c>
      <c r="W28" s="84">
        <f t="shared" si="0"/>
        <v>876811179.65510631</v>
      </c>
      <c r="X28" s="84">
        <f t="shared" si="1"/>
        <v>656570207.66751385</v>
      </c>
      <c r="Y28" s="84">
        <f t="shared" si="2"/>
        <v>244213230.77750599</v>
      </c>
      <c r="Z28" s="84">
        <f t="shared" si="3"/>
        <v>166197057.60537478</v>
      </c>
      <c r="AA28" s="84">
        <f t="shared" si="4"/>
        <v>92429519.056566373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4129840.4143056497</v>
      </c>
      <c r="E29" s="36">
        <f>'Total Cost'!C29/(1+Assumptions!$D$49)^($A29-2022)</f>
        <v>5298361.1516867047</v>
      </c>
      <c r="F29" s="36">
        <f>'Total Cost'!D29/(1+Assumptions!$D$49)^($A29-2022)</f>
        <v>5586489.5526847737</v>
      </c>
      <c r="G29" s="36">
        <f>'Total Cost'!E29/(1+Assumptions!$D$49)^($A29-2022)</f>
        <v>3673637.1127253743</v>
      </c>
      <c r="H29" s="36">
        <f>'Total Cost'!F29/(1+Assumptions!$D$49)^($A29-2022)</f>
        <v>3057362.4772572829</v>
      </c>
      <c r="I29" s="36">
        <f>'Total Cost'!G29/(1+Assumptions!$D$49)^($A29-2022)</f>
        <v>1832816.7730154917</v>
      </c>
      <c r="J29" s="37">
        <f>'Total Cost'!H29/(1+Assumptions!$D$49)^($A29-2022)</f>
        <v>5225098.3911699289</v>
      </c>
      <c r="K29" s="37">
        <f>'Total Cost'!I29/(1+Assumptions!$D$49)^($A29-2022)</f>
        <v>5587247.374457119</v>
      </c>
      <c r="L29" s="37">
        <f>'Total Cost'!J29/(1+Assumptions!$D$49)^($A29-2022)</f>
        <v>3553894.0690059727</v>
      </c>
      <c r="M29" s="37">
        <f>'Total Cost'!K29/(1+Assumptions!$D$49)^($A29-2022)</f>
        <v>2715221.4971516756</v>
      </c>
      <c r="N29" s="37">
        <f>'Total Cost'!L29/(1+Assumptions!$D$49)^($A29-2022)</f>
        <v>2402808.598065712</v>
      </c>
      <c r="O29" s="37">
        <f>'Total Cost'!M29/(1+Assumptions!$D$49)^($A29-2022)</f>
        <v>1019847.4626426229</v>
      </c>
      <c r="P29" s="38">
        <f>'Total Cost'!N29/(1+Assumptions!$D$49)^($A29-2022)</f>
        <v>457276026.04810685</v>
      </c>
      <c r="Q29" s="38">
        <f>'Total Cost'!O29/(1+Assumptions!$D$49)^($A29-2022)</f>
        <v>827709284.74960816</v>
      </c>
      <c r="R29" s="38">
        <f>'Total Cost'!P29/(1+Assumptions!$D$49)^($A29-2022)</f>
        <v>618896721.31387496</v>
      </c>
      <c r="S29" s="38">
        <f>'Total Cost'!Q29/(1+Assumptions!$D$49)^($A29-2022)</f>
        <v>227308682.87244159</v>
      </c>
      <c r="T29" s="38">
        <f>'Total Cost'!R29/(1+Assumptions!$D$49)^($A29-2022)</f>
        <v>153561084.19508806</v>
      </c>
      <c r="U29" s="38">
        <f>'Total Cost'!S29/(1+Assumptions!$D$49)^($A29-2022)</f>
        <v>85581974.361371502</v>
      </c>
      <c r="V29" s="84">
        <f t="shared" si="5"/>
        <v>466630964.85358244</v>
      </c>
      <c r="W29" s="84">
        <f t="shared" si="0"/>
        <v>838594893.27575195</v>
      </c>
      <c r="X29" s="84">
        <f t="shared" si="1"/>
        <v>628037104.93556571</v>
      </c>
      <c r="Y29" s="84">
        <f t="shared" si="2"/>
        <v>233697541.48231864</v>
      </c>
      <c r="Z29" s="84">
        <f t="shared" si="3"/>
        <v>159021255.27041104</v>
      </c>
      <c r="AA29" s="84">
        <f t="shared" si="4"/>
        <v>88434638.597029611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4001933.9811135517</v>
      </c>
      <c r="E30" s="36">
        <f>'Total Cost'!C30/(1+Assumptions!$D$49)^($A30-2022)</f>
        <v>5134264.1385604087</v>
      </c>
      <c r="F30" s="36">
        <f>'Total Cost'!D30/(1+Assumptions!$D$49)^($A30-2022)</f>
        <v>5413468.8349171681</v>
      </c>
      <c r="G30" s="36">
        <f>'Total Cost'!E30/(1+Assumptions!$D$49)^($A30-2022)</f>
        <v>3559859.8785486822</v>
      </c>
      <c r="H30" s="36">
        <f>'Total Cost'!F30/(1+Assumptions!$D$49)^($A30-2022)</f>
        <v>2962672.0557856141</v>
      </c>
      <c r="I30" s="36">
        <f>'Total Cost'!G30/(1+Assumptions!$D$49)^($A30-2022)</f>
        <v>1776052.0962693864</v>
      </c>
      <c r="J30" s="37">
        <f>'Total Cost'!H30/(1+Assumptions!$D$49)^($A30-2022)</f>
        <v>4953348.9644287797</v>
      </c>
      <c r="K30" s="37">
        <f>'Total Cost'!I30/(1+Assumptions!$D$49)^($A30-2022)</f>
        <v>5296823.1338912752</v>
      </c>
      <c r="L30" s="37">
        <f>'Total Cost'!J30/(1+Assumptions!$D$49)^($A30-2022)</f>
        <v>3369307.9510859237</v>
      </c>
      <c r="M30" s="37">
        <f>'Total Cost'!K30/(1+Assumptions!$D$49)^($A30-2022)</f>
        <v>2574697.6303557637</v>
      </c>
      <c r="N30" s="37">
        <f>'Total Cost'!L30/(1+Assumptions!$D$49)^($A30-2022)</f>
        <v>2278289.3790611625</v>
      </c>
      <c r="O30" s="37">
        <f>'Total Cost'!M30/(1+Assumptions!$D$49)^($A30-2022)</f>
        <v>966947.89183278556</v>
      </c>
      <c r="P30" s="38">
        <f>'Total Cost'!N30/(1+Assumptions!$D$49)^($A30-2022)</f>
        <v>437309072.149993</v>
      </c>
      <c r="Q30" s="38">
        <f>'Total Cost'!O30/(1+Assumptions!$D$49)^($A30-2022)</f>
        <v>791620007.15089631</v>
      </c>
      <c r="R30" s="38">
        <f>'Total Cost'!P30/(1+Assumptions!$D$49)^($A30-2022)</f>
        <v>591966654.49324501</v>
      </c>
      <c r="S30" s="38">
        <f>'Total Cost'!Q30/(1+Assumptions!$D$49)^($A30-2022)</f>
        <v>217502622.93955821</v>
      </c>
      <c r="T30" s="38">
        <f>'Total Cost'!R30/(1+Assumptions!$D$49)^($A30-2022)</f>
        <v>146916128.29186246</v>
      </c>
      <c r="U30" s="38">
        <f>'Total Cost'!S30/(1+Assumptions!$D$49)^($A30-2022)</f>
        <v>81870408.619205371</v>
      </c>
      <c r="V30" s="84">
        <f t="shared" si="5"/>
        <v>446264355.09553534</v>
      </c>
      <c r="W30" s="84">
        <f t="shared" si="0"/>
        <v>802051094.42334795</v>
      </c>
      <c r="X30" s="84">
        <f t="shared" si="1"/>
        <v>600749431.27924812</v>
      </c>
      <c r="Y30" s="84">
        <f t="shared" si="2"/>
        <v>223637180.44846267</v>
      </c>
      <c r="Z30" s="84">
        <f t="shared" si="3"/>
        <v>152157089.72670925</v>
      </c>
      <c r="AA30" s="84">
        <f t="shared" si="4"/>
        <v>84613408.607307538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4865390.8154111048</v>
      </c>
      <c r="E31" s="36">
        <f>'Total Cost'!C31/(1+Assumptions!$D$49)^($A31-2022)</f>
        <v>6242032.4027173482</v>
      </c>
      <c r="F31" s="36">
        <f>'Total Cost'!D31/(1+Assumptions!$D$49)^($A31-2022)</f>
        <v>6581478.2735599829</v>
      </c>
      <c r="G31" s="36">
        <f>'Total Cost'!E31/(1+Assumptions!$D$49)^($A31-2022)</f>
        <v>4327934.8532435996</v>
      </c>
      <c r="H31" s="36">
        <f>'Total Cost'!F31/(1+Assumptions!$D$49)^($A31-2022)</f>
        <v>3601897.851719074</v>
      </c>
      <c r="I31" s="36">
        <f>'Total Cost'!G31/(1+Assumptions!$D$49)^($A31-2022)</f>
        <v>2159252.9006378744</v>
      </c>
      <c r="J31" s="37">
        <f>'Total Cost'!H31/(1+Assumptions!$D$49)^($A31-2022)</f>
        <v>5891364.1424451815</v>
      </c>
      <c r="K31" s="37">
        <f>'Total Cost'!I31/(1+Assumptions!$D$49)^($A31-2022)</f>
        <v>6300073.1958951829</v>
      </c>
      <c r="L31" s="37">
        <f>'Total Cost'!J31/(1+Assumptions!$D$49)^($A31-2022)</f>
        <v>4007648.0456366418</v>
      </c>
      <c r="M31" s="37">
        <f>'Total Cost'!K31/(1+Assumptions!$D$49)^($A31-2022)</f>
        <v>3063093.2589483662</v>
      </c>
      <c r="N31" s="37">
        <f>'Total Cost'!L31/(1+Assumptions!$D$49)^($A31-2022)</f>
        <v>2710263.241866325</v>
      </c>
      <c r="O31" s="37">
        <f>'Total Cost'!M31/(1+Assumptions!$D$49)^($A31-2022)</f>
        <v>1150227.3924636024</v>
      </c>
      <c r="P31" s="38">
        <f>'Total Cost'!N31/(1+Assumptions!$D$49)^($A31-2022)</f>
        <v>524701918.7406131</v>
      </c>
      <c r="Q31" s="38">
        <f>'Total Cost'!O31/(1+Assumptions!$D$49)^($A31-2022)</f>
        <v>949882501.87948883</v>
      </c>
      <c r="R31" s="38">
        <f>'Total Cost'!P31/(1+Assumptions!$D$49)^($A31-2022)</f>
        <v>710379793.66671073</v>
      </c>
      <c r="S31" s="38">
        <f>'Total Cost'!Q31/(1+Assumptions!$D$49)^($A31-2022)</f>
        <v>261112476.05643255</v>
      </c>
      <c r="T31" s="38">
        <f>'Total Cost'!R31/(1+Assumptions!$D$49)^($A31-2022)</f>
        <v>176348723.18223172</v>
      </c>
      <c r="U31" s="38">
        <f>'Total Cost'!S31/(1+Assumptions!$D$49)^($A31-2022)</f>
        <v>98262104.884767562</v>
      </c>
      <c r="V31" s="84">
        <f t="shared" si="5"/>
        <v>535458673.6984694</v>
      </c>
      <c r="W31" s="84">
        <f t="shared" si="0"/>
        <v>962424607.47810137</v>
      </c>
      <c r="X31" s="84">
        <f t="shared" si="1"/>
        <v>720968919.98590732</v>
      </c>
      <c r="Y31" s="84">
        <f t="shared" si="2"/>
        <v>268503504.16862452</v>
      </c>
      <c r="Z31" s="84">
        <f t="shared" si="3"/>
        <v>182660884.27581713</v>
      </c>
      <c r="AA31" s="84">
        <f t="shared" si="4"/>
        <v>101571585.17786904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4714703.4466863601</v>
      </c>
      <c r="E32" s="36">
        <f>'Total Cost'!C32/(1+Assumptions!$D$49)^($A32-2022)</f>
        <v>6048708.6854774617</v>
      </c>
      <c r="F32" s="36">
        <f>'Total Cost'!D32/(1+Assumptions!$D$49)^($A32-2022)</f>
        <v>6377641.4840834867</v>
      </c>
      <c r="G32" s="36">
        <f>'Total Cost'!E32/(1+Assumptions!$D$49)^($A32-2022)</f>
        <v>4193893.1822268199</v>
      </c>
      <c r="H32" s="36">
        <f>'Total Cost'!F32/(1+Assumptions!$D$49)^($A32-2022)</f>
        <v>3490342.4740972663</v>
      </c>
      <c r="I32" s="36">
        <f>'Total Cost'!G32/(1+Assumptions!$D$49)^($A32-2022)</f>
        <v>2092378.0800216601</v>
      </c>
      <c r="J32" s="37">
        <f>'Total Cost'!H32/(1+Assumptions!$D$49)^($A32-2022)</f>
        <v>5584997.4965945315</v>
      </c>
      <c r="K32" s="37">
        <f>'Total Cost'!I32/(1+Assumptions!$D$49)^($A32-2022)</f>
        <v>5972634.7292636549</v>
      </c>
      <c r="L32" s="37">
        <f>'Total Cost'!J32/(1+Assumptions!$D$49)^($A32-2022)</f>
        <v>3799520.2749871551</v>
      </c>
      <c r="M32" s="37">
        <f>'Total Cost'!K32/(1+Assumptions!$D$49)^($A32-2022)</f>
        <v>2904590.4682879415</v>
      </c>
      <c r="N32" s="37">
        <f>'Total Cost'!L32/(1+Assumptions!$D$49)^($A32-2022)</f>
        <v>2569831.3980262466</v>
      </c>
      <c r="O32" s="37">
        <f>'Total Cost'!M32/(1+Assumptions!$D$49)^($A32-2022)</f>
        <v>1090573.1731274168</v>
      </c>
      <c r="P32" s="38">
        <f>'Total Cost'!N32/(1+Assumptions!$D$49)^($A32-2022)</f>
        <v>501797640.52108324</v>
      </c>
      <c r="Q32" s="38">
        <f>'Total Cost'!O32/(1+Assumptions!$D$49)^($A32-2022)</f>
        <v>908478993.17048872</v>
      </c>
      <c r="R32" s="38">
        <f>'Total Cost'!P32/(1+Assumptions!$D$49)^($A32-2022)</f>
        <v>679478838.85631788</v>
      </c>
      <c r="S32" s="38">
        <f>'Total Cost'!Q32/(1+Assumptions!$D$49)^($A32-2022)</f>
        <v>249852145.2280333</v>
      </c>
      <c r="T32" s="38">
        <f>'Total Cost'!R32/(1+Assumptions!$D$49)^($A32-2022)</f>
        <v>168720319.33868957</v>
      </c>
      <c r="U32" s="38">
        <f>'Total Cost'!S32/(1+Assumptions!$D$49)^($A32-2022)</f>
        <v>94002044.9306072</v>
      </c>
      <c r="V32" s="84">
        <f t="shared" si="5"/>
        <v>512097341.46436411</v>
      </c>
      <c r="W32" s="84">
        <f t="shared" si="0"/>
        <v>920500336.58522987</v>
      </c>
      <c r="X32" s="84">
        <f t="shared" si="1"/>
        <v>689656000.61538851</v>
      </c>
      <c r="Y32" s="84">
        <f t="shared" si="2"/>
        <v>256950628.87854806</v>
      </c>
      <c r="Z32" s="84">
        <f t="shared" si="3"/>
        <v>174780493.21081308</v>
      </c>
      <c r="AA32" s="84">
        <f t="shared" si="4"/>
        <v>97184996.183756277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4568683.0582628194</v>
      </c>
      <c r="E33" s="36">
        <f>'Total Cost'!C33/(1+Assumptions!$D$49)^($A33-2022)</f>
        <v>5861372.4507170282</v>
      </c>
      <c r="F33" s="36">
        <f>'Total Cost'!D33/(1+Assumptions!$D$49)^($A33-2022)</f>
        <v>6180117.780363271</v>
      </c>
      <c r="G33" s="36">
        <f>'Total Cost'!E33/(1+Assumptions!$D$49)^($A33-2022)</f>
        <v>4064002.9529896006</v>
      </c>
      <c r="H33" s="36">
        <f>'Total Cost'!F33/(1+Assumptions!$D$49)^($A33-2022)</f>
        <v>3382242.1090240255</v>
      </c>
      <c r="I33" s="36">
        <f>'Total Cost'!G33/(1+Assumptions!$D$49)^($A33-2022)</f>
        <v>2027574.4580274916</v>
      </c>
      <c r="J33" s="37">
        <f>'Total Cost'!H33/(1+Assumptions!$D$49)^($A33-2022)</f>
        <v>5294579.0844774786</v>
      </c>
      <c r="K33" s="37">
        <f>'Total Cost'!I33/(1+Assumptions!$D$49)^($A33-2022)</f>
        <v>5662232.7760559665</v>
      </c>
      <c r="L33" s="37">
        <f>'Total Cost'!J33/(1+Assumptions!$D$49)^($A33-2022)</f>
        <v>3602213.5066463682</v>
      </c>
      <c r="M33" s="37">
        <f>'Total Cost'!K33/(1+Assumptions!$D$49)^($A33-2022)</f>
        <v>2754301.4274685201</v>
      </c>
      <c r="N33" s="37">
        <f>'Total Cost'!L33/(1+Assumptions!$D$49)^($A33-2022)</f>
        <v>2436685.7429009522</v>
      </c>
      <c r="O33" s="37">
        <f>'Total Cost'!M33/(1+Assumptions!$D$49)^($A33-2022)</f>
        <v>1034016.6981249871</v>
      </c>
      <c r="P33" s="38">
        <f>'Total Cost'!N33/(1+Assumptions!$D$49)^($A33-2022)</f>
        <v>479896457.5369525</v>
      </c>
      <c r="Q33" s="38">
        <f>'Total Cost'!O33/(1+Assumptions!$D$49)^($A33-2022)</f>
        <v>868886275.32884383</v>
      </c>
      <c r="R33" s="38">
        <f>'Total Cost'!P33/(1+Assumptions!$D$49)^($A33-2022)</f>
        <v>649926763.45081079</v>
      </c>
      <c r="S33" s="38">
        <f>'Total Cost'!Q33/(1+Assumptions!$D$49)^($A33-2022)</f>
        <v>239079337.82490924</v>
      </c>
      <c r="T33" s="38">
        <f>'Total Cost'!R33/(1+Assumptions!$D$49)^($A33-2022)</f>
        <v>161423161.92099541</v>
      </c>
      <c r="U33" s="38">
        <f>'Total Cost'!S33/(1+Assumptions!$D$49)^($A33-2022)</f>
        <v>89927359.472201288</v>
      </c>
      <c r="V33" s="84">
        <f t="shared" si="5"/>
        <v>489759719.6796928</v>
      </c>
      <c r="W33" s="84">
        <f t="shared" si="0"/>
        <v>880409880.55561686</v>
      </c>
      <c r="X33" s="84">
        <f t="shared" si="1"/>
        <v>659709094.73782039</v>
      </c>
      <c r="Y33" s="84">
        <f t="shared" si="2"/>
        <v>245897642.20536736</v>
      </c>
      <c r="Z33" s="84">
        <f t="shared" si="3"/>
        <v>167242089.7729204</v>
      </c>
      <c r="AA33" s="84">
        <f t="shared" si="4"/>
        <v>92988950.62835376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4427185.107798839</v>
      </c>
      <c r="E34" s="36">
        <f>'Total Cost'!C34/(1+Assumptions!$D$49)^($A34-2022)</f>
        <v>5679838.2584550995</v>
      </c>
      <c r="F34" s="36">
        <f>'Total Cost'!D34/(1+Assumptions!$D$49)^($A34-2022)</f>
        <v>5988711.6380689722</v>
      </c>
      <c r="G34" s="36">
        <f>'Total Cost'!E34/(1+Assumptions!$D$49)^($A34-2022)</f>
        <v>3938135.5900768745</v>
      </c>
      <c r="H34" s="36">
        <f>'Total Cost'!F34/(1+Assumptions!$D$49)^($A34-2022)</f>
        <v>3277489.7503472026</v>
      </c>
      <c r="I34" s="36">
        <f>'Total Cost'!G34/(1+Assumptions!$D$49)^($A34-2022)</f>
        <v>1964777.8869882447</v>
      </c>
      <c r="J34" s="37">
        <f>'Total Cost'!H34/(1+Assumptions!$D$49)^($A34-2022)</f>
        <v>5019277.9289751779</v>
      </c>
      <c r="K34" s="37">
        <f>'Total Cost'!I34/(1+Assumptions!$D$49)^($A34-2022)</f>
        <v>5367980.0637526456</v>
      </c>
      <c r="L34" s="37">
        <f>'Total Cost'!J34/(1+Assumptions!$D$49)^($A34-2022)</f>
        <v>3415164.5462637302</v>
      </c>
      <c r="M34" s="37">
        <f>'Total Cost'!K34/(1+Assumptions!$D$49)^($A34-2022)</f>
        <v>2611799.9275643895</v>
      </c>
      <c r="N34" s="37">
        <f>'Total Cost'!L34/(1+Assumptions!$D$49)^($A34-2022)</f>
        <v>2310447.7754062447</v>
      </c>
      <c r="O34" s="37">
        <f>'Total Cost'!M34/(1+Assumptions!$D$49)^($A34-2022)</f>
        <v>980396.9213965151</v>
      </c>
      <c r="P34" s="38">
        <f>'Total Cost'!N34/(1+Assumptions!$D$49)^($A34-2022)</f>
        <v>458954305.28881645</v>
      </c>
      <c r="Q34" s="38">
        <f>'Total Cost'!O34/(1+Assumptions!$D$49)^($A34-2022)</f>
        <v>831024903.89963388</v>
      </c>
      <c r="R34" s="38">
        <f>'Total Cost'!P34/(1+Assumptions!$D$49)^($A34-2022)</f>
        <v>621664493.48363435</v>
      </c>
      <c r="S34" s="38">
        <f>'Total Cost'!Q34/(1+Assumptions!$D$49)^($A34-2022)</f>
        <v>228772866.52429074</v>
      </c>
      <c r="T34" s="38">
        <f>'Total Cost'!R34/(1+Assumptions!$D$49)^($A34-2022)</f>
        <v>154442815.34641331</v>
      </c>
      <c r="U34" s="38">
        <f>'Total Cost'!S34/(1+Assumptions!$D$49)^($A34-2022)</f>
        <v>86029953.92173636</v>
      </c>
      <c r="V34" s="84">
        <f t="shared" si="5"/>
        <v>468400768.32559049</v>
      </c>
      <c r="W34" s="84">
        <f t="shared" si="0"/>
        <v>842072722.22184157</v>
      </c>
      <c r="X34" s="84">
        <f t="shared" si="1"/>
        <v>631068369.66796708</v>
      </c>
      <c r="Y34" s="84">
        <f t="shared" si="2"/>
        <v>235322802.04193202</v>
      </c>
      <c r="Z34" s="84">
        <f t="shared" si="3"/>
        <v>160030752.87216675</v>
      </c>
      <c r="AA34" s="84">
        <f t="shared" si="4"/>
        <v>88975128.730121121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4290069.5296137361</v>
      </c>
      <c r="E35" s="36">
        <f>'Total Cost'!C35/(1+Assumptions!$D$49)^($A35-2022)</f>
        <v>5503926.4120238237</v>
      </c>
      <c r="F35" s="36">
        <f>'Total Cost'!D35/(1+Assumptions!$D$49)^($A35-2022)</f>
        <v>5803233.5885085026</v>
      </c>
      <c r="G35" s="36">
        <f>'Total Cost'!E35/(1+Assumptions!$D$49)^($A35-2022)</f>
        <v>3816166.50017966</v>
      </c>
      <c r="H35" s="36">
        <f>'Total Cost'!F35/(1+Assumptions!$D$49)^($A35-2022)</f>
        <v>3175981.7060318738</v>
      </c>
      <c r="I35" s="36">
        <f>'Total Cost'!G35/(1+Assumptions!$D$49)^($A35-2022)</f>
        <v>1903926.2059719872</v>
      </c>
      <c r="J35" s="37">
        <f>'Total Cost'!H35/(1+Assumptions!$D$49)^($A35-2022)</f>
        <v>4758306.3874594951</v>
      </c>
      <c r="K35" s="37">
        <f>'Total Cost'!I35/(1+Assumptions!$D$49)^($A35-2022)</f>
        <v>5089035.5707092034</v>
      </c>
      <c r="L35" s="37">
        <f>'Total Cost'!J35/(1+Assumptions!$D$49)^($A35-2022)</f>
        <v>3237839.5395992803</v>
      </c>
      <c r="M35" s="37">
        <f>'Total Cost'!K35/(1+Assumptions!$D$49)^($A35-2022)</f>
        <v>2476681.9023999525</v>
      </c>
      <c r="N35" s="37">
        <f>'Total Cost'!L35/(1+Assumptions!$D$49)^($A35-2022)</f>
        <v>2190758.6787519525</v>
      </c>
      <c r="O35" s="37">
        <f>'Total Cost'!M35/(1+Assumptions!$D$49)^($A35-2022)</f>
        <v>929561.17817285331</v>
      </c>
      <c r="P35" s="38">
        <f>'Total Cost'!N35/(1+Assumptions!$D$49)^($A35-2022)</f>
        <v>438929060.41255105</v>
      </c>
      <c r="Q35" s="38">
        <f>'Total Cost'!O35/(1+Assumptions!$D$49)^($A35-2022)</f>
        <v>794818930.03108823</v>
      </c>
      <c r="R35" s="38">
        <f>'Total Cost'!P35/(1+Assumptions!$D$49)^($A35-2022)</f>
        <v>594635550.00665653</v>
      </c>
      <c r="S35" s="38">
        <f>'Total Cost'!Q35/(1+Assumptions!$D$49)^($A35-2022)</f>
        <v>218912468.06489107</v>
      </c>
      <c r="T35" s="38">
        <f>'Total Cost'!R35/(1+Assumptions!$D$49)^($A35-2022)</f>
        <v>147765475.26098728</v>
      </c>
      <c r="U35" s="38">
        <f>'Total Cost'!S35/(1+Assumptions!$D$49)^($A35-2022)</f>
        <v>82302088.301836625</v>
      </c>
      <c r="V35" s="84">
        <f t="shared" si="5"/>
        <v>447977436.3296243</v>
      </c>
      <c r="W35" s="84">
        <f t="shared" si="0"/>
        <v>805411892.01382124</v>
      </c>
      <c r="X35" s="84">
        <f t="shared" si="1"/>
        <v>603676623.13476431</v>
      </c>
      <c r="Y35" s="84">
        <f t="shared" si="2"/>
        <v>225205316.46747068</v>
      </c>
      <c r="Z35" s="84">
        <f t="shared" si="3"/>
        <v>153132215.64577112</v>
      </c>
      <c r="AA35" s="84">
        <f t="shared" si="4"/>
        <v>85135575.685981467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4157200.5960398815</v>
      </c>
      <c r="E36" s="36">
        <f>'Total Cost'!C36/(1+Assumptions!$D$49)^($A36-2022)</f>
        <v>5333462.7801906997</v>
      </c>
      <c r="F36" s="36">
        <f>'Total Cost'!D36/(1+Assumptions!$D$49)^($A36-2022)</f>
        <v>5623500.0310772033</v>
      </c>
      <c r="G36" s="36">
        <f>'Total Cost'!E36/(1+Assumptions!$D$49)^($A36-2022)</f>
        <v>3697974.9488029173</v>
      </c>
      <c r="H36" s="36">
        <f>'Total Cost'!F36/(1+Assumptions!$D$49)^($A36-2022)</f>
        <v>3077617.4955178965</v>
      </c>
      <c r="I36" s="36">
        <f>'Total Cost'!G36/(1+Assumptions!$D$49)^($A36-2022)</f>
        <v>1844959.1792502573</v>
      </c>
      <c r="J36" s="37">
        <f>'Total Cost'!H36/(1+Assumptions!$D$49)^($A36-2022)</f>
        <v>4510917.8902121177</v>
      </c>
      <c r="K36" s="37">
        <f>'Total Cost'!I36/(1+Assumptions!$D$49)^($A36-2022)</f>
        <v>4824602.1132873697</v>
      </c>
      <c r="L36" s="37">
        <f>'Total Cost'!J36/(1+Assumptions!$D$49)^($A36-2022)</f>
        <v>3069732.4427044401</v>
      </c>
      <c r="M36" s="37">
        <f>'Total Cost'!K36/(1+Assumptions!$D$49)^($A36-2022)</f>
        <v>2348564.276893443</v>
      </c>
      <c r="N36" s="37">
        <f>'Total Cost'!L36/(1+Assumptions!$D$49)^($A36-2022)</f>
        <v>2077278.2956973377</v>
      </c>
      <c r="O36" s="37">
        <f>'Total Cost'!M36/(1+Assumptions!$D$49)^($A36-2022)</f>
        <v>881364.74837214546</v>
      </c>
      <c r="P36" s="38">
        <f>'Total Cost'!N36/(1+Assumptions!$D$49)^($A36-2022)</f>
        <v>419780454.94718313</v>
      </c>
      <c r="Q36" s="38">
        <f>'Total Cost'!O36/(1+Assumptions!$D$49)^($A36-2022)</f>
        <v>760195746.25353086</v>
      </c>
      <c r="R36" s="38">
        <f>'Total Cost'!P36/(1+Assumptions!$D$49)^($A36-2022)</f>
        <v>568785934.77463782</v>
      </c>
      <c r="S36" s="38">
        <f>'Total Cost'!Q36/(1+Assumptions!$D$49)^($A36-2022)</f>
        <v>209478762.81049147</v>
      </c>
      <c r="T36" s="38">
        <f>'Total Cost'!R36/(1+Assumptions!$D$49)^($A36-2022)</f>
        <v>141377940.85043132</v>
      </c>
      <c r="U36" s="38">
        <f>'Total Cost'!S36/(1+Assumptions!$D$49)^($A36-2022)</f>
        <v>78736361.663689271</v>
      </c>
      <c r="V36" s="84">
        <f t="shared" si="5"/>
        <v>428448573.43343514</v>
      </c>
      <c r="W36" s="84">
        <f t="shared" si="0"/>
        <v>770353811.1470089</v>
      </c>
      <c r="X36" s="84">
        <f t="shared" si="1"/>
        <v>577479167.2484194</v>
      </c>
      <c r="Y36" s="84">
        <f t="shared" si="2"/>
        <v>215525302.03618783</v>
      </c>
      <c r="Z36" s="84">
        <f t="shared" si="3"/>
        <v>146532836.64164656</v>
      </c>
      <c r="AA36" s="84">
        <f t="shared" si="4"/>
        <v>81462685.591311678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4028446.7830688958</v>
      </c>
      <c r="E37" s="36">
        <f>'Total Cost'!C37/(1+Assumptions!$D$49)^($A37-2022)</f>
        <v>5168278.6247899393</v>
      </c>
      <c r="F37" s="36">
        <f>'Total Cost'!D37/(1+Assumptions!$D$49)^($A37-2022)</f>
        <v>5449333.051515677</v>
      </c>
      <c r="G37" s="36">
        <f>'Total Cost'!E37/(1+Assumptions!$D$49)^($A37-2022)</f>
        <v>3583443.9407531451</v>
      </c>
      <c r="H37" s="36">
        <f>'Total Cost'!F37/(1+Assumptions!$D$49)^($A37-2022)</f>
        <v>2982299.7502564299</v>
      </c>
      <c r="I37" s="36">
        <f>'Total Cost'!G37/(1+Assumptions!$D$49)^($A37-2022)</f>
        <v>1787818.4366720484</v>
      </c>
      <c r="J37" s="37">
        <f>'Total Cost'!H37/(1+Assumptions!$D$49)^($A37-2022)</f>
        <v>4276404.7969552903</v>
      </c>
      <c r="K37" s="37">
        <f>'Total Cost'!I37/(1+Assumptions!$D$49)^($A37-2022)</f>
        <v>4573924.058955797</v>
      </c>
      <c r="L37" s="37">
        <f>'Total Cost'!J37/(1+Assumptions!$D$49)^($A37-2022)</f>
        <v>2910363.571931392</v>
      </c>
      <c r="M37" s="37">
        <f>'Total Cost'!K37/(1+Assumptions!$D$49)^($A37-2022)</f>
        <v>2227083.8753595673</v>
      </c>
      <c r="N37" s="37">
        <f>'Total Cost'!L37/(1+Assumptions!$D$49)^($A37-2022)</f>
        <v>1969684.1572032175</v>
      </c>
      <c r="O37" s="37">
        <f>'Total Cost'!M37/(1+Assumptions!$D$49)^($A37-2022)</f>
        <v>835670.44276004925</v>
      </c>
      <c r="P37" s="38">
        <f>'Total Cost'!N37/(1+Assumptions!$D$49)^($A37-2022)</f>
        <v>401469994.39814657</v>
      </c>
      <c r="Q37" s="38">
        <f>'Total Cost'!O37/(1+Assumptions!$D$49)^($A37-2022)</f>
        <v>727085939.07905018</v>
      </c>
      <c r="R37" s="38">
        <f>'Total Cost'!P37/(1+Assumptions!$D$49)^($A37-2022)</f>
        <v>544064020.97853482</v>
      </c>
      <c r="S37" s="38">
        <f>'Total Cost'!Q37/(1+Assumptions!$D$49)^($A37-2022)</f>
        <v>200453216.08849806</v>
      </c>
      <c r="T37" s="38">
        <f>'Total Cost'!R37/(1+Assumptions!$D$49)^($A37-2022)</f>
        <v>135267588.36916748</v>
      </c>
      <c r="U37" s="38">
        <f>'Total Cost'!S37/(1+Assumptions!$D$49)^($A37-2022)</f>
        <v>75325697.19176124</v>
      </c>
      <c r="V37" s="84">
        <f t="shared" si="5"/>
        <v>409774845.97817075</v>
      </c>
      <c r="W37" s="84">
        <f t="shared" si="0"/>
        <v>736828141.76279593</v>
      </c>
      <c r="X37" s="84">
        <f t="shared" si="1"/>
        <v>552423717.60198188</v>
      </c>
      <c r="Y37" s="84">
        <f t="shared" si="2"/>
        <v>206263743.90461075</v>
      </c>
      <c r="Z37" s="84">
        <f t="shared" si="3"/>
        <v>140219572.27662712</v>
      </c>
      <c r="AA37" s="84">
        <f t="shared" si="4"/>
        <v>77949186.071193337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3903680.6401589499</v>
      </c>
      <c r="E38" s="36">
        <f>'Total Cost'!C38/(1+Assumptions!$D$49)^($A38-2022)</f>
        <v>5008210.433692296</v>
      </c>
      <c r="F38" s="36">
        <f>'Total Cost'!D38/(1+Assumptions!$D$49)^($A38-2022)</f>
        <v>5280560.2457964085</v>
      </c>
      <c r="G38" s="36">
        <f>'Total Cost'!E38/(1+Assumptions!$D$49)^($A38-2022)</f>
        <v>3472460.1043274375</v>
      </c>
      <c r="H38" s="36">
        <f>'Total Cost'!F38/(1+Assumptions!$D$49)^($A38-2022)</f>
        <v>2889934.1173269749</v>
      </c>
      <c r="I38" s="36">
        <f>'Total Cost'!G38/(1+Assumptions!$D$49)^($A38-2022)</f>
        <v>1732447.4158844952</v>
      </c>
      <c r="J38" s="37">
        <f>'Total Cost'!H38/(1+Assumptions!$D$49)^($A38-2022)</f>
        <v>4054096.3653219389</v>
      </c>
      <c r="K38" s="37">
        <f>'Total Cost'!I38/(1+Assumptions!$D$49)^($A38-2022)</f>
        <v>4336285.1587793464</v>
      </c>
      <c r="L38" s="37">
        <f>'Total Cost'!J38/(1+Assumptions!$D$49)^($A38-2022)</f>
        <v>2759278.2296025129</v>
      </c>
      <c r="M38" s="37">
        <f>'Total Cost'!K38/(1+Assumptions!$D$49)^($A38-2022)</f>
        <v>2111896.3866465357</v>
      </c>
      <c r="N38" s="37">
        <f>'Total Cost'!L38/(1+Assumptions!$D$49)^($A38-2022)</f>
        <v>1867670.5616960917</v>
      </c>
      <c r="O38" s="37">
        <f>'Total Cost'!M38/(1+Assumptions!$D$49)^($A38-2022)</f>
        <v>792348.21068576735</v>
      </c>
      <c r="P38" s="38">
        <f>'Total Cost'!N38/(1+Assumptions!$D$49)^($A38-2022)</f>
        <v>383960879.42753553</v>
      </c>
      <c r="Q38" s="38">
        <f>'Total Cost'!O38/(1+Assumptions!$D$49)^($A38-2022)</f>
        <v>695423148.11954999</v>
      </c>
      <c r="R38" s="38">
        <f>'Total Cost'!P38/(1+Assumptions!$D$49)^($A38-2022)</f>
        <v>520420448.80412585</v>
      </c>
      <c r="S38" s="38">
        <f>'Total Cost'!Q38/(1+Assumptions!$D$49)^($A38-2022)</f>
        <v>191818101.22533241</v>
      </c>
      <c r="T38" s="38">
        <f>'Total Cost'!R38/(1+Assumptions!$D$49)^($A38-2022)</f>
        <v>129422345.83377677</v>
      </c>
      <c r="U38" s="38">
        <f>'Total Cost'!S38/(1+Assumptions!$D$49)^($A38-2022)</f>
        <v>72063327.96477671</v>
      </c>
      <c r="V38" s="84">
        <f t="shared" si="5"/>
        <v>391918656.43301642</v>
      </c>
      <c r="W38" s="84">
        <f t="shared" si="0"/>
        <v>704767643.71202159</v>
      </c>
      <c r="X38" s="84">
        <f t="shared" si="1"/>
        <v>528460287.27952474</v>
      </c>
      <c r="Y38" s="84">
        <f t="shared" si="2"/>
        <v>197402457.71630639</v>
      </c>
      <c r="Z38" s="84">
        <f t="shared" si="3"/>
        <v>134179950.51279984</v>
      </c>
      <c r="AA38" s="84">
        <f t="shared" si="4"/>
        <v>74588123.591346979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3782778.6640743059</v>
      </c>
      <c r="E39" s="36">
        <f>'Total Cost'!C39/(1+Assumptions!$D$49)^($A39-2022)</f>
        <v>4853099.758948043</v>
      </c>
      <c r="F39" s="36">
        <f>'Total Cost'!D39/(1+Assumptions!$D$49)^($A39-2022)</f>
        <v>5117014.5494648553</v>
      </c>
      <c r="G39" s="36">
        <f>'Total Cost'!E39/(1+Assumptions!$D$49)^($A39-2022)</f>
        <v>3364913.5790893533</v>
      </c>
      <c r="H39" s="36">
        <f>'Total Cost'!F39/(1+Assumptions!$D$49)^($A39-2022)</f>
        <v>2800429.1660395055</v>
      </c>
      <c r="I39" s="36">
        <f>'Total Cost'!G39/(1+Assumptions!$D$49)^($A39-2022)</f>
        <v>1678791.3063430542</v>
      </c>
      <c r="J39" s="37">
        <f>'Total Cost'!H39/(1+Assumptions!$D$49)^($A39-2022)</f>
        <v>3843356.8254155698</v>
      </c>
      <c r="K39" s="37">
        <f>'Total Cost'!I39/(1+Assumptions!$D$49)^($A39-2022)</f>
        <v>4111006.4930600673</v>
      </c>
      <c r="L39" s="37">
        <f>'Total Cost'!J39/(1+Assumptions!$D$49)^($A39-2022)</f>
        <v>2616045.4013891285</v>
      </c>
      <c r="M39" s="37">
        <f>'Total Cost'!K39/(1+Assumptions!$D$49)^($A39-2022)</f>
        <v>2002675.3831459226</v>
      </c>
      <c r="N39" s="37">
        <f>'Total Cost'!L39/(1+Assumptions!$D$49)^($A39-2022)</f>
        <v>1770947.7023049169</v>
      </c>
      <c r="O39" s="37">
        <f>'Total Cost'!M39/(1+Assumptions!$D$49)^($A39-2022)</f>
        <v>751274.76826811978</v>
      </c>
      <c r="P39" s="38">
        <f>'Total Cost'!N39/(1+Assumptions!$D$49)^($A39-2022)</f>
        <v>367217931.01046133</v>
      </c>
      <c r="Q39" s="38">
        <f>'Total Cost'!O39/(1+Assumptions!$D$49)^($A39-2022)</f>
        <v>665143931.43428421</v>
      </c>
      <c r="R39" s="38">
        <f>'Total Cost'!P39/(1+Assumptions!$D$49)^($A39-2022)</f>
        <v>497808025.60236049</v>
      </c>
      <c r="S39" s="38">
        <f>'Total Cost'!Q39/(1+Assumptions!$D$49)^($A39-2022)</f>
        <v>183556464.20396936</v>
      </c>
      <c r="T39" s="38">
        <f>'Total Cost'!R39/(1+Assumptions!$D$49)^($A39-2022)</f>
        <v>123830668.82950315</v>
      </c>
      <c r="U39" s="38">
        <f>'Total Cost'!S39/(1+Assumptions!$D$49)^($A39-2022)</f>
        <v>68942783.343967155</v>
      </c>
      <c r="V39" s="84">
        <f t="shared" si="5"/>
        <v>374844066.49995118</v>
      </c>
      <c r="W39" s="84">
        <f t="shared" si="0"/>
        <v>674108037.68629229</v>
      </c>
      <c r="X39" s="84">
        <f t="shared" si="1"/>
        <v>505541085.55321449</v>
      </c>
      <c r="Y39" s="84">
        <f t="shared" si="2"/>
        <v>188924053.16620463</v>
      </c>
      <c r="Z39" s="84">
        <f t="shared" si="3"/>
        <v>128402045.69784757</v>
      </c>
      <c r="AA39" s="84">
        <f t="shared" si="4"/>
        <v>71372849.418578327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3665621.1766322004</v>
      </c>
      <c r="E40" s="36">
        <f>'Total Cost'!C40/(1+Assumptions!$D$49)^($A40-2022)</f>
        <v>4702793.0599428611</v>
      </c>
      <c r="F40" s="36">
        <f>'Total Cost'!D40/(1+Assumptions!$D$49)^($A40-2022)</f>
        <v>4958534.0722660385</v>
      </c>
      <c r="G40" s="36">
        <f>'Total Cost'!E40/(1+Assumptions!$D$49)^($A40-2022)</f>
        <v>3260697.9071205035</v>
      </c>
      <c r="H40" s="36">
        <f>'Total Cost'!F40/(1+Assumptions!$D$49)^($A40-2022)</f>
        <v>2713696.2974292645</v>
      </c>
      <c r="I40" s="36">
        <f>'Total Cost'!G40/(1+Assumptions!$D$49)^($A40-2022)</f>
        <v>1626796.9950557633</v>
      </c>
      <c r="J40" s="37">
        <f>'Total Cost'!H40/(1+Assumptions!$D$49)^($A40-2022)</f>
        <v>3643583.5549162813</v>
      </c>
      <c r="K40" s="37">
        <f>'Total Cost'!I40/(1+Assumptions!$D$49)^($A40-2022)</f>
        <v>3897444.5242189998</v>
      </c>
      <c r="L40" s="37">
        <f>'Total Cost'!J40/(1+Assumptions!$D$49)^($A40-2022)</f>
        <v>2480256.5216552732</v>
      </c>
      <c r="M40" s="37">
        <f>'Total Cost'!K40/(1+Assumptions!$D$49)^($A40-2022)</f>
        <v>1899111.390868227</v>
      </c>
      <c r="N40" s="37">
        <f>'Total Cost'!L40/(1+Assumptions!$D$49)^($A40-2022)</f>
        <v>1679240.8395688825</v>
      </c>
      <c r="O40" s="37">
        <f>'Total Cost'!M40/(1+Assumptions!$D$49)^($A40-2022)</f>
        <v>712333.24596468022</v>
      </c>
      <c r="P40" s="38">
        <f>'Total Cost'!N40/(1+Assumptions!$D$49)^($A40-2022)</f>
        <v>351207518.90376073</v>
      </c>
      <c r="Q40" s="38">
        <f>'Total Cost'!O40/(1+Assumptions!$D$49)^($A40-2022)</f>
        <v>636187636.83079338</v>
      </c>
      <c r="R40" s="38">
        <f>'Total Cost'!P40/(1+Assumptions!$D$49)^($A40-2022)</f>
        <v>476181630.46731418</v>
      </c>
      <c r="S40" s="38">
        <f>'Total Cost'!Q40/(1+Assumptions!$D$49)^($A40-2022)</f>
        <v>175652089.87222815</v>
      </c>
      <c r="T40" s="38">
        <f>'Total Cost'!R40/(1+Assumptions!$D$49)^($A40-2022)</f>
        <v>118481517.38072371</v>
      </c>
      <c r="U40" s="38">
        <f>'Total Cost'!S40/(1+Assumptions!$D$49)^($A40-2022)</f>
        <v>65957875.960888915</v>
      </c>
      <c r="V40" s="84">
        <f t="shared" si="5"/>
        <v>358516723.63530922</v>
      </c>
      <c r="W40" s="84">
        <f t="shared" si="0"/>
        <v>644787874.41495526</v>
      </c>
      <c r="X40" s="84">
        <f t="shared" si="1"/>
        <v>483620421.06123549</v>
      </c>
      <c r="Y40" s="84">
        <f t="shared" si="2"/>
        <v>180811899.17021689</v>
      </c>
      <c r="Z40" s="84">
        <f t="shared" si="3"/>
        <v>122874454.51772186</v>
      </c>
      <c r="AA40" s="84">
        <f t="shared" si="4"/>
        <v>68297006.201909363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4583703.5465824744</v>
      </c>
      <c r="E41" s="36">
        <f>'Total Cost'!C41/(1+Assumptions!$D$49)^($A41-2022)</f>
        <v>5880642.9221658874</v>
      </c>
      <c r="F41" s="36">
        <f>'Total Cost'!D41/(1+Assumptions!$D$49)^($A41-2022)</f>
        <v>6200436.1928576874</v>
      </c>
      <c r="G41" s="36">
        <f>'Total Cost'!E41/(1+Assumptions!$D$49)^($A41-2022)</f>
        <v>4077364.2013204563</v>
      </c>
      <c r="H41" s="36">
        <f>'Total Cost'!F41/(1+Assumptions!$D$49)^($A41-2022)</f>
        <v>3393361.9278963273</v>
      </c>
      <c r="I41" s="36">
        <f>'Total Cost'!G41/(1+Assumptions!$D$49)^($A41-2022)</f>
        <v>2034240.5274561755</v>
      </c>
      <c r="J41" s="37">
        <f>'Total Cost'!H41/(1+Assumptions!$D$49)^($A41-2022)</f>
        <v>4457388.038304437</v>
      </c>
      <c r="K41" s="37">
        <f>'Total Cost'!I41/(1+Assumptions!$D$49)^($A41-2022)</f>
        <v>4768101.2632811619</v>
      </c>
      <c r="L41" s="37">
        <f>'Total Cost'!J41/(1+Assumptions!$D$49)^($A41-2022)</f>
        <v>3034462.4133380316</v>
      </c>
      <c r="M41" s="37">
        <f>'Total Cost'!K41/(1+Assumptions!$D$49)^($A41-2022)</f>
        <v>2323938.0328038065</v>
      </c>
      <c r="N41" s="37">
        <f>'Total Cost'!L41/(1+Assumptions!$D$49)^($A41-2022)</f>
        <v>2054727.9416252875</v>
      </c>
      <c r="O41" s="37">
        <f>'Total Cost'!M41/(1+Assumptions!$D$49)^($A41-2022)</f>
        <v>871568.67471011553</v>
      </c>
      <c r="P41" s="38">
        <f>'Total Cost'!N41/(1+Assumptions!$D$49)^($A41-2022)</f>
        <v>433450046.29478717</v>
      </c>
      <c r="Q41" s="38">
        <f>'Total Cost'!O41/(1+Assumptions!$D$49)^($A41-2022)</f>
        <v>785217947.48886716</v>
      </c>
      <c r="R41" s="38">
        <f>'Total Cost'!P41/(1+Assumptions!$D$49)^($A41-2022)</f>
        <v>587785519.28173065</v>
      </c>
      <c r="S41" s="38">
        <f>'Total Cost'!Q41/(1+Assumptions!$D$49)^($A41-2022)</f>
        <v>216906615.41666922</v>
      </c>
      <c r="T41" s="38">
        <f>'Total Cost'!R41/(1+Assumptions!$D$49)^($A41-2022)</f>
        <v>146288009.68597382</v>
      </c>
      <c r="U41" s="38">
        <f>'Total Cost'!S41/(1+Assumptions!$D$49)^($A41-2022)</f>
        <v>81429198.300702676</v>
      </c>
      <c r="V41" s="84">
        <f t="shared" si="5"/>
        <v>442491137.87967408</v>
      </c>
      <c r="W41" s="84">
        <f t="shared" si="0"/>
        <v>795866691.67431426</v>
      </c>
      <c r="X41" s="84">
        <f t="shared" si="1"/>
        <v>597020417.88792634</v>
      </c>
      <c r="Y41" s="84">
        <f t="shared" si="2"/>
        <v>223307917.65079349</v>
      </c>
      <c r="Z41" s="84">
        <f t="shared" si="3"/>
        <v>151736099.55549544</v>
      </c>
      <c r="AA41" s="84">
        <f t="shared" si="4"/>
        <v>84335007.502868965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4441740.3924076864</v>
      </c>
      <c r="E42" s="36">
        <f>'Total Cost'!C42/(1+Assumptions!$D$49)^($A42-2022)</f>
        <v>5698511.8987866053</v>
      </c>
      <c r="F42" s="36">
        <f>'Total Cost'!D42/(1+Assumptions!$D$49)^($A42-2022)</f>
        <v>6008400.7633731887</v>
      </c>
      <c r="G42" s="36">
        <f>'Total Cost'!E42/(1+Assumptions!$D$49)^($A42-2022)</f>
        <v>3951083.0234789308</v>
      </c>
      <c r="H42" s="36">
        <f>'Total Cost'!F42/(1+Assumptions!$D$49)^($A42-2022)</f>
        <v>3288265.1742242947</v>
      </c>
      <c r="I42" s="36">
        <f>'Total Cost'!G42/(1+Assumptions!$D$49)^($A42-2022)</f>
        <v>1971237.4997313186</v>
      </c>
      <c r="J42" s="37">
        <f>'Total Cost'!H42/(1+Assumptions!$D$49)^($A42-2022)</f>
        <v>4225725.3048357405</v>
      </c>
      <c r="K42" s="37">
        <f>'Total Cost'!I42/(1+Assumptions!$D$49)^($A42-2022)</f>
        <v>4520434.4070120938</v>
      </c>
      <c r="L42" s="37">
        <f>'Total Cost'!J42/(1+Assumptions!$D$49)^($A42-2022)</f>
        <v>2876975.6674938048</v>
      </c>
      <c r="M42" s="37">
        <f>'Total Cost'!K42/(1+Assumptions!$D$49)^($A42-2022)</f>
        <v>2203780.3196782153</v>
      </c>
      <c r="N42" s="37">
        <f>'Total Cost'!L42/(1+Assumptions!$D$49)^($A42-2022)</f>
        <v>1948341.9396476238</v>
      </c>
      <c r="O42" s="37">
        <f>'Total Cost'!M42/(1+Assumptions!$D$49)^($A42-2022)</f>
        <v>826398.31830632617</v>
      </c>
      <c r="P42" s="38">
        <f>'Total Cost'!N42/(1+Assumptions!$D$49)^($A42-2022)</f>
        <v>414557762.58166337</v>
      </c>
      <c r="Q42" s="38">
        <f>'Total Cost'!O42/(1+Assumptions!$D$49)^($A42-2022)</f>
        <v>751045133.91602826</v>
      </c>
      <c r="R42" s="38">
        <f>'Total Cost'!P42/(1+Assumptions!$D$49)^($A42-2022)</f>
        <v>562258531.91787386</v>
      </c>
      <c r="S42" s="38">
        <f>'Total Cost'!Q42/(1+Assumptions!$D$49)^($A42-2022)</f>
        <v>207569498.69733495</v>
      </c>
      <c r="T42" s="38">
        <f>'Total Cost'!R42/(1+Assumptions!$D$49)^($A42-2022)</f>
        <v>139970983.51548555</v>
      </c>
      <c r="U42" s="38">
        <f>'Total Cost'!S42/(1+Assumptions!$D$49)^($A42-2022)</f>
        <v>77904892.029956341</v>
      </c>
      <c r="V42" s="84">
        <f t="shared" si="5"/>
        <v>423225228.27890682</v>
      </c>
      <c r="W42" s="84">
        <f t="shared" si="0"/>
        <v>761264080.22182691</v>
      </c>
      <c r="X42" s="84">
        <f t="shared" si="1"/>
        <v>571143908.34874082</v>
      </c>
      <c r="Y42" s="84">
        <f t="shared" si="2"/>
        <v>213724362.04049209</v>
      </c>
      <c r="Z42" s="84">
        <f t="shared" si="3"/>
        <v>145207590.62935749</v>
      </c>
      <c r="AA42" s="84">
        <f t="shared" si="4"/>
        <v>80702527.847993985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4304174.0184649648</v>
      </c>
      <c r="E43" s="36">
        <f>'Total Cost'!C43/(1+Assumptions!$D$49)^($A43-2022)</f>
        <v>5522021.7058600895</v>
      </c>
      <c r="F43" s="36">
        <f>'Total Cost'!D43/(1+Assumptions!$D$49)^($A43-2022)</f>
        <v>5822312.9164506691</v>
      </c>
      <c r="G43" s="36">
        <f>'Total Cost'!E43/(1+Assumptions!$D$49)^($A43-2022)</f>
        <v>3828712.9350298815</v>
      </c>
      <c r="H43" s="36">
        <f>'Total Cost'!F43/(1+Assumptions!$D$49)^($A43-2022)</f>
        <v>3186423.4012666983</v>
      </c>
      <c r="I43" s="36">
        <f>'Total Cost'!G43/(1+Assumptions!$D$49)^($A43-2022)</f>
        <v>1910185.7562567382</v>
      </c>
      <c r="J43" s="37">
        <f>'Total Cost'!H43/(1+Assumptions!$D$49)^($A43-2022)</f>
        <v>4006115.6937734107</v>
      </c>
      <c r="K43" s="37">
        <f>'Total Cost'!I43/(1+Assumptions!$D$49)^($A43-2022)</f>
        <v>4285646.4925523484</v>
      </c>
      <c r="L43" s="37">
        <f>'Total Cost'!J43/(1+Assumptions!$D$49)^($A43-2022)</f>
        <v>2727672.1988049028</v>
      </c>
      <c r="M43" s="37">
        <f>'Total Cost'!K43/(1+Assumptions!$D$49)^($A43-2022)</f>
        <v>2089844.6713545956</v>
      </c>
      <c r="N43" s="37">
        <f>'Total Cost'!L43/(1+Assumptions!$D$49)^($A43-2022)</f>
        <v>1847471.908685517</v>
      </c>
      <c r="O43" s="37">
        <f>'Total Cost'!M43/(1+Assumptions!$D$49)^($A43-2022)</f>
        <v>783572.07193878188</v>
      </c>
      <c r="P43" s="38">
        <f>'Total Cost'!N43/(1+Assumptions!$D$49)^($A43-2022)</f>
        <v>396491697.8639065</v>
      </c>
      <c r="Q43" s="38">
        <f>'Total Cost'!O43/(1+Assumptions!$D$49)^($A43-2022)</f>
        <v>718364696.30681801</v>
      </c>
      <c r="R43" s="38">
        <f>'Total Cost'!P43/(1+Assumptions!$D$49)^($A43-2022)</f>
        <v>537844152.49551153</v>
      </c>
      <c r="S43" s="38">
        <f>'Total Cost'!Q43/(1+Assumptions!$D$49)^($A43-2022)</f>
        <v>198635941.76347286</v>
      </c>
      <c r="T43" s="38">
        <f>'Total Cost'!R43/(1+Assumptions!$D$49)^($A43-2022)</f>
        <v>133927805.81996267</v>
      </c>
      <c r="U43" s="38">
        <f>'Total Cost'!S43/(1+Assumptions!$D$49)^($A43-2022)</f>
        <v>74533698.489283204</v>
      </c>
      <c r="V43" s="84">
        <f t="shared" si="5"/>
        <v>404801987.57614487</v>
      </c>
      <c r="W43" s="84">
        <f t="shared" si="0"/>
        <v>728172364.50523043</v>
      </c>
      <c r="X43" s="84">
        <f t="shared" si="1"/>
        <v>546394137.61076713</v>
      </c>
      <c r="Y43" s="84">
        <f t="shared" si="2"/>
        <v>204554499.36985734</v>
      </c>
      <c r="Z43" s="84">
        <f t="shared" si="3"/>
        <v>138961701.12991488</v>
      </c>
      <c r="AA43" s="84">
        <f t="shared" si="4"/>
        <v>77227456.317478731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4170868.2508539618</v>
      </c>
      <c r="E44" s="36">
        <f>'Total Cost'!C44/(1+Assumptions!$D$49)^($A44-2022)</f>
        <v>5350997.6396614779</v>
      </c>
      <c r="F44" s="36">
        <f>'Total Cost'!D44/(1+Assumptions!$D$49)^($A44-2022)</f>
        <v>5641988.447860592</v>
      </c>
      <c r="G44" s="36">
        <f>'Total Cost'!E44/(1+Assumptions!$D$49)^($A44-2022)</f>
        <v>3710132.8045386984</v>
      </c>
      <c r="H44" s="36">
        <f>'Total Cost'!F44/(1+Assumptions!$D$49)^($A44-2022)</f>
        <v>3087735.7981128162</v>
      </c>
      <c r="I44" s="36">
        <f>'Total Cost'!G44/(1+Assumptions!$D$49)^($A44-2022)</f>
        <v>1851024.8632665842</v>
      </c>
      <c r="J44" s="37">
        <f>'Total Cost'!H44/(1+Assumptions!$D$49)^($A44-2022)</f>
        <v>3797931.4808272747</v>
      </c>
      <c r="K44" s="37">
        <f>'Total Cost'!I44/(1+Assumptions!$D$49)^($A44-2022)</f>
        <v>4063067.1119548362</v>
      </c>
      <c r="L44" s="37">
        <f>'Total Cost'!J44/(1+Assumptions!$D$49)^($A44-2022)</f>
        <v>2586126.3242702521</v>
      </c>
      <c r="M44" s="37">
        <f>'Total Cost'!K44/(1+Assumptions!$D$49)^($A44-2022)</f>
        <v>1981808.4461851749</v>
      </c>
      <c r="N44" s="37">
        <f>'Total Cost'!L44/(1+Assumptions!$D$49)^($A44-2022)</f>
        <v>1751831.4859955774</v>
      </c>
      <c r="O44" s="37">
        <f>'Total Cost'!M44/(1+Assumptions!$D$49)^($A44-2022)</f>
        <v>742968.14137850399</v>
      </c>
      <c r="P44" s="38">
        <f>'Total Cost'!N44/(1+Assumptions!$D$49)^($A44-2022)</f>
        <v>379215605.18969315</v>
      </c>
      <c r="Q44" s="38">
        <f>'Total Cost'!O44/(1+Assumptions!$D$49)^($A44-2022)</f>
        <v>687111248.75258183</v>
      </c>
      <c r="R44" s="38">
        <f>'Total Cost'!P44/(1+Assumptions!$D$49)^($A44-2022)</f>
        <v>514493723.46417725</v>
      </c>
      <c r="S44" s="38">
        <f>'Total Cost'!Q44/(1+Assumptions!$D$49)^($A44-2022)</f>
        <v>190088434.95951977</v>
      </c>
      <c r="T44" s="38">
        <f>'Total Cost'!R44/(1+Assumptions!$D$49)^($A44-2022)</f>
        <v>128146561.04188654</v>
      </c>
      <c r="U44" s="38">
        <f>'Total Cost'!S44/(1+Assumptions!$D$49)^($A44-2022)</f>
        <v>71308941.904444203</v>
      </c>
      <c r="V44" s="84">
        <f t="shared" si="5"/>
        <v>387184404.92137438</v>
      </c>
      <c r="W44" s="84">
        <f t="shared" si="0"/>
        <v>696525313.50419819</v>
      </c>
      <c r="X44" s="84">
        <f t="shared" si="1"/>
        <v>522721838.2363081</v>
      </c>
      <c r="Y44" s="84">
        <f t="shared" si="2"/>
        <v>195780376.21024364</v>
      </c>
      <c r="Z44" s="84">
        <f t="shared" si="3"/>
        <v>132986128.32599494</v>
      </c>
      <c r="AA44" s="84">
        <f t="shared" si="4"/>
        <v>73902934.909089297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4041691.1331539806</v>
      </c>
      <c r="E45" s="36">
        <f>'Total Cost'!C45/(1+Assumptions!$D$49)^($A45-2022)</f>
        <v>5185270.4072634401</v>
      </c>
      <c r="F45" s="36">
        <f>'Total Cost'!D45/(1+Assumptions!$D$49)^($A45-2022)</f>
        <v>5467248.8584137177</v>
      </c>
      <c r="G45" s="36">
        <f>'Total Cost'!E45/(1+Assumptions!$D$49)^($A45-2022)</f>
        <v>3595225.2521660412</v>
      </c>
      <c r="H45" s="36">
        <f>'Total Cost'!F45/(1+Assumptions!$D$49)^($A45-2022)</f>
        <v>2992104.6760946135</v>
      </c>
      <c r="I45" s="36">
        <f>'Total Cost'!G45/(1+Assumptions!$D$49)^($A45-2022)</f>
        <v>1793696.2587059333</v>
      </c>
      <c r="J45" s="37">
        <f>'Total Cost'!H45/(1+Assumptions!$D$49)^($A45-2022)</f>
        <v>3600577.6626304816</v>
      </c>
      <c r="K45" s="37">
        <f>'Total Cost'!I45/(1+Assumptions!$D$49)^($A45-2022)</f>
        <v>3852060.7877557352</v>
      </c>
      <c r="L45" s="37">
        <f>'Total Cost'!J45/(1+Assumptions!$D$49)^($A45-2022)</f>
        <v>2451934.5264592795</v>
      </c>
      <c r="M45" s="37">
        <f>'Total Cost'!K45/(1+Assumptions!$D$49)^($A45-2022)</f>
        <v>1879365.754238283</v>
      </c>
      <c r="N45" s="37">
        <f>'Total Cost'!L45/(1+Assumptions!$D$49)^($A45-2022)</f>
        <v>1661149.1928693915</v>
      </c>
      <c r="O45" s="37">
        <f>'Total Cost'!M45/(1+Assumptions!$D$49)^($A45-2022)</f>
        <v>704471.06750787294</v>
      </c>
      <c r="P45" s="38">
        <f>'Total Cost'!N45/(1+Assumptions!$D$49)^($A45-2022)</f>
        <v>362694832.43023533</v>
      </c>
      <c r="Q45" s="38">
        <f>'Total Cost'!O45/(1+Assumptions!$D$49)^($A45-2022)</f>
        <v>657222278.75634956</v>
      </c>
      <c r="R45" s="38">
        <f>'Total Cost'!P45/(1+Assumptions!$D$49)^($A45-2022)</f>
        <v>492160721.91080147</v>
      </c>
      <c r="S45" s="38">
        <f>'Total Cost'!Q45/(1+Assumptions!$D$49)^($A45-2022)</f>
        <v>181910231.1177167</v>
      </c>
      <c r="T45" s="38">
        <f>'Total Cost'!R45/(1+Assumptions!$D$49)^($A45-2022)</f>
        <v>122615853.89611311</v>
      </c>
      <c r="U45" s="38">
        <f>'Total Cost'!S45/(1+Assumptions!$D$49)^($A45-2022)</f>
        <v>68224238.544890836</v>
      </c>
      <c r="V45" s="84">
        <f t="shared" si="5"/>
        <v>370337101.2260198</v>
      </c>
      <c r="W45" s="84">
        <f t="shared" si="0"/>
        <v>666259609.95136869</v>
      </c>
      <c r="X45" s="84">
        <f t="shared" si="1"/>
        <v>500079905.29567444</v>
      </c>
      <c r="Y45" s="84">
        <f t="shared" si="2"/>
        <v>187384822.12412101</v>
      </c>
      <c r="Z45" s="84">
        <f t="shared" si="3"/>
        <v>127269107.76507711</v>
      </c>
      <c r="AA45" s="84">
        <f t="shared" si="4"/>
        <v>70722405.871104643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3916514.7958032382</v>
      </c>
      <c r="E46" s="36">
        <f>'Total Cost'!C46/(1+Assumptions!$D$49)^($A46-2022)</f>
        <v>5024675.9589568675</v>
      </c>
      <c r="F46" s="36">
        <f>'Total Cost'!D46/(1+Assumptions!$D$49)^($A46-2022)</f>
        <v>5297921.1772687212</v>
      </c>
      <c r="G46" s="36">
        <f>'Total Cost'!E46/(1+Assumptions!$D$49)^($A46-2022)</f>
        <v>3483876.5334761366</v>
      </c>
      <c r="H46" s="36">
        <f>'Total Cost'!F46/(1+Assumptions!$D$49)^($A46-2022)</f>
        <v>2899435.3720868928</v>
      </c>
      <c r="I46" s="36">
        <f>'Total Cost'!G46/(1+Assumptions!$D$49)^($A46-2022)</f>
        <v>1738143.1942615148</v>
      </c>
      <c r="J46" s="37">
        <f>'Total Cost'!H46/(1+Assumptions!$D$49)^($A46-2022)</f>
        <v>3413490.2497392721</v>
      </c>
      <c r="K46" s="37">
        <f>'Total Cost'!I46/(1+Assumptions!$D$49)^($A46-2022)</f>
        <v>3652025.1514323819</v>
      </c>
      <c r="L46" s="37">
        <f>'Total Cost'!J46/(1+Assumptions!$D$49)^($A46-2022)</f>
        <v>2324714.2982889754</v>
      </c>
      <c r="M46" s="37">
        <f>'Total Cost'!K46/(1+Assumptions!$D$49)^($A46-2022)</f>
        <v>1782226.5865273057</v>
      </c>
      <c r="N46" s="37">
        <f>'Total Cost'!L46/(1+Assumptions!$D$49)^($A46-2022)</f>
        <v>1575167.6601895622</v>
      </c>
      <c r="O46" s="37">
        <f>'Total Cost'!M46/(1+Assumptions!$D$49)^($A46-2022)</f>
        <v>667971.39646934276</v>
      </c>
      <c r="P46" s="38">
        <f>'Total Cost'!N46/(1+Assumptions!$D$49)^($A46-2022)</f>
        <v>346896251.92105758</v>
      </c>
      <c r="Q46" s="38">
        <f>'Total Cost'!O46/(1+Assumptions!$D$49)^($A46-2022)</f>
        <v>628638020.60809386</v>
      </c>
      <c r="R46" s="38">
        <f>'Total Cost'!P46/(1+Assumptions!$D$49)^($A46-2022)</f>
        <v>470800665.63867629</v>
      </c>
      <c r="S46" s="38">
        <f>'Total Cost'!Q46/(1+Assumptions!$D$49)^($A46-2022)</f>
        <v>174085312.24013689</v>
      </c>
      <c r="T46" s="38">
        <f>'Total Cost'!R46/(1+Assumptions!$D$49)^($A46-2022)</f>
        <v>117324786.57899156</v>
      </c>
      <c r="U46" s="38">
        <f>'Total Cost'!S46/(1+Assumptions!$D$49)^($A46-2022)</f>
        <v>65273483.907840803</v>
      </c>
      <c r="V46" s="84">
        <f t="shared" si="5"/>
        <v>354226256.96660012</v>
      </c>
      <c r="W46" s="84">
        <f t="shared" si="0"/>
        <v>637314721.71848309</v>
      </c>
      <c r="X46" s="84">
        <f t="shared" si="1"/>
        <v>478423301.11423397</v>
      </c>
      <c r="Y46" s="84">
        <f t="shared" si="2"/>
        <v>179351415.36014032</v>
      </c>
      <c r="Z46" s="84">
        <f t="shared" si="3"/>
        <v>121799389.61126801</v>
      </c>
      <c r="AA46" s="84">
        <f t="shared" si="4"/>
        <v>67679598.498571664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3795215.3295236202</v>
      </c>
      <c r="E47" s="36">
        <f>'Total Cost'!C47/(1+Assumptions!$D$49)^($A47-2022)</f>
        <v>4869055.325861698</v>
      </c>
      <c r="F47" s="36">
        <f>'Total Cost'!D47/(1+Assumptions!$D$49)^($A47-2022)</f>
        <v>5133837.7907121833</v>
      </c>
      <c r="G47" s="36">
        <f>'Total Cost'!E47/(1+Assumptions!$D$49)^($A47-2022)</f>
        <v>3375976.4268436856</v>
      </c>
      <c r="H47" s="36">
        <f>'Total Cost'!F47/(1+Assumptions!$D$49)^($A47-2022)</f>
        <v>2809636.1548023694</v>
      </c>
      <c r="I47" s="36">
        <f>'Total Cost'!G47/(1+Assumptions!$D$49)^($A47-2022)</f>
        <v>1684310.6791878082</v>
      </c>
      <c r="J47" s="37">
        <f>'Total Cost'!H47/(1+Assumptions!$D$49)^($A47-2022)</f>
        <v>3236134.6487496342</v>
      </c>
      <c r="K47" s="37">
        <f>'Total Cost'!I47/(1+Assumptions!$D$49)^($A47-2022)</f>
        <v>3462389.2169235223</v>
      </c>
      <c r="L47" s="37">
        <f>'Total Cost'!J47/(1+Assumptions!$D$49)^($A47-2022)</f>
        <v>2204103.0480583985</v>
      </c>
      <c r="M47" s="37">
        <f>'Total Cost'!K47/(1+Assumptions!$D$49)^($A47-2022)</f>
        <v>1690115.9895513144</v>
      </c>
      <c r="N47" s="37">
        <f>'Total Cost'!L47/(1+Assumptions!$D$49)^($A47-2022)</f>
        <v>1493642.8943208288</v>
      </c>
      <c r="O47" s="37">
        <f>'Total Cost'!M47/(1+Assumptions!$D$49)^($A47-2022)</f>
        <v>633365.36700428114</v>
      </c>
      <c r="P47" s="38">
        <f>'Total Cost'!N47/(1+Assumptions!$D$49)^($A47-2022)</f>
        <v>331788193.21491563</v>
      </c>
      <c r="Q47" s="38">
        <f>'Total Cost'!O47/(1+Assumptions!$D$49)^($A47-2022)</f>
        <v>601301334.35430229</v>
      </c>
      <c r="R47" s="38">
        <f>'Total Cost'!P47/(1+Assumptions!$D$49)^($A47-2022)</f>
        <v>450371023.38991106</v>
      </c>
      <c r="S47" s="38">
        <f>'Total Cost'!Q47/(1+Assumptions!$D$49)^($A47-2022)</f>
        <v>166598357.64126119</v>
      </c>
      <c r="T47" s="38">
        <f>'Total Cost'!R47/(1+Assumptions!$D$49)^($A47-2022)</f>
        <v>112262936.97887638</v>
      </c>
      <c r="U47" s="38">
        <f>'Total Cost'!S47/(1+Assumptions!$D$49)^($A47-2022)</f>
        <v>62450840.466389321</v>
      </c>
      <c r="V47" s="84">
        <f t="shared" si="5"/>
        <v>338819543.19318891</v>
      </c>
      <c r="W47" s="84">
        <f t="shared" si="0"/>
        <v>609632778.89708745</v>
      </c>
      <c r="X47" s="84">
        <f t="shared" si="1"/>
        <v>457708964.22868162</v>
      </c>
      <c r="Y47" s="84">
        <f t="shared" si="2"/>
        <v>171664450.0576562</v>
      </c>
      <c r="Z47" s="84">
        <f t="shared" si="3"/>
        <v>116566216.02799958</v>
      </c>
      <c r="AA47" s="84">
        <f t="shared" si="4"/>
        <v>64768516.512581408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3677672.6626656423</v>
      </c>
      <c r="E48" s="36">
        <f>'Total Cost'!C48/(1+Assumptions!$D$49)^($A48-2022)</f>
        <v>4718254.4625671618</v>
      </c>
      <c r="F48" s="36">
        <f>'Total Cost'!D48/(1+Assumptions!$D$49)^($A48-2022)</f>
        <v>4974836.2762415083</v>
      </c>
      <c r="G48" s="36">
        <f>'Total Cost'!E48/(1+Assumptions!$D$49)^($A48-2022)</f>
        <v>3271418.1243479257</v>
      </c>
      <c r="H48" s="36">
        <f>'Total Cost'!F48/(1+Assumptions!$D$49)^($A48-2022)</f>
        <v>2722618.1339889057</v>
      </c>
      <c r="I48" s="36">
        <f>'Total Cost'!G48/(1+Assumptions!$D$49)^($A48-2022)</f>
        <v>1632145.4258729306</v>
      </c>
      <c r="J48" s="37">
        <f>'Total Cost'!H48/(1+Assumptions!$D$49)^($A48-2022)</f>
        <v>3068004.1288752491</v>
      </c>
      <c r="K48" s="37">
        <f>'Total Cost'!I48/(1+Assumptions!$D$49)^($A48-2022)</f>
        <v>3282611.7442473667</v>
      </c>
      <c r="L48" s="37">
        <f>'Total Cost'!J48/(1+Assumptions!$D$49)^($A48-2022)</f>
        <v>2089757.0615951747</v>
      </c>
      <c r="M48" s="37">
        <f>'Total Cost'!K48/(1+Assumptions!$D$49)^($A48-2022)</f>
        <v>1602773.2827872622</v>
      </c>
      <c r="N48" s="37">
        <f>'Total Cost'!L48/(1+Assumptions!$D$49)^($A48-2022)</f>
        <v>1416343.58123365</v>
      </c>
      <c r="O48" s="37">
        <f>'Total Cost'!M48/(1+Assumptions!$D$49)^($A48-2022)</f>
        <v>600554.61408532935</v>
      </c>
      <c r="P48" s="38">
        <f>'Total Cost'!N48/(1+Assumptions!$D$49)^($A48-2022)</f>
        <v>317340378.80843729</v>
      </c>
      <c r="Q48" s="38">
        <f>'Total Cost'!O48/(1+Assumptions!$D$49)^($A48-2022)</f>
        <v>575157590.11413753</v>
      </c>
      <c r="R48" s="38">
        <f>'Total Cost'!P48/(1+Assumptions!$D$49)^($A48-2022)</f>
        <v>430831129.02813023</v>
      </c>
      <c r="S48" s="38">
        <f>'Total Cost'!Q48/(1+Assumptions!$D$49)^($A48-2022)</f>
        <v>159434713.486884</v>
      </c>
      <c r="T48" s="38">
        <f>'Total Cost'!R48/(1+Assumptions!$D$49)^($A48-2022)</f>
        <v>107420337.84391104</v>
      </c>
      <c r="U48" s="38">
        <f>'Total Cost'!S48/(1+Assumptions!$D$49)^($A48-2022)</f>
        <v>59750725.956767656</v>
      </c>
      <c r="V48" s="84">
        <f t="shared" si="5"/>
        <v>324086055.59997821</v>
      </c>
      <c r="W48" s="84">
        <f t="shared" si="0"/>
        <v>583158456.32095206</v>
      </c>
      <c r="X48" s="84">
        <f t="shared" si="1"/>
        <v>437895722.36596692</v>
      </c>
      <c r="Y48" s="84">
        <f t="shared" si="2"/>
        <v>164308904.89401919</v>
      </c>
      <c r="Z48" s="84">
        <f t="shared" si="3"/>
        <v>111559299.55913359</v>
      </c>
      <c r="AA48" s="84">
        <f t="shared" si="4"/>
        <v>61983425.996725917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3563770.4423521883</v>
      </c>
      <c r="E49" s="36">
        <f>'Total Cost'!C49/(1+Assumptions!$D$49)^($A49-2022)</f>
        <v>4572124.0946456362</v>
      </c>
      <c r="F49" s="36">
        <f>'Total Cost'!D49/(1+Assumptions!$D$49)^($A49-2022)</f>
        <v>4820759.2417864865</v>
      </c>
      <c r="G49" s="36">
        <f>'Total Cost'!E49/(1+Assumptions!$D$49)^($A49-2022)</f>
        <v>3170098.1260458417</v>
      </c>
      <c r="H49" s="36">
        <f>'Total Cost'!F49/(1+Assumptions!$D$49)^($A49-2022)</f>
        <v>2638295.1724390225</v>
      </c>
      <c r="I49" s="36">
        <f>'Total Cost'!G49/(1+Assumptions!$D$49)^($A49-2022)</f>
        <v>1581595.7970904091</v>
      </c>
      <c r="J49" s="37">
        <f>'Total Cost'!H49/(1+Assumptions!$D$49)^($A49-2022)</f>
        <v>2908618.3685745122</v>
      </c>
      <c r="K49" s="37">
        <f>'Total Cost'!I49/(1+Assumptions!$D$49)^($A49-2022)</f>
        <v>3112179.6885123001</v>
      </c>
      <c r="L49" s="37">
        <f>'Total Cost'!J49/(1+Assumptions!$D$49)^($A49-2022)</f>
        <v>1981350.5185328685</v>
      </c>
      <c r="M49" s="37">
        <f>'Total Cost'!K49/(1+Assumptions!$D$49)^($A49-2022)</f>
        <v>1519951.3168966237</v>
      </c>
      <c r="N49" s="37">
        <f>'Total Cost'!L49/(1+Assumptions!$D$49)^($A49-2022)</f>
        <v>1343050.4268673249</v>
      </c>
      <c r="O49" s="37">
        <f>'Total Cost'!M49/(1+Assumptions!$D$49)^($A49-2022)</f>
        <v>569445.88799248193</v>
      </c>
      <c r="P49" s="38">
        <f>'Total Cost'!N49/(1+Assumptions!$D$49)^($A49-2022)</f>
        <v>303523862.71068949</v>
      </c>
      <c r="Q49" s="38">
        <f>'Total Cost'!O49/(1+Assumptions!$D$49)^($A49-2022)</f>
        <v>550154557.50543773</v>
      </c>
      <c r="R49" s="38">
        <f>'Total Cost'!P49/(1+Assumptions!$D$49)^($A49-2022)</f>
        <v>412142099.5062899</v>
      </c>
      <c r="S49" s="38">
        <f>'Total Cost'!Q49/(1+Assumptions!$D$49)^($A49-2022)</f>
        <v>152580363.66796547</v>
      </c>
      <c r="T49" s="38">
        <f>'Total Cost'!R49/(1+Assumptions!$D$49)^($A49-2022)</f>
        <v>102787456.86490867</v>
      </c>
      <c r="U49" s="38">
        <f>'Total Cost'!S49/(1+Assumptions!$D$49)^($A49-2022)</f>
        <v>57167802.180959336</v>
      </c>
      <c r="V49" s="84">
        <f t="shared" si="5"/>
        <v>309996251.52161616</v>
      </c>
      <c r="W49" s="84">
        <f t="shared" si="0"/>
        <v>557838861.28859568</v>
      </c>
      <c r="X49" s="84">
        <f t="shared" si="1"/>
        <v>418944209.26660925</v>
      </c>
      <c r="Y49" s="84">
        <f t="shared" si="2"/>
        <v>157270413.11090794</v>
      </c>
      <c r="Z49" s="84">
        <f t="shared" si="3"/>
        <v>106768802.46421501</v>
      </c>
      <c r="AA49" s="84">
        <f t="shared" si="4"/>
        <v>59318843.866042227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3453395.9193033748</v>
      </c>
      <c r="E50" s="36">
        <f>'Total Cost'!C50/(1+Assumptions!$D$49)^($A50-2022)</f>
        <v>4430519.5708892131</v>
      </c>
      <c r="F50" s="36">
        <f>'Total Cost'!D50/(1+Assumptions!$D$49)^($A50-2022)</f>
        <v>4671454.1699103797</v>
      </c>
      <c r="G50" s="36">
        <f>'Total Cost'!E50/(1+Assumptions!$D$49)^($A50-2022)</f>
        <v>3071916.137519863</v>
      </c>
      <c r="H50" s="36">
        <f>'Total Cost'!F50/(1+Assumptions!$D$49)^($A50-2022)</f>
        <v>2556583.8007245911</v>
      </c>
      <c r="I50" s="36">
        <f>'Total Cost'!G50/(1+Assumptions!$D$49)^($A50-2022)</f>
        <v>1532611.7548846377</v>
      </c>
      <c r="J50" s="37">
        <f>'Total Cost'!H50/(1+Assumptions!$D$49)^($A50-2022)</f>
        <v>2757522.0780450264</v>
      </c>
      <c r="K50" s="37">
        <f>'Total Cost'!I50/(1+Assumptions!$D$49)^($A50-2022)</f>
        <v>2950606.7298610047</v>
      </c>
      <c r="L50" s="37">
        <f>'Total Cost'!J50/(1+Assumptions!$D$49)^($A50-2022)</f>
        <v>1878574.5598938246</v>
      </c>
      <c r="M50" s="37">
        <f>'Total Cost'!K50/(1+Assumptions!$D$49)^($A50-2022)</f>
        <v>1441415.7705260264</v>
      </c>
      <c r="N50" s="37">
        <f>'Total Cost'!L50/(1+Assumptions!$D$49)^($A50-2022)</f>
        <v>1273555.5318436921</v>
      </c>
      <c r="O50" s="37">
        <f>'Total Cost'!M50/(1+Assumptions!$D$49)^($A50-2022)</f>
        <v>539950.78802743589</v>
      </c>
      <c r="P50" s="38">
        <f>'Total Cost'!N50/(1+Assumptions!$D$49)^($A50-2022)</f>
        <v>290310971.72772521</v>
      </c>
      <c r="Q50" s="38">
        <f>'Total Cost'!O50/(1+Assumptions!$D$49)^($A50-2022)</f>
        <v>526242299.95432168</v>
      </c>
      <c r="R50" s="38">
        <f>'Total Cost'!P50/(1+Assumptions!$D$49)^($A50-2022)</f>
        <v>394266756.45224929</v>
      </c>
      <c r="S50" s="38">
        <f>'Total Cost'!Q50/(1+Assumptions!$D$49)^($A50-2022)</f>
        <v>146021901.95075089</v>
      </c>
      <c r="T50" s="38">
        <f>'Total Cost'!R50/(1+Assumptions!$D$49)^($A50-2022)</f>
        <v>98355177.633020237</v>
      </c>
      <c r="U50" s="38">
        <f>'Total Cost'!S50/(1+Assumptions!$D$49)^($A50-2022)</f>
        <v>54696964.301937975</v>
      </c>
      <c r="V50" s="84">
        <f t="shared" si="5"/>
        <v>296521889.72507364</v>
      </c>
      <c r="W50" s="84">
        <f t="shared" si="0"/>
        <v>533623426.25507188</v>
      </c>
      <c r="X50" s="84">
        <f t="shared" si="1"/>
        <v>400816785.18205351</v>
      </c>
      <c r="Y50" s="84">
        <f t="shared" si="2"/>
        <v>150535233.85879678</v>
      </c>
      <c r="Z50" s="84">
        <f t="shared" si="3"/>
        <v>102185316.96558852</v>
      </c>
      <c r="AA50" s="84">
        <f t="shared" si="4"/>
        <v>56769526.844850048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4412015.7155345352</v>
      </c>
      <c r="E51" s="36">
        <f>'Total Cost'!C51/(1+Assumptions!$D$49)^($A51-2022)</f>
        <v>5660376.7513253149</v>
      </c>
      <c r="F51" s="36">
        <f>'Total Cost'!D51/(1+Assumptions!$D$49)^($A51-2022)</f>
        <v>5968191.8012463292</v>
      </c>
      <c r="G51" s="36">
        <f>'Total Cost'!E51/(1+Assumptions!$D$49)^($A51-2022)</f>
        <v>3924641.8864929304</v>
      </c>
      <c r="H51" s="36">
        <f>'Total Cost'!F51/(1+Assumptions!$D$49)^($A51-2022)</f>
        <v>3266259.6963840942</v>
      </c>
      <c r="I51" s="36">
        <f>'Total Cost'!G51/(1+Assumptions!$D$49)^($A51-2022)</f>
        <v>1958045.7342197846</v>
      </c>
      <c r="J51" s="37">
        <f>'Total Cost'!H51/(1+Assumptions!$D$49)^($A51-2022)</f>
        <v>3446725.8655776405</v>
      </c>
      <c r="K51" s="37">
        <f>'Total Cost'!I51/(1+Assumptions!$D$49)^($A51-2022)</f>
        <v>3688192.2348092371</v>
      </c>
      <c r="L51" s="37">
        <f>'Total Cost'!J51/(1+Assumptions!$D$49)^($A51-2022)</f>
        <v>2348287.1923187166</v>
      </c>
      <c r="M51" s="37">
        <f>'Total Cost'!K51/(1+Assumptions!$D$49)^($A51-2022)</f>
        <v>1802207.9701002273</v>
      </c>
      <c r="N51" s="37">
        <f>'Total Cost'!L51/(1+Assumptions!$D$49)^($A51-2022)</f>
        <v>1592206.3732963684</v>
      </c>
      <c r="O51" s="37">
        <f>'Total Cost'!M51/(1+Assumptions!$D$49)^($A51-2022)</f>
        <v>675012.31973299524</v>
      </c>
      <c r="P51" s="38">
        <f>'Total Cost'!N51/(1+Assumptions!$D$49)^($A51-2022)</f>
        <v>366092810.23140907</v>
      </c>
      <c r="Q51" s="38">
        <f>'Total Cost'!O51/(1+Assumptions!$D$49)^($A51-2022)</f>
        <v>663657504.8430084</v>
      </c>
      <c r="R51" s="38">
        <f>'Total Cost'!P51/(1+Assumptions!$D$49)^($A51-2022)</f>
        <v>497268162.22835475</v>
      </c>
      <c r="S51" s="38">
        <f>'Total Cost'!Q51/(1+Assumptions!$D$49)^($A51-2022)</f>
        <v>184244692.25693601</v>
      </c>
      <c r="T51" s="38">
        <f>'Total Cost'!R51/(1+Assumptions!$D$49)^($A51-2022)</f>
        <v>124082880.63453451</v>
      </c>
      <c r="U51" s="38">
        <f>'Total Cost'!S51/(1+Assumptions!$D$49)^($A51-2022)</f>
        <v>68997348.94290027</v>
      </c>
      <c r="V51" s="84">
        <f t="shared" si="5"/>
        <v>373951551.81252122</v>
      </c>
      <c r="W51" s="84">
        <f t="shared" si="0"/>
        <v>673006073.82914293</v>
      </c>
      <c r="X51" s="84">
        <f t="shared" si="1"/>
        <v>505584641.22191978</v>
      </c>
      <c r="Y51" s="84">
        <f t="shared" si="2"/>
        <v>189971542.11352918</v>
      </c>
      <c r="Z51" s="84">
        <f t="shared" si="3"/>
        <v>128941346.70421498</v>
      </c>
      <c r="AA51" s="84">
        <f t="shared" si="4"/>
        <v>71630406.996853054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4275369.9528056188</v>
      </c>
      <c r="E52" s="36">
        <f>'Total Cost'!C52/(1+Assumptions!$D$49)^($A52-2022)</f>
        <v>5485067.6526304642</v>
      </c>
      <c r="F52" s="36">
        <f>'Total Cost'!D52/(1+Assumptions!$D$49)^($A52-2022)</f>
        <v>5783349.27724481</v>
      </c>
      <c r="G52" s="36">
        <f>'Total Cost'!E52/(1+Assumptions!$D$49)^($A52-2022)</f>
        <v>3803090.7138329051</v>
      </c>
      <c r="H52" s="36">
        <f>'Total Cost'!F52/(1+Assumptions!$D$49)^($A52-2022)</f>
        <v>3165099.461185555</v>
      </c>
      <c r="I52" s="36">
        <f>'Total Cost'!G52/(1+Assumptions!$D$49)^($A52-2022)</f>
        <v>1897402.5565745868</v>
      </c>
      <c r="J52" s="37">
        <f>'Total Cost'!H52/(1+Assumptions!$D$49)^($A52-2022)</f>
        <v>3267698.1010103803</v>
      </c>
      <c r="K52" s="37">
        <f>'Total Cost'!I52/(1+Assumptions!$D$49)^($A52-2022)</f>
        <v>3496739.456003448</v>
      </c>
      <c r="L52" s="37">
        <f>'Total Cost'!J52/(1+Assumptions!$D$49)^($A52-2022)</f>
        <v>2226494.2600780483</v>
      </c>
      <c r="M52" s="37">
        <f>'Total Cost'!K52/(1+Assumptions!$D$49)^($A52-2022)</f>
        <v>1709104.184744308</v>
      </c>
      <c r="N52" s="37">
        <f>'Total Cost'!L52/(1+Assumptions!$D$49)^($A52-2022)</f>
        <v>1509832.1983597658</v>
      </c>
      <c r="O52" s="37">
        <f>'Total Cost'!M52/(1+Assumptions!$D$49)^($A52-2022)</f>
        <v>640054.5219594884</v>
      </c>
      <c r="P52" s="38">
        <f>'Total Cost'!N52/(1+Assumptions!$D$49)^($A52-2022)</f>
        <v>350161215.2678591</v>
      </c>
      <c r="Q52" s="38">
        <f>'Total Cost'!O52/(1+Assumptions!$D$49)^($A52-2022)</f>
        <v>634821213.7674098</v>
      </c>
      <c r="R52" s="38">
        <f>'Total Cost'!P52/(1+Assumptions!$D$49)^($A52-2022)</f>
        <v>475707951.2330659</v>
      </c>
      <c r="S52" s="38">
        <f>'Total Cost'!Q52/(1+Assumptions!$D$49)^($A52-2022)</f>
        <v>176328107.38337147</v>
      </c>
      <c r="T52" s="38">
        <f>'Total Cost'!R52/(1+Assumptions!$D$49)^($A52-2022)</f>
        <v>118734243.31743592</v>
      </c>
      <c r="U52" s="38">
        <f>'Total Cost'!S52/(1+Assumptions!$D$49)^($A52-2022)</f>
        <v>66016270.593079731</v>
      </c>
      <c r="V52" s="84">
        <f t="shared" si="5"/>
        <v>357704283.32167512</v>
      </c>
      <c r="W52" s="84">
        <f t="shared" si="0"/>
        <v>643803020.87604368</v>
      </c>
      <c r="X52" s="84">
        <f t="shared" si="1"/>
        <v>483717794.77038878</v>
      </c>
      <c r="Y52" s="84">
        <f t="shared" si="2"/>
        <v>181840302.28194869</v>
      </c>
      <c r="Z52" s="84">
        <f t="shared" si="3"/>
        <v>123409174.97698124</v>
      </c>
      <c r="AA52" s="84">
        <f t="shared" si="4"/>
        <v>68553727.671613812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4142956.2839031168</v>
      </c>
      <c r="E53" s="36">
        <f>'Total Cost'!C53/(1+Assumptions!$D$49)^($A53-2022)</f>
        <v>5315188.1006664019</v>
      </c>
      <c r="F53" s="36">
        <f>'Total Cost'!D53/(1+Assumptions!$D$49)^($A53-2022)</f>
        <v>5604231.5623340616</v>
      </c>
      <c r="G53" s="36">
        <f>'Total Cost'!E53/(1+Assumptions!$D$49)^($A53-2022)</f>
        <v>3685304.1362626562</v>
      </c>
      <c r="H53" s="36">
        <f>'Total Cost'!F53/(1+Assumptions!$D$49)^($A53-2022)</f>
        <v>3067072.2876957185</v>
      </c>
      <c r="I53" s="36">
        <f>'Total Cost'!G53/(1+Assumptions!$D$49)^($A53-2022)</f>
        <v>1838637.5756081664</v>
      </c>
      <c r="J53" s="37">
        <f>'Total Cost'!H53/(1+Assumptions!$D$49)^($A53-2022)</f>
        <v>3097979.8002415136</v>
      </c>
      <c r="K53" s="37">
        <f>'Total Cost'!I53/(1+Assumptions!$D$49)^($A53-2022)</f>
        <v>3315236.6851314283</v>
      </c>
      <c r="L53" s="37">
        <f>'Total Cost'!J53/(1+Assumptions!$D$49)^($A53-2022)</f>
        <v>2111026.0109894741</v>
      </c>
      <c r="M53" s="37">
        <f>'Total Cost'!K53/(1+Assumptions!$D$49)^($A53-2022)</f>
        <v>1620817.8149418372</v>
      </c>
      <c r="N53" s="37">
        <f>'Total Cost'!L53/(1+Assumptions!$D$49)^($A53-2022)</f>
        <v>1431725.9554124791</v>
      </c>
      <c r="O53" s="37">
        <f>'Total Cost'!M53/(1+Assumptions!$D$49)^($A53-2022)</f>
        <v>606909.63066878077</v>
      </c>
      <c r="P53" s="38">
        <f>'Total Cost'!N53/(1+Assumptions!$D$49)^($A53-2022)</f>
        <v>334925342.24504131</v>
      </c>
      <c r="Q53" s="38">
        <f>'Total Cost'!O53/(1+Assumptions!$D$49)^($A53-2022)</f>
        <v>607242353.37918663</v>
      </c>
      <c r="R53" s="38">
        <f>'Total Cost'!P53/(1+Assumptions!$D$49)^($A53-2022)</f>
        <v>455085989.37135088</v>
      </c>
      <c r="S53" s="38">
        <f>'Total Cost'!Q53/(1+Assumptions!$D$49)^($A53-2022)</f>
        <v>168753083.31652761</v>
      </c>
      <c r="T53" s="38">
        <f>'Total Cost'!R53/(1+Assumptions!$D$49)^($A53-2022)</f>
        <v>113617080.89890128</v>
      </c>
      <c r="U53" s="38">
        <f>'Total Cost'!S53/(1+Assumptions!$D$49)^($A53-2022)</f>
        <v>63164491.669502065</v>
      </c>
      <c r="V53" s="84">
        <f t="shared" si="5"/>
        <v>342166278.32918596</v>
      </c>
      <c r="W53" s="84">
        <f t="shared" si="0"/>
        <v>615872778.16498446</v>
      </c>
      <c r="X53" s="84">
        <f t="shared" si="1"/>
        <v>462801246.94467443</v>
      </c>
      <c r="Y53" s="84">
        <f t="shared" si="2"/>
        <v>174059205.26773208</v>
      </c>
      <c r="Z53" s="84">
        <f t="shared" si="3"/>
        <v>118115879.14200948</v>
      </c>
      <c r="AA53" s="84">
        <f t="shared" si="4"/>
        <v>65610038.87577901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4014643.6354750465</v>
      </c>
      <c r="E54" s="36">
        <f>'Total Cost'!C54/(1+Assumptions!$D$49)^($A54-2022)</f>
        <v>5150569.9354350399</v>
      </c>
      <c r="F54" s="36">
        <f>'Total Cost'!D54/(1+Assumptions!$D$49)^($A54-2022)</f>
        <v>5430661.3518635314</v>
      </c>
      <c r="G54" s="36">
        <f>'Total Cost'!E54/(1+Assumptions!$D$49)^($A54-2022)</f>
        <v>3571165.5594632681</v>
      </c>
      <c r="H54" s="36">
        <f>'Total Cost'!F54/(1+Assumptions!$D$49)^($A54-2022)</f>
        <v>2972081.1409912165</v>
      </c>
      <c r="I54" s="36">
        <f>'Total Cost'!G54/(1+Assumptions!$D$49)^($A54-2022)</f>
        <v>1781692.6211701273</v>
      </c>
      <c r="J54" s="37">
        <f>'Total Cost'!H54/(1+Assumptions!$D$49)^($A54-2022)</f>
        <v>2937086.3711558934</v>
      </c>
      <c r="K54" s="37">
        <f>'Total Cost'!I54/(1+Assumptions!$D$49)^($A54-2022)</f>
        <v>3143166.2509148926</v>
      </c>
      <c r="L54" s="37">
        <f>'Total Cost'!J54/(1+Assumptions!$D$49)^($A54-2022)</f>
        <v>2001553.6278557072</v>
      </c>
      <c r="M54" s="37">
        <f>'Total Cost'!K54/(1+Assumptions!$D$49)^($A54-2022)</f>
        <v>1537099.233924051</v>
      </c>
      <c r="N54" s="37">
        <f>'Total Cost'!L54/(1+Assumptions!$D$49)^($A54-2022)</f>
        <v>1357666.2193330626</v>
      </c>
      <c r="O54" s="37">
        <f>'Total Cost'!M54/(1+Assumptions!$D$49)^($A54-2022)</f>
        <v>575483.50982886902</v>
      </c>
      <c r="P54" s="38">
        <f>'Total Cost'!N54/(1+Assumptions!$D$49)^($A54-2022)</f>
        <v>320354710.66937363</v>
      </c>
      <c r="Q54" s="38">
        <f>'Total Cost'!O54/(1+Assumptions!$D$49)^($A54-2022)</f>
        <v>580865908.69503057</v>
      </c>
      <c r="R54" s="38">
        <f>'Total Cost'!P54/(1+Assumptions!$D$49)^($A54-2022)</f>
        <v>435361304.19608128</v>
      </c>
      <c r="S54" s="38">
        <f>'Total Cost'!Q54/(1+Assumptions!$D$49)^($A54-2022)</f>
        <v>161504825.24219006</v>
      </c>
      <c r="T54" s="38">
        <f>'Total Cost'!R54/(1+Assumptions!$D$49)^($A54-2022)</f>
        <v>108721337.72001128</v>
      </c>
      <c r="U54" s="38">
        <f>'Total Cost'!S54/(1+Assumptions!$D$49)^($A54-2022)</f>
        <v>60436383.400287956</v>
      </c>
      <c r="V54" s="84">
        <f t="shared" si="5"/>
        <v>327306440.67600459</v>
      </c>
      <c r="W54" s="84">
        <f t="shared" si="0"/>
        <v>589159644.88138056</v>
      </c>
      <c r="X54" s="84">
        <f t="shared" si="1"/>
        <v>442793519.1758005</v>
      </c>
      <c r="Y54" s="84">
        <f t="shared" si="2"/>
        <v>166613090.03557739</v>
      </c>
      <c r="Z54" s="84">
        <f t="shared" si="3"/>
        <v>113051085.08033556</v>
      </c>
      <c r="AA54" s="84">
        <f t="shared" si="4"/>
        <v>62793559.531286955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3890304.9936785675</v>
      </c>
      <c r="E55" s="36">
        <f>'Total Cost'!C55/(1+Assumptions!$D$49)^($A55-2022)</f>
        <v>4991050.205068239</v>
      </c>
      <c r="F55" s="36">
        <f>'Total Cost'!D55/(1+Assumptions!$D$49)^($A55-2022)</f>
        <v>5262466.8325341856</v>
      </c>
      <c r="G55" s="36">
        <f>'Total Cost'!E55/(1+Assumptions!$D$49)^($A55-2022)</f>
        <v>3460562.0001908191</v>
      </c>
      <c r="H55" s="36">
        <f>'Total Cost'!F55/(1+Assumptions!$D$49)^($A55-2022)</f>
        <v>2880031.9914442105</v>
      </c>
      <c r="I55" s="36">
        <f>'Total Cost'!G55/(1+Assumptions!$D$49)^($A55-2022)</f>
        <v>1726511.3247139379</v>
      </c>
      <c r="J55" s="37">
        <f>'Total Cost'!H55/(1+Assumptions!$D$49)^($A55-2022)</f>
        <v>2784558.4701132625</v>
      </c>
      <c r="K55" s="37">
        <f>'Total Cost'!I55/(1+Assumptions!$D$49)^($A55-2022)</f>
        <v>2980037.4415757777</v>
      </c>
      <c r="L55" s="37">
        <f>'Total Cost'!J55/(1+Assumptions!$D$49)^($A55-2022)</f>
        <v>1897765.4064555336</v>
      </c>
      <c r="M55" s="37">
        <f>'Total Cost'!K55/(1+Assumptions!$D$49)^($A55-2022)</f>
        <v>1457711.7672251291</v>
      </c>
      <c r="N55" s="37">
        <f>'Total Cost'!L55/(1+Assumptions!$D$49)^($A55-2022)</f>
        <v>1287443.0669203263</v>
      </c>
      <c r="O55" s="37">
        <f>'Total Cost'!M55/(1+Assumptions!$D$49)^($A55-2022)</f>
        <v>545686.91712163691</v>
      </c>
      <c r="P55" s="38">
        <f>'Total Cost'!N55/(1+Assumptions!$D$49)^($A55-2022)</f>
        <v>306420179.46956277</v>
      </c>
      <c r="Q55" s="38">
        <f>'Total Cost'!O55/(1+Assumptions!$D$49)^($A55-2022)</f>
        <v>555639279.24829578</v>
      </c>
      <c r="R55" s="38">
        <f>'Total Cost'!P55/(1+Assumptions!$D$49)^($A55-2022)</f>
        <v>416494718.30650377</v>
      </c>
      <c r="S55" s="38">
        <f>'Total Cost'!Q55/(1+Assumptions!$D$49)^($A55-2022)</f>
        <v>154569181.59165671</v>
      </c>
      <c r="T55" s="38">
        <f>'Total Cost'!R55/(1+Assumptions!$D$49)^($A55-2022)</f>
        <v>104037396.52299291</v>
      </c>
      <c r="U55" s="38">
        <f>'Total Cost'!S55/(1+Assumptions!$D$49)^($A55-2022)</f>
        <v>57826562.897277594</v>
      </c>
      <c r="V55" s="84">
        <f t="shared" si="5"/>
        <v>313095042.93335462</v>
      </c>
      <c r="W55" s="84">
        <f t="shared" si="0"/>
        <v>563610366.89493978</v>
      </c>
      <c r="X55" s="84">
        <f t="shared" si="1"/>
        <v>423654950.54549348</v>
      </c>
      <c r="Y55" s="84">
        <f t="shared" si="2"/>
        <v>159487455.35907266</v>
      </c>
      <c r="Z55" s="84">
        <f t="shared" si="3"/>
        <v>108204871.58135745</v>
      </c>
      <c r="AA55" s="84">
        <f t="shared" si="4"/>
        <v>60098761.139113165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3769817.278451805</v>
      </c>
      <c r="E56" s="36">
        <f>'Total Cost'!C56/(1+Assumptions!$D$49)^($A56-2022)</f>
        <v>4836471.0045253774</v>
      </c>
      <c r="F56" s="36">
        <f>'Total Cost'!D56/(1+Assumptions!$D$49)^($A56-2022)</f>
        <v>5099481.5123243406</v>
      </c>
      <c r="G56" s="36">
        <f>'Total Cost'!E56/(1+Assumptions!$D$49)^($A56-2022)</f>
        <v>3353383.97443678</v>
      </c>
      <c r="H56" s="36">
        <f>'Total Cost'!F56/(1+Assumptions!$D$49)^($A56-2022)</f>
        <v>2790833.7216445534</v>
      </c>
      <c r="I56" s="36">
        <f>'Total Cost'!G56/(1+Assumptions!$D$49)^($A56-2022)</f>
        <v>1673039.0634989601</v>
      </c>
      <c r="J56" s="37">
        <f>'Total Cost'!H56/(1+Assumptions!$D$49)^($A56-2022)</f>
        <v>2639960.6853182456</v>
      </c>
      <c r="K56" s="37">
        <f>'Total Cost'!I56/(1+Assumptions!$D$49)^($A56-2022)</f>
        <v>2825385.0995722613</v>
      </c>
      <c r="L56" s="37">
        <f>'Total Cost'!J56/(1+Assumptions!$D$49)^($A56-2022)</f>
        <v>1799365.8640650294</v>
      </c>
      <c r="M56" s="37">
        <f>'Total Cost'!K56/(1+Assumptions!$D$49)^($A56-2022)</f>
        <v>1382431.0198094547</v>
      </c>
      <c r="N56" s="37">
        <f>'Total Cost'!L56/(1+Assumptions!$D$49)^($A56-2022)</f>
        <v>1220857.4787547158</v>
      </c>
      <c r="O56" s="37">
        <f>'Total Cost'!M56/(1+Assumptions!$D$49)^($A56-2022)</f>
        <v>517435.24927187344</v>
      </c>
      <c r="P56" s="38">
        <f>'Total Cost'!N56/(1+Assumptions!$D$49)^($A56-2022)</f>
        <v>293093887.97356987</v>
      </c>
      <c r="Q56" s="38">
        <f>'Total Cost'!O56/(1+Assumptions!$D$49)^($A56-2022)</f>
        <v>531512172.81407458</v>
      </c>
      <c r="R56" s="38">
        <f>'Total Cost'!P56/(1+Assumptions!$D$49)^($A56-2022)</f>
        <v>398448770.46788484</v>
      </c>
      <c r="S56" s="38">
        <f>'Total Cost'!Q56/(1+Assumptions!$D$49)^($A56-2022)</f>
        <v>147932615.97596636</v>
      </c>
      <c r="T56" s="38">
        <f>'Total Cost'!R56/(1+Assumptions!$D$49)^($A56-2022)</f>
        <v>99556059.273781329</v>
      </c>
      <c r="U56" s="38">
        <f>'Total Cost'!S56/(1+Assumptions!$D$49)^($A56-2022)</f>
        <v>55329882.38031438</v>
      </c>
      <c r="V56" s="84">
        <f t="shared" si="5"/>
        <v>299503665.9373399</v>
      </c>
      <c r="W56" s="84">
        <f t="shared" si="0"/>
        <v>539174028.91817224</v>
      </c>
      <c r="X56" s="84">
        <f t="shared" si="1"/>
        <v>405347617.84427422</v>
      </c>
      <c r="Y56" s="84">
        <f t="shared" si="2"/>
        <v>152668430.97021261</v>
      </c>
      <c r="Z56" s="84">
        <f t="shared" si="3"/>
        <v>103567750.47418059</v>
      </c>
      <c r="AA56" s="84">
        <f t="shared" si="4"/>
        <v>57520356.693085216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3653061.2216796246</v>
      </c>
      <c r="E57" s="36">
        <f>'Total Cost'!C57/(1+Assumptions!$D$49)^($A57-2022)</f>
        <v>4686679.319286651</v>
      </c>
      <c r="F57" s="36">
        <f>'Total Cost'!D57/(1+Assumptions!$D$49)^($A57-2022)</f>
        <v>4941544.0556829041</v>
      </c>
      <c r="G57" s="36">
        <f>'Total Cost'!E57/(1+Assumptions!$D$49)^($A57-2022)</f>
        <v>3249525.3890522243</v>
      </c>
      <c r="H57" s="36">
        <f>'Total Cost'!F57/(1+Assumptions!$D$49)^($A57-2022)</f>
        <v>2704398.0362046836</v>
      </c>
      <c r="I57" s="36">
        <f>'Total Cost'!G57/(1+Assumptions!$D$49)^($A57-2022)</f>
        <v>1621222.9065206088</v>
      </c>
      <c r="J57" s="37">
        <f>'Total Cost'!H57/(1+Assumptions!$D$49)^($A57-2022)</f>
        <v>2502880.2889015572</v>
      </c>
      <c r="K57" s="37">
        <f>'Total Cost'!I57/(1+Assumptions!$D$49)^($A57-2022)</f>
        <v>2678768.2896436229</v>
      </c>
      <c r="L57" s="37">
        <f>'Total Cost'!J57/(1+Assumptions!$D$49)^($A57-2022)</f>
        <v>1706074.8944595179</v>
      </c>
      <c r="M57" s="37">
        <f>'Total Cost'!K57/(1+Assumptions!$D$49)^($A57-2022)</f>
        <v>1311044.2381936465</v>
      </c>
      <c r="N57" s="37">
        <f>'Total Cost'!L57/(1+Assumptions!$D$49)^($A57-2022)</f>
        <v>1157720.7721968004</v>
      </c>
      <c r="O57" s="37">
        <f>'Total Cost'!M57/(1+Assumptions!$D$49)^($A57-2022)</f>
        <v>490648.30064221582</v>
      </c>
      <c r="P57" s="38">
        <f>'Total Cost'!N57/(1+Assumptions!$D$49)^($A57-2022)</f>
        <v>280349199.49314022</v>
      </c>
      <c r="Q57" s="38">
        <f>'Total Cost'!O57/(1+Assumptions!$D$49)^($A57-2022)</f>
        <v>508436503.82438052</v>
      </c>
      <c r="R57" s="38">
        <f>'Total Cost'!P57/(1+Assumptions!$D$49)^($A57-2022)</f>
        <v>381187640.20708108</v>
      </c>
      <c r="S57" s="38">
        <f>'Total Cost'!Q57/(1+Assumptions!$D$49)^($A57-2022)</f>
        <v>141582180.34873277</v>
      </c>
      <c r="T57" s="38">
        <f>'Total Cost'!R57/(1+Assumptions!$D$49)^($A57-2022)</f>
        <v>95268528.82610777</v>
      </c>
      <c r="U57" s="38">
        <f>'Total Cost'!S57/(1+Assumptions!$D$49)^($A57-2022)</f>
        <v>52941418.875183538</v>
      </c>
      <c r="V57" s="84">
        <f t="shared" si="5"/>
        <v>286505141.00372142</v>
      </c>
      <c r="W57" s="84">
        <f t="shared" si="0"/>
        <v>515801951.43331081</v>
      </c>
      <c r="X57" s="84">
        <f t="shared" si="1"/>
        <v>387835259.15722352</v>
      </c>
      <c r="Y57" s="84">
        <f t="shared" si="2"/>
        <v>146142749.97597864</v>
      </c>
      <c r="Z57" s="84">
        <f t="shared" si="3"/>
        <v>99130647.634509251</v>
      </c>
      <c r="AA57" s="84">
        <f t="shared" si="4"/>
        <v>55053290.082346365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3539921.2491327752</v>
      </c>
      <c r="E58" s="36">
        <f>'Total Cost'!C58/(1+Assumptions!$D$49)^($A58-2022)</f>
        <v>4541526.8738873973</v>
      </c>
      <c r="F58" s="36">
        <f>'Total Cost'!D58/(1+Assumptions!$D$49)^($A58-2022)</f>
        <v>4788498.123826893</v>
      </c>
      <c r="G58" s="36">
        <f>'Total Cost'!E58/(1+Assumptions!$D$49)^($A58-2022)</f>
        <v>3148883.4367285729</v>
      </c>
      <c r="H58" s="36">
        <f>'Total Cost'!F58/(1+Assumptions!$D$49)^($A58-2022)</f>
        <v>2620639.3743579844</v>
      </c>
      <c r="I58" s="36">
        <f>'Total Cost'!G58/(1+Assumptions!$D$49)^($A58-2022)</f>
        <v>1571011.562115127</v>
      </c>
      <c r="J58" s="37">
        <f>'Total Cost'!H58/(1+Assumptions!$D$49)^($A58-2022)</f>
        <v>2372926.0541240824</v>
      </c>
      <c r="K58" s="37">
        <f>'Total Cost'!I58/(1+Assumptions!$D$49)^($A58-2022)</f>
        <v>2539769.0363368085</v>
      </c>
      <c r="L58" s="37">
        <f>'Total Cost'!J58/(1+Assumptions!$D$49)^($A58-2022)</f>
        <v>1617626.9669709068</v>
      </c>
      <c r="M58" s="37">
        <f>'Total Cost'!K58/(1+Assumptions!$D$49)^($A58-2022)</f>
        <v>1243349.7057415072</v>
      </c>
      <c r="N58" s="37">
        <f>'Total Cost'!L58/(1+Assumptions!$D$49)^($A58-2022)</f>
        <v>1097854.0639004642</v>
      </c>
      <c r="O58" s="37">
        <f>'Total Cost'!M58/(1+Assumptions!$D$49)^($A58-2022)</f>
        <v>465250.0344023839</v>
      </c>
      <c r="P58" s="38">
        <f>'Total Cost'!N58/(1+Assumptions!$D$49)^($A58-2022)</f>
        <v>268160647.40042773</v>
      </c>
      <c r="Q58" s="38">
        <f>'Total Cost'!O58/(1+Assumptions!$D$49)^($A58-2022)</f>
        <v>486366296.26595402</v>
      </c>
      <c r="R58" s="38">
        <f>'Total Cost'!P58/(1+Assumptions!$D$49)^($A58-2022)</f>
        <v>364677075.7304787</v>
      </c>
      <c r="S58" s="38">
        <f>'Total Cost'!Q58/(1+Assumptions!$D$49)^($A58-2022)</f>
        <v>135505489.34363565</v>
      </c>
      <c r="T58" s="38">
        <f>'Total Cost'!R58/(1+Assumptions!$D$49)^($A58-2022)</f>
        <v>91166391.390078679</v>
      </c>
      <c r="U58" s="38">
        <f>'Total Cost'!S58/(1+Assumptions!$D$49)^($A58-2022)</f>
        <v>50656464.364328206</v>
      </c>
      <c r="V58" s="84">
        <f t="shared" si="5"/>
        <v>274073494.70368457</v>
      </c>
      <c r="W58" s="84">
        <f t="shared" si="0"/>
        <v>493447592.17617822</v>
      </c>
      <c r="X58" s="84">
        <f t="shared" si="1"/>
        <v>371083200.82127649</v>
      </c>
      <c r="Y58" s="84">
        <f t="shared" si="2"/>
        <v>139897722.48610574</v>
      </c>
      <c r="Z58" s="84">
        <f t="shared" si="3"/>
        <v>94884884.828337133</v>
      </c>
      <c r="AA58" s="84">
        <f t="shared" si="4"/>
        <v>52692725.960845716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3430285.3660635212</v>
      </c>
      <c r="E59" s="36">
        <f>'Total Cost'!C59/(1+Assumptions!$D$49)^($A59-2022)</f>
        <v>4400869.9851435097</v>
      </c>
      <c r="F59" s="36">
        <f>'Total Cost'!D59/(1+Assumptions!$D$49)^($A59-2022)</f>
        <v>4640192.2199851507</v>
      </c>
      <c r="G59" s="36">
        <f>'Total Cost'!E59/(1+Assumptions!$D$49)^($A59-2022)</f>
        <v>3051358.4942309232</v>
      </c>
      <c r="H59" s="36">
        <f>'Total Cost'!F59/(1+Assumptions!$D$49)^($A59-2022)</f>
        <v>2539474.8252640795</v>
      </c>
      <c r="I59" s="36">
        <f>'Total Cost'!G59/(1+Assumptions!$D$49)^($A59-2022)</f>
        <v>1522355.3271871055</v>
      </c>
      <c r="J59" s="37">
        <f>'Total Cost'!H59/(1+Assumptions!$D$49)^($A59-2022)</f>
        <v>2249727.1343029747</v>
      </c>
      <c r="K59" s="37">
        <f>'Total Cost'!I59/(1+Assumptions!$D$49)^($A59-2022)</f>
        <v>2407991.1273875055</v>
      </c>
      <c r="L59" s="37">
        <f>'Total Cost'!J59/(1+Assumptions!$D$49)^($A59-2022)</f>
        <v>1533770.367301686</v>
      </c>
      <c r="M59" s="37">
        <f>'Total Cost'!K59/(1+Assumptions!$D$49)^($A59-2022)</f>
        <v>1179156.1694049609</v>
      </c>
      <c r="N59" s="37">
        <f>'Total Cost'!L59/(1+Assumptions!$D$49)^($A59-2022)</f>
        <v>1041087.7603030066</v>
      </c>
      <c r="O59" s="37">
        <f>'Total Cost'!M59/(1+Assumptions!$D$49)^($A59-2022)</f>
        <v>441168.36561716697</v>
      </c>
      <c r="P59" s="38">
        <f>'Total Cost'!N59/(1+Assumptions!$D$49)^($A59-2022)</f>
        <v>256503883.58637023</v>
      </c>
      <c r="Q59" s="38">
        <f>'Total Cost'!O59/(1+Assumptions!$D$49)^($A59-2022)</f>
        <v>465257590.86239964</v>
      </c>
      <c r="R59" s="38">
        <f>'Total Cost'!P59/(1+Assumptions!$D$49)^($A59-2022)</f>
        <v>348884325.01753533</v>
      </c>
      <c r="S59" s="38">
        <f>'Total Cost'!Q59/(1+Assumptions!$D$49)^($A59-2022)</f>
        <v>129690695.73499501</v>
      </c>
      <c r="T59" s="38">
        <f>'Total Cost'!R59/(1+Assumptions!$D$49)^($A59-2022)</f>
        <v>87241599.769846916</v>
      </c>
      <c r="U59" s="38">
        <f>'Total Cost'!S59/(1+Assumptions!$D$49)^($A59-2022)</f>
        <v>48470516.370388255</v>
      </c>
      <c r="V59" s="84">
        <f t="shared" si="5"/>
        <v>262183896.08673674</v>
      </c>
      <c r="W59" s="84">
        <f t="shared" si="0"/>
        <v>472066451.97493064</v>
      </c>
      <c r="X59" s="84">
        <f t="shared" si="1"/>
        <v>355058287.60482216</v>
      </c>
      <c r="Y59" s="84">
        <f t="shared" si="2"/>
        <v>133921210.39863089</v>
      </c>
      <c r="Z59" s="84">
        <f t="shared" si="3"/>
        <v>90822162.355414003</v>
      </c>
      <c r="AA59" s="84">
        <f t="shared" si="4"/>
        <v>50434040.063192524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3324045.0463445322</v>
      </c>
      <c r="E60" s="36">
        <f>'Total Cost'!C60/(1+Assumptions!$D$49)^($A60-2022)</f>
        <v>4264569.4199226359</v>
      </c>
      <c r="F60" s="36">
        <f>'Total Cost'!D60/(1+Assumptions!$D$49)^($A60-2022)</f>
        <v>4496479.5394350458</v>
      </c>
      <c r="G60" s="36">
        <f>'Total Cost'!E60/(1+Assumptions!$D$49)^($A60-2022)</f>
        <v>2956854.0237832176</v>
      </c>
      <c r="H60" s="36">
        <f>'Total Cost'!F60/(1+Assumptions!$D$49)^($A60-2022)</f>
        <v>2460824.0459372313</v>
      </c>
      <c r="I60" s="36">
        <f>'Total Cost'!G60/(1+Assumptions!$D$49)^($A60-2022)</f>
        <v>1475206.0380094922</v>
      </c>
      <c r="J60" s="37">
        <f>'Total Cost'!H60/(1+Assumptions!$D$49)^($A60-2022)</f>
        <v>2132932.0002366719</v>
      </c>
      <c r="K60" s="37">
        <f>'Total Cost'!I60/(1+Assumptions!$D$49)^($A60-2022)</f>
        <v>2283058.979517987</v>
      </c>
      <c r="L60" s="37">
        <f>'Total Cost'!J60/(1+Assumptions!$D$49)^($A60-2022)</f>
        <v>1454266.4779169003</v>
      </c>
      <c r="M60" s="37">
        <f>'Total Cost'!K60/(1+Assumptions!$D$49)^($A60-2022)</f>
        <v>1118282.2962740399</v>
      </c>
      <c r="N60" s="37">
        <f>'Total Cost'!L60/(1+Assumptions!$D$49)^($A60-2022)</f>
        <v>987261.07463453512</v>
      </c>
      <c r="O60" s="37">
        <f>'Total Cost'!M60/(1+Assumptions!$D$49)^($A60-2022)</f>
        <v>418334.95563181594</v>
      </c>
      <c r="P60" s="38">
        <f>'Total Cost'!N60/(1+Assumptions!$D$49)^($A60-2022)</f>
        <v>245355629.1953696</v>
      </c>
      <c r="Q60" s="38">
        <f>'Total Cost'!O60/(1+Assumptions!$D$49)^($A60-2022)</f>
        <v>445068356.35116386</v>
      </c>
      <c r="R60" s="38">
        <f>'Total Cost'!P60/(1+Assumptions!$D$49)^($A60-2022)</f>
        <v>333778069.94966477</v>
      </c>
      <c r="S60" s="38">
        <f>'Total Cost'!Q60/(1+Assumptions!$D$49)^($A60-2022)</f>
        <v>124126466.97212611</v>
      </c>
      <c r="T60" s="38">
        <f>'Total Cost'!R60/(1+Assumptions!$D$49)^($A60-2022)</f>
        <v>83486457.336536497</v>
      </c>
      <c r="U60" s="38">
        <f>'Total Cost'!S60/(1+Assumptions!$D$49)^($A60-2022)</f>
        <v>46379268.953488439</v>
      </c>
      <c r="V60" s="84">
        <f t="shared" si="5"/>
        <v>250812606.24195081</v>
      </c>
      <c r="W60" s="84">
        <f t="shared" si="0"/>
        <v>451615984.75060451</v>
      </c>
      <c r="X60" s="84">
        <f t="shared" si="1"/>
        <v>339728815.9670167</v>
      </c>
      <c r="Y60" s="84">
        <f t="shared" si="2"/>
        <v>128201603.29218337</v>
      </c>
      <c r="Z60" s="84">
        <f t="shared" si="3"/>
        <v>86934542.457108259</v>
      </c>
      <c r="AA60" s="84">
        <f t="shared" si="4"/>
        <v>48272809.947129749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4280071.4576406358</v>
      </c>
      <c r="E61" s="36">
        <f>'Total Cost'!C61/(1+Assumptions!$D$49)^($A61-2022)</f>
        <v>5491099.4282133738</v>
      </c>
      <c r="F61" s="36">
        <f>'Total Cost'!D61/(1+Assumptions!$D$49)^($A61-2022)</f>
        <v>5789709.0647929525</v>
      </c>
      <c r="G61" s="36">
        <f>'Total Cost'!E61/(1+Assumptions!$D$49)^($A61-2022)</f>
        <v>3807272.8663896355</v>
      </c>
      <c r="H61" s="36">
        <f>'Total Cost'!F61/(1+Assumptions!$D$49)^($A61-2022)</f>
        <v>3168580.0325944237</v>
      </c>
      <c r="I61" s="36">
        <f>'Total Cost'!G61/(1+Assumptions!$D$49)^($A61-2022)</f>
        <v>1899489.0771312122</v>
      </c>
      <c r="J61" s="37">
        <f>'Total Cost'!H61/(1+Assumptions!$D$49)^($A61-2022)</f>
        <v>2687034.0613173498</v>
      </c>
      <c r="K61" s="37">
        <f>'Total Cost'!I61/(1+Assumptions!$D$49)^($A61-2022)</f>
        <v>2876262.0196130793</v>
      </c>
      <c r="L61" s="37">
        <f>'Total Cost'!J61/(1+Assumptions!$D$49)^($A61-2022)</f>
        <v>1832216.5703654243</v>
      </c>
      <c r="M61" s="37">
        <f>'Total Cost'!K61/(1+Assumptions!$D$49)^($A61-2022)</f>
        <v>1409227.5969860938</v>
      </c>
      <c r="N61" s="37">
        <f>'Total Cost'!L61/(1+Assumptions!$D$49)^($A61-2022)</f>
        <v>1244016.4168487755</v>
      </c>
      <c r="O61" s="37">
        <f>'Total Cost'!M61/(1+Assumptions!$D$49)^($A61-2022)</f>
        <v>527100.30400725803</v>
      </c>
      <c r="P61" s="38">
        <f>'Total Cost'!N61/(1+Assumptions!$D$49)^($A61-2022)</f>
        <v>311852167.51150304</v>
      </c>
      <c r="Q61" s="38">
        <f>'Total Cost'!O61/(1+Assumptions!$D$49)^($A61-2022)</f>
        <v>565731940.52241504</v>
      </c>
      <c r="R61" s="38">
        <f>'Total Cost'!P61/(1+Assumptions!$D$49)^($A61-2022)</f>
        <v>424311658.14479578</v>
      </c>
      <c r="S61" s="38">
        <f>'Total Cost'!Q61/(1+Assumptions!$D$49)^($A61-2022)</f>
        <v>157859631.61523148</v>
      </c>
      <c r="T61" s="38">
        <f>'Total Cost'!R61/(1+Assumptions!$D$49)^($A61-2022)</f>
        <v>106159649.22098172</v>
      </c>
      <c r="U61" s="38">
        <f>'Total Cost'!S61/(1+Assumptions!$D$49)^($A61-2022)</f>
        <v>58968639.354674518</v>
      </c>
      <c r="V61" s="84">
        <f t="shared" si="5"/>
        <v>318819273.03046101</v>
      </c>
      <c r="W61" s="84">
        <f t="shared" si="0"/>
        <v>574099301.97024155</v>
      </c>
      <c r="X61" s="84">
        <f t="shared" si="1"/>
        <v>431933583.77995414</v>
      </c>
      <c r="Y61" s="84">
        <f t="shared" si="2"/>
        <v>163076132.0786072</v>
      </c>
      <c r="Z61" s="84">
        <f t="shared" si="3"/>
        <v>110572245.67042491</v>
      </c>
      <c r="AA61" s="84">
        <f t="shared" si="4"/>
        <v>61395228.735812992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4147512.1771275746</v>
      </c>
      <c r="E62" s="36">
        <f>'Total Cost'!C62/(1+Assumptions!$D$49)^($A62-2022)</f>
        <v>5321033.0644543683</v>
      </c>
      <c r="F62" s="36">
        <f>'Total Cost'!D62/(1+Assumptions!$D$49)^($A62-2022)</f>
        <v>5610394.3791376874</v>
      </c>
      <c r="G62" s="36">
        <f>'Total Cost'!E62/(1+Assumptions!$D$49)^($A62-2022)</f>
        <v>3689356.7622123193</v>
      </c>
      <c r="H62" s="36">
        <f>'Total Cost'!F62/(1+Assumptions!$D$49)^($A62-2022)</f>
        <v>3070445.0613618866</v>
      </c>
      <c r="I62" s="36">
        <f>'Total Cost'!G62/(1+Assumptions!$D$49)^($A62-2022)</f>
        <v>1840659.4739577801</v>
      </c>
      <c r="J62" s="37">
        <f>'Total Cost'!H62/(1+Assumptions!$D$49)^($A62-2022)</f>
        <v>2547554.0091741844</v>
      </c>
      <c r="K62" s="37">
        <f>'Total Cost'!I62/(1+Assumptions!$D$49)^($A62-2022)</f>
        <v>2727055.0044963392</v>
      </c>
      <c r="L62" s="37">
        <f>'Total Cost'!J62/(1+Assumptions!$D$49)^($A62-2022)</f>
        <v>1737256.1241110303</v>
      </c>
      <c r="M62" s="37">
        <f>'Total Cost'!K62/(1+Assumptions!$D$49)^($A62-2022)</f>
        <v>1336489.2409823155</v>
      </c>
      <c r="N62" s="37">
        <f>'Total Cost'!L62/(1+Assumptions!$D$49)^($A62-2022)</f>
        <v>1179708.4838717424</v>
      </c>
      <c r="O62" s="37">
        <f>'Total Cost'!M62/(1+Assumptions!$D$49)^($A62-2022)</f>
        <v>499823.61007945111</v>
      </c>
      <c r="P62" s="38">
        <f>'Total Cost'!N62/(1+Assumptions!$D$49)^($A62-2022)</f>
        <v>298302735.15935147</v>
      </c>
      <c r="Q62" s="38">
        <f>'Total Cost'!O62/(1+Assumptions!$D$49)^($A62-2022)</f>
        <v>541190893.98952556</v>
      </c>
      <c r="R62" s="38">
        <f>'Total Cost'!P62/(1+Assumptions!$D$49)^($A62-2022)</f>
        <v>405945771.3046633</v>
      </c>
      <c r="S62" s="38">
        <f>'Total Cost'!Q62/(1+Assumptions!$D$49)^($A62-2022)</f>
        <v>151089386.72204474</v>
      </c>
      <c r="T62" s="38">
        <f>'Total Cost'!R62/(1+Assumptions!$D$49)^($A62-2022)</f>
        <v>101591883.99953818</v>
      </c>
      <c r="U62" s="38">
        <f>'Total Cost'!S62/(1+Assumptions!$D$49)^($A62-2022)</f>
        <v>56425359.948078066</v>
      </c>
      <c r="V62" s="84">
        <f t="shared" si="5"/>
        <v>304997801.34565324</v>
      </c>
      <c r="W62" s="84">
        <f t="shared" si="0"/>
        <v>549238982.05847621</v>
      </c>
      <c r="X62" s="84">
        <f t="shared" si="1"/>
        <v>413293421.80791199</v>
      </c>
      <c r="Y62" s="84">
        <f t="shared" si="2"/>
        <v>156115232.72523937</v>
      </c>
      <c r="Z62" s="84">
        <f t="shared" si="3"/>
        <v>105842037.54477181</v>
      </c>
      <c r="AA62" s="84">
        <f t="shared" si="4"/>
        <v>58765843.032115296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4019058.4268665314</v>
      </c>
      <c r="E63" s="36">
        <f>'Total Cost'!C63/(1+Assumptions!$D$49)^($A63-2022)</f>
        <v>5156233.8732279921</v>
      </c>
      <c r="F63" s="36">
        <f>'Total Cost'!D63/(1+Assumptions!$D$49)^($A63-2022)</f>
        <v>5436633.2983582141</v>
      </c>
      <c r="G63" s="36">
        <f>'Total Cost'!E63/(1+Assumptions!$D$49)^($A63-2022)</f>
        <v>3575092.6704103448</v>
      </c>
      <c r="H63" s="36">
        <f>'Total Cost'!F63/(1+Assumptions!$D$49)^($A63-2022)</f>
        <v>2975349.4555484783</v>
      </c>
      <c r="I63" s="36">
        <f>'Total Cost'!G63/(1+Assumptions!$D$49)^($A63-2022)</f>
        <v>1783651.8987450304</v>
      </c>
      <c r="J63" s="37">
        <f>'Total Cost'!H63/(1+Assumptions!$D$49)^($A63-2022)</f>
        <v>2415322.7458828902</v>
      </c>
      <c r="K63" s="37">
        <f>'Total Cost'!I63/(1+Assumptions!$D$49)^($A63-2022)</f>
        <v>2585597.7489577616</v>
      </c>
      <c r="L63" s="37">
        <f>'Total Cost'!J63/(1+Assumptions!$D$49)^($A63-2022)</f>
        <v>1647223.7844255294</v>
      </c>
      <c r="M63" s="37">
        <f>'Total Cost'!K63/(1+Assumptions!$D$49)^($A63-2022)</f>
        <v>1267511.5042374595</v>
      </c>
      <c r="N63" s="37">
        <f>'Total Cost'!L63/(1+Assumptions!$D$49)^($A63-2022)</f>
        <v>1118729.9491849698</v>
      </c>
      <c r="O63" s="37">
        <f>'Total Cost'!M63/(1+Assumptions!$D$49)^($A63-2022)</f>
        <v>473960.48285173433</v>
      </c>
      <c r="P63" s="38">
        <f>'Total Cost'!N63/(1+Assumptions!$D$49)^($A63-2022)</f>
        <v>285344107.67661488</v>
      </c>
      <c r="Q63" s="38">
        <f>'Total Cost'!O63/(1+Assumptions!$D$49)^($A63-2022)</f>
        <v>517718326.41653252</v>
      </c>
      <c r="R63" s="38">
        <f>'Total Cost'!P63/(1+Assumptions!$D$49)^($A63-2022)</f>
        <v>388377844.73772848</v>
      </c>
      <c r="S63" s="38">
        <f>'Total Cost'!Q63/(1+Assumptions!$D$49)^($A63-2022)</f>
        <v>144610719.85421458</v>
      </c>
      <c r="T63" s="38">
        <f>'Total Cost'!R63/(1+Assumptions!$D$49)^($A63-2022)</f>
        <v>97221457.053596914</v>
      </c>
      <c r="U63" s="38">
        <f>'Total Cost'!S63/(1+Assumptions!$D$49)^($A63-2022)</f>
        <v>53992205.460148446</v>
      </c>
      <c r="V63" s="84">
        <f t="shared" si="5"/>
        <v>291778488.84936428</v>
      </c>
      <c r="W63" s="84">
        <f t="shared" si="0"/>
        <v>525460158.03871828</v>
      </c>
      <c r="X63" s="84">
        <f t="shared" si="1"/>
        <v>395461701.82051224</v>
      </c>
      <c r="Y63" s="84">
        <f t="shared" si="2"/>
        <v>149453324.02886239</v>
      </c>
      <c r="Z63" s="84">
        <f t="shared" si="3"/>
        <v>101315536.45833036</v>
      </c>
      <c r="AA63" s="84">
        <f t="shared" si="4"/>
        <v>56249817.841745213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3894583.0533410935</v>
      </c>
      <c r="E64" s="36">
        <f>'Total Cost'!C64/(1+Assumptions!$D$49)^($A64-2022)</f>
        <v>4996538.7234724872</v>
      </c>
      <c r="F64" s="36">
        <f>'Total Cost'!D64/(1+Assumptions!$D$49)^($A64-2022)</f>
        <v>5268253.8202172145</v>
      </c>
      <c r="G64" s="36">
        <f>'Total Cost'!E64/(1+Assumptions!$D$49)^($A64-2022)</f>
        <v>3464367.4834952746</v>
      </c>
      <c r="H64" s="36">
        <f>'Total Cost'!F64/(1+Assumptions!$D$49)^($A64-2022)</f>
        <v>2883199.0821246067</v>
      </c>
      <c r="I64" s="36">
        <f>'Total Cost'!G64/(1+Assumptions!$D$49)^($A64-2022)</f>
        <v>1728409.920959516</v>
      </c>
      <c r="J64" s="37">
        <f>'Total Cost'!H64/(1+Assumptions!$D$49)^($A64-2022)</f>
        <v>2289963.1437469069</v>
      </c>
      <c r="K64" s="37">
        <f>'Total Cost'!I64/(1+Assumptions!$D$49)^($A64-2022)</f>
        <v>2451487.2770485454</v>
      </c>
      <c r="L64" s="37">
        <f>'Total Cost'!J64/(1+Assumptions!$D$49)^($A64-2022)</f>
        <v>1561863.4919980208</v>
      </c>
      <c r="M64" s="37">
        <f>'Total Cost'!K64/(1+Assumptions!$D$49)^($A64-2022)</f>
        <v>1202099.6654410851</v>
      </c>
      <c r="N64" s="37">
        <f>'Total Cost'!L64/(1+Assumptions!$D$49)^($A64-2022)</f>
        <v>1060908.1985408638</v>
      </c>
      <c r="O64" s="37">
        <f>'Total Cost'!M64/(1+Assumptions!$D$49)^($A64-2022)</f>
        <v>449437.56968773506</v>
      </c>
      <c r="P64" s="38">
        <f>'Total Cost'!N64/(1+Assumptions!$D$49)^($A64-2022)</f>
        <v>272950437.43293333</v>
      </c>
      <c r="Q64" s="38">
        <f>'Total Cost'!O64/(1+Assumptions!$D$49)^($A64-2022)</f>
        <v>495267557.41810858</v>
      </c>
      <c r="R64" s="38">
        <f>'Total Cost'!P64/(1+Assumptions!$D$49)^($A64-2022)</f>
        <v>371573084.67758185</v>
      </c>
      <c r="S64" s="38">
        <f>'Total Cost'!Q64/(1+Assumptions!$D$49)^($A64-2022)</f>
        <v>138411022.86201966</v>
      </c>
      <c r="T64" s="38">
        <f>'Total Cost'!R64/(1+Assumptions!$D$49)^($A64-2022)</f>
        <v>93039809.782964066</v>
      </c>
      <c r="U64" s="38">
        <f>'Total Cost'!S64/(1+Assumptions!$D$49)^($A64-2022)</f>
        <v>51664389.469979055</v>
      </c>
      <c r="V64" s="84">
        <f t="shared" si="5"/>
        <v>279134983.63002133</v>
      </c>
      <c r="W64" s="84">
        <f t="shared" si="0"/>
        <v>502715583.41862959</v>
      </c>
      <c r="X64" s="84">
        <f t="shared" si="1"/>
        <v>378403201.98979706</v>
      </c>
      <c r="Y64" s="84">
        <f t="shared" si="2"/>
        <v>143077490.01095602</v>
      </c>
      <c r="Z64" s="84">
        <f t="shared" si="3"/>
        <v>96983917.063629538</v>
      </c>
      <c r="AA64" s="84">
        <f t="shared" si="4"/>
        <v>53842236.960626304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3773962.8411416812</v>
      </c>
      <c r="E65" s="36">
        <f>'Total Cost'!C65/(1+Assumptions!$D$49)^($A65-2022)</f>
        <v>4841789.5365034742</v>
      </c>
      <c r="F65" s="36">
        <f>'Total Cost'!D65/(1+Assumptions!$D$49)^($A65-2022)</f>
        <v>5105089.2696063826</v>
      </c>
      <c r="G65" s="36">
        <f>'Total Cost'!E65/(1+Assumptions!$D$49)^($A65-2022)</f>
        <v>3357071.5970620769</v>
      </c>
      <c r="H65" s="36">
        <f>'Total Cost'!F65/(1+Assumptions!$D$49)^($A65-2022)</f>
        <v>2793902.723480857</v>
      </c>
      <c r="I65" s="36">
        <f>'Total Cost'!G65/(1+Assumptions!$D$49)^($A65-2022)</f>
        <v>1674878.8577934981</v>
      </c>
      <c r="J65" s="37">
        <f>'Total Cost'!H65/(1+Assumptions!$D$49)^($A65-2022)</f>
        <v>2171117.7149673863</v>
      </c>
      <c r="K65" s="37">
        <f>'Total Cost'!I65/(1+Assumptions!$D$49)^($A65-2022)</f>
        <v>2324341.5886237281</v>
      </c>
      <c r="L65" s="37">
        <f>'Total Cost'!J65/(1+Assumptions!$D$49)^($A65-2022)</f>
        <v>1480932.5067393356</v>
      </c>
      <c r="M65" s="37">
        <f>'Total Cost'!K65/(1+Assumptions!$D$49)^($A65-2022)</f>
        <v>1140069.0998321015</v>
      </c>
      <c r="N65" s="37">
        <f>'Total Cost'!L65/(1+Assumptions!$D$49)^($A65-2022)</f>
        <v>1006079.5784924015</v>
      </c>
      <c r="O65" s="37">
        <f>'Total Cost'!M65/(1+Assumptions!$D$49)^($A65-2022)</f>
        <v>426185.32897373958</v>
      </c>
      <c r="P65" s="38">
        <f>'Total Cost'!N65/(1+Assumptions!$D$49)^($A65-2022)</f>
        <v>261097011.15858471</v>
      </c>
      <c r="Q65" s="38">
        <f>'Total Cost'!O65/(1+Assumptions!$D$49)^($A65-2022)</f>
        <v>473793952.58015007</v>
      </c>
      <c r="R65" s="38">
        <f>'Total Cost'!P65/(1+Assumptions!$D$49)^($A65-2022)</f>
        <v>355498219.57108307</v>
      </c>
      <c r="S65" s="38">
        <f>'Total Cost'!Q65/(1+Assumptions!$D$49)^($A65-2022)</f>
        <v>132478234.87938081</v>
      </c>
      <c r="T65" s="38">
        <f>'Total Cost'!R65/(1+Assumptions!$D$49)^($A65-2022)</f>
        <v>89038756.141912535</v>
      </c>
      <c r="U65" s="38">
        <f>'Total Cost'!S65/(1+Assumptions!$D$49)^($A65-2022)</f>
        <v>49437334.331278056</v>
      </c>
      <c r="V65" s="84">
        <f t="shared" si="5"/>
        <v>267042091.71469378</v>
      </c>
      <c r="W65" s="84">
        <f t="shared" si="0"/>
        <v>480960083.70527726</v>
      </c>
      <c r="X65" s="84">
        <f t="shared" si="1"/>
        <v>362084241.3474288</v>
      </c>
      <c r="Y65" s="84">
        <f t="shared" si="2"/>
        <v>136975375.57627499</v>
      </c>
      <c r="Z65" s="84">
        <f t="shared" si="3"/>
        <v>92838738.443885788</v>
      </c>
      <c r="AA65" s="84">
        <f t="shared" si="4"/>
        <v>51538398.518045291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3657078.3909973507</v>
      </c>
      <c r="E66" s="36">
        <f>'Total Cost'!C66/(1+Assumptions!$D$49)^($A66-2022)</f>
        <v>4691833.1295353603</v>
      </c>
      <c r="F66" s="36">
        <f>'Total Cost'!D66/(1+Assumptions!$D$49)^($A66-2022)</f>
        <v>4946978.1335584307</v>
      </c>
      <c r="G66" s="36">
        <f>'Total Cost'!E66/(1+Assumptions!$D$49)^($A66-2022)</f>
        <v>3253098.801294155</v>
      </c>
      <c r="H66" s="36">
        <f>'Total Cost'!F66/(1+Assumptions!$D$49)^($A66-2022)</f>
        <v>2707371.9871336971</v>
      </c>
      <c r="I66" s="36">
        <f>'Total Cost'!G66/(1+Assumptions!$D$49)^($A66-2022)</f>
        <v>1623005.7200356459</v>
      </c>
      <c r="J66" s="37">
        <f>'Total Cost'!H66/(1+Assumptions!$D$49)^($A66-2022)</f>
        <v>2058447.5879284267</v>
      </c>
      <c r="K66" s="37">
        <f>'Total Cost'!I66/(1+Assumptions!$D$49)^($A66-2022)</f>
        <v>2203798.5664776345</v>
      </c>
      <c r="L66" s="37">
        <f>'Total Cost'!J66/(1+Assumptions!$D$49)^($A66-2022)</f>
        <v>1404200.7142723242</v>
      </c>
      <c r="M66" s="37">
        <f>'Total Cost'!K66/(1+Assumptions!$D$49)^($A66-2022)</f>
        <v>1081244.7550100575</v>
      </c>
      <c r="N66" s="37">
        <f>'Total Cost'!L66/(1+Assumptions!$D$49)^($A66-2022)</f>
        <v>954088.93066902808</v>
      </c>
      <c r="O66" s="37">
        <f>'Total Cost'!M66/(1+Assumptions!$D$49)^($A66-2022)</f>
        <v>404137.83189837571</v>
      </c>
      <c r="P66" s="38">
        <f>'Total Cost'!N66/(1+Assumptions!$D$49)^($A66-2022)</f>
        <v>249760200.01760942</v>
      </c>
      <c r="Q66" s="38">
        <f>'Total Cost'!O66/(1+Assumptions!$D$49)^($A66-2022)</f>
        <v>453254833.51819986</v>
      </c>
      <c r="R66" s="38">
        <f>'Total Cost'!P66/(1+Assumptions!$D$49)^($A66-2022)</f>
        <v>340121433.27420187</v>
      </c>
      <c r="S66" s="38">
        <f>'Total Cost'!Q66/(1+Assumptions!$D$49)^($A66-2022)</f>
        <v>126800818.48155706</v>
      </c>
      <c r="T66" s="38">
        <f>'Total Cost'!R66/(1+Assumptions!$D$49)^($A66-2022)</f>
        <v>85210466.365801752</v>
      </c>
      <c r="U66" s="38">
        <f>'Total Cost'!S66/(1+Assumptions!$D$49)^($A66-2022)</f>
        <v>47306662.035682239</v>
      </c>
      <c r="V66" s="84">
        <f t="shared" si="5"/>
        <v>255475725.99653518</v>
      </c>
      <c r="W66" s="84">
        <f t="shared" si="0"/>
        <v>460150465.21421283</v>
      </c>
      <c r="X66" s="84">
        <f t="shared" si="1"/>
        <v>346472612.12203264</v>
      </c>
      <c r="Y66" s="84">
        <f t="shared" si="2"/>
        <v>131135162.03786127</v>
      </c>
      <c r="Z66" s="84">
        <f t="shared" si="3"/>
        <v>88871927.283604473</v>
      </c>
      <c r="AA66" s="84">
        <f t="shared" si="4"/>
        <v>49333805.587616257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3543814.0015850984</v>
      </c>
      <c r="E67" s="36">
        <f>'Total Cost'!C67/(1+Assumptions!$D$49)^($A67-2022)</f>
        <v>4546521.0640490986</v>
      </c>
      <c r="F67" s="36">
        <f>'Total Cost'!D67/(1+Assumptions!$D$49)^($A67-2022)</f>
        <v>4793763.9013689887</v>
      </c>
      <c r="G67" s="36">
        <f>'Total Cost'!E67/(1+Assumptions!$D$49)^($A67-2022)</f>
        <v>3152346.1758286054</v>
      </c>
      <c r="H67" s="36">
        <f>'Total Cost'!F67/(1+Assumptions!$D$49)^($A67-2022)</f>
        <v>2623521.2182277273</v>
      </c>
      <c r="I67" s="36">
        <f>'Total Cost'!G67/(1+Assumptions!$D$49)^($A67-2022)</f>
        <v>1572739.1596181928</v>
      </c>
      <c r="J67" s="37">
        <f>'Total Cost'!H67/(1+Assumptions!$D$49)^($A67-2022)</f>
        <v>1951631.5368860501</v>
      </c>
      <c r="K67" s="37">
        <f>'Total Cost'!I67/(1+Assumptions!$D$49)^($A67-2022)</f>
        <v>2089514.9404675232</v>
      </c>
      <c r="L67" s="37">
        <f>'Total Cost'!J67/(1+Assumptions!$D$49)^($A67-2022)</f>
        <v>1331449.9685649839</v>
      </c>
      <c r="M67" s="37">
        <f>'Total Cost'!K67/(1+Assumptions!$D$49)^($A67-2022)</f>
        <v>1025460.6539928996</v>
      </c>
      <c r="N67" s="37">
        <f>'Total Cost'!L67/(1+Assumptions!$D$49)^($A67-2022)</f>
        <v>904789.15028391173</v>
      </c>
      <c r="O67" s="37">
        <f>'Total Cost'!M67/(1+Assumptions!$D$49)^($A67-2022)</f>
        <v>383232.57455261122</v>
      </c>
      <c r="P67" s="38">
        <f>'Total Cost'!N67/(1+Assumptions!$D$49)^($A67-2022)</f>
        <v>238917411.88421765</v>
      </c>
      <c r="Q67" s="38">
        <f>'Total Cost'!O67/(1+Assumptions!$D$49)^($A67-2022)</f>
        <v>433609391.90062928</v>
      </c>
      <c r="R67" s="38">
        <f>'Total Cost'!P67/(1+Assumptions!$D$49)^($A67-2022)</f>
        <v>325412301.1881122</v>
      </c>
      <c r="S67" s="38">
        <f>'Total Cost'!Q67/(1+Assumptions!$D$49)^($A67-2022)</f>
        <v>121367736.8850695</v>
      </c>
      <c r="T67" s="38">
        <f>'Total Cost'!R67/(1+Assumptions!$D$49)^($A67-2022)</f>
        <v>81547451.410826355</v>
      </c>
      <c r="U67" s="38">
        <f>'Total Cost'!S67/(1+Assumptions!$D$49)^($A67-2022)</f>
        <v>45268185.477162942</v>
      </c>
      <c r="V67" s="84">
        <f t="shared" si="5"/>
        <v>244412857.42268881</v>
      </c>
      <c r="W67" s="84">
        <f t="shared" si="0"/>
        <v>440245427.90514588</v>
      </c>
      <c r="X67" s="84">
        <f t="shared" si="1"/>
        <v>331537515.05804616</v>
      </c>
      <c r="Y67" s="84">
        <f t="shared" si="2"/>
        <v>125545543.71489102</v>
      </c>
      <c r="Z67" s="84">
        <f t="shared" si="3"/>
        <v>85075761.779337987</v>
      </c>
      <c r="AA67" s="84">
        <f t="shared" si="4"/>
        <v>47224157.211333744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3434057.554999698</v>
      </c>
      <c r="E68" s="36">
        <f>'Total Cost'!C68/(1+Assumptions!$D$49)^($A68-2022)</f>
        <v>4405709.4988562008</v>
      </c>
      <c r="F68" s="36">
        <f>'Total Cost'!D68/(1+Assumptions!$D$49)^($A68-2022)</f>
        <v>4645294.9096701331</v>
      </c>
      <c r="G68" s="36">
        <f>'Total Cost'!E68/(1+Assumptions!$D$49)^($A68-2022)</f>
        <v>3054713.9878776381</v>
      </c>
      <c r="H68" s="36">
        <f>'Total Cost'!F68/(1+Assumptions!$D$49)^($A68-2022)</f>
        <v>2542267.4147478375</v>
      </c>
      <c r="I68" s="36">
        <f>'Total Cost'!G68/(1+Assumptions!$D$49)^($A68-2022)</f>
        <v>1524029.4187886254</v>
      </c>
      <c r="J68" s="37">
        <f>'Total Cost'!H68/(1+Assumptions!$D$49)^($A68-2022)</f>
        <v>1850365.062272982</v>
      </c>
      <c r="K68" s="37">
        <f>'Total Cost'!I68/(1+Assumptions!$D$49)^($A68-2022)</f>
        <v>1981165.3056514335</v>
      </c>
      <c r="L68" s="37">
        <f>'Total Cost'!J68/(1+Assumptions!$D$49)^($A68-2022)</f>
        <v>1262473.4688212508</v>
      </c>
      <c r="M68" s="37">
        <f>'Total Cost'!K68/(1+Assumptions!$D$49)^($A68-2022)</f>
        <v>972559.42410346353</v>
      </c>
      <c r="N68" s="37">
        <f>'Total Cost'!L68/(1+Assumptions!$D$49)^($A68-2022)</f>
        <v>858040.7676105774</v>
      </c>
      <c r="O68" s="37">
        <f>'Total Cost'!M68/(1+Assumptions!$D$49)^($A68-2022)</f>
        <v>363410.29981225199</v>
      </c>
      <c r="P68" s="38">
        <f>'Total Cost'!N68/(1+Assumptions!$D$49)^($A68-2022)</f>
        <v>228547045.72501332</v>
      </c>
      <c r="Q68" s="38">
        <f>'Total Cost'!O68/(1+Assumptions!$D$49)^($A68-2022)</f>
        <v>414818607.26136512</v>
      </c>
      <c r="R68" s="38">
        <f>'Total Cost'!P68/(1+Assumptions!$D$49)^($A68-2022)</f>
        <v>311341729.20578372</v>
      </c>
      <c r="S68" s="38">
        <f>'Total Cost'!Q68/(1+Assumptions!$D$49)^($A68-2022)</f>
        <v>116168432.14414978</v>
      </c>
      <c r="T68" s="38">
        <f>'Total Cost'!R68/(1+Assumptions!$D$49)^($A68-2022)</f>
        <v>78042548.0755492</v>
      </c>
      <c r="U68" s="38">
        <f>'Total Cost'!S68/(1+Assumptions!$D$49)^($A68-2022)</f>
        <v>43317900.099865623</v>
      </c>
      <c r="V68" s="84">
        <f t="shared" si="5"/>
        <v>233831468.34228599</v>
      </c>
      <c r="W68" s="84">
        <f t="shared" ref="W68:W131" si="6">SUM(E68,K68,Q68)</f>
        <v>421205482.06587273</v>
      </c>
      <c r="X68" s="84">
        <f t="shared" ref="X68:X131" si="7">SUM(F68,L68,R68)</f>
        <v>317249497.58427513</v>
      </c>
      <c r="Y68" s="84">
        <f t="shared" ref="Y68:Y131" si="8">SUM(G68,M68,S68)</f>
        <v>120195705.55613089</v>
      </c>
      <c r="Z68" s="84">
        <f t="shared" ref="Z68:Z131" si="9">SUM(H68,N68,T68)</f>
        <v>81442856.257907614</v>
      </c>
      <c r="AA68" s="84">
        <f t="shared" ref="AA68:AA131" si="10">SUM(I68,O68,U68)</f>
        <v>45205339.818466499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3327700.4057706669</v>
      </c>
      <c r="E69" s="36">
        <f>'Total Cost'!C69/(1+Assumptions!$D$49)^($A69-2022)</f>
        <v>4269259.0477135293</v>
      </c>
      <c r="F69" s="36">
        <f>'Total Cost'!D69/(1+Assumptions!$D$49)^($A69-2022)</f>
        <v>4501424.1923021795</v>
      </c>
      <c r="G69" s="36">
        <f>'Total Cost'!E69/(1+Assumptions!$D$49)^($A69-2022)</f>
        <v>2960105.5935053024</v>
      </c>
      <c r="H69" s="36">
        <f>'Total Cost'!F69/(1+Assumptions!$D$49)^($A69-2022)</f>
        <v>2463530.1453573536</v>
      </c>
      <c r="I69" s="36">
        <f>'Total Cost'!G69/(1+Assumptions!$D$49)^($A69-2022)</f>
        <v>1476828.2808555865</v>
      </c>
      <c r="J69" s="37">
        <f>'Total Cost'!H69/(1+Assumptions!$D$49)^($A69-2022)</f>
        <v>1754359.5189769184</v>
      </c>
      <c r="K69" s="37">
        <f>'Total Cost'!I69/(1+Assumptions!$D$49)^($A69-2022)</f>
        <v>1878441.1916215492</v>
      </c>
      <c r="L69" s="37">
        <f>'Total Cost'!J69/(1+Assumptions!$D$49)^($A69-2022)</f>
        <v>1197075.168842684</v>
      </c>
      <c r="M69" s="37">
        <f>'Total Cost'!K69/(1+Assumptions!$D$49)^($A69-2022)</f>
        <v>922391.8503407971</v>
      </c>
      <c r="N69" s="37">
        <f>'Total Cost'!L69/(1+Assumptions!$D$49)^($A69-2022)</f>
        <v>813711.55123271979</v>
      </c>
      <c r="O69" s="37">
        <f>'Total Cost'!M69/(1+Assumptions!$D$49)^($A69-2022)</f>
        <v>344614.82849316817</v>
      </c>
      <c r="P69" s="38">
        <f>'Total Cost'!N69/(1+Assumptions!$D$49)^($A69-2022)</f>
        <v>218628447.99388668</v>
      </c>
      <c r="Q69" s="38">
        <f>'Total Cost'!O69/(1+Assumptions!$D$49)^($A69-2022)</f>
        <v>396845168.43470562</v>
      </c>
      <c r="R69" s="38">
        <f>'Total Cost'!P69/(1+Assumptions!$D$49)^($A69-2022)</f>
        <v>297881895.34505838</v>
      </c>
      <c r="S69" s="38">
        <f>'Total Cost'!Q69/(1+Assumptions!$D$49)^($A69-2022)</f>
        <v>111192804.30001758</v>
      </c>
      <c r="T69" s="38">
        <f>'Total Cost'!R69/(1+Assumptions!$D$49)^($A69-2022)</f>
        <v>74688904.774255961</v>
      </c>
      <c r="U69" s="38">
        <f>'Total Cost'!S69/(1+Assumptions!$D$49)^($A69-2022)</f>
        <v>41451975.912504658</v>
      </c>
      <c r="V69" s="84">
        <f t="shared" ref="V69:V131" si="11">SUM(D69,J69,P69)</f>
        <v>223710507.91863427</v>
      </c>
      <c r="W69" s="84">
        <f t="shared" si="6"/>
        <v>402992868.67404068</v>
      </c>
      <c r="X69" s="84">
        <f t="shared" si="7"/>
        <v>303580394.70620322</v>
      </c>
      <c r="Y69" s="84">
        <f t="shared" si="8"/>
        <v>115075301.74386369</v>
      </c>
      <c r="Z69" s="84">
        <f t="shared" si="9"/>
        <v>77966146.470846027</v>
      </c>
      <c r="AA69" s="84">
        <f t="shared" si="10"/>
        <v>43273419.02185341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3224637.2733165314</v>
      </c>
      <c r="E70" s="36">
        <f>'Total Cost'!C70/(1+Assumptions!$D$49)^($A70-2022)</f>
        <v>4137034.6413479527</v>
      </c>
      <c r="F70" s="36">
        <f>'Total Cost'!D70/(1+Assumptions!$D$49)^($A70-2022)</f>
        <v>4362009.3348351521</v>
      </c>
      <c r="G70" s="36">
        <f>'Total Cost'!E70/(1+Assumptions!$D$49)^($A70-2022)</f>
        <v>2868427.3419617978</v>
      </c>
      <c r="H70" s="36">
        <f>'Total Cost'!F70/(1+Assumptions!$D$49)^($A70-2022)</f>
        <v>2387231.4697808423</v>
      </c>
      <c r="I70" s="36">
        <f>'Total Cost'!G70/(1+Assumptions!$D$49)^($A70-2022)</f>
        <v>1431089.0224602434</v>
      </c>
      <c r="J70" s="37">
        <f>'Total Cost'!H70/(1+Assumptions!$D$49)^($A70-2022)</f>
        <v>1663341.2900880184</v>
      </c>
      <c r="K70" s="37">
        <f>'Total Cost'!I70/(1+Assumptions!$D$49)^($A70-2022)</f>
        <v>1781050.1803615957</v>
      </c>
      <c r="L70" s="37">
        <f>'Total Cost'!J70/(1+Assumptions!$D$49)^($A70-2022)</f>
        <v>1135069.2171675318</v>
      </c>
      <c r="M70" s="37">
        <f>'Total Cost'!K70/(1+Assumptions!$D$49)^($A70-2022)</f>
        <v>874816.45196241385</v>
      </c>
      <c r="N70" s="37">
        <f>'Total Cost'!L70/(1+Assumptions!$D$49)^($A70-2022)</f>
        <v>771676.13193335326</v>
      </c>
      <c r="O70" s="37">
        <f>'Total Cost'!M70/(1+Assumptions!$D$49)^($A70-2022)</f>
        <v>326792.89929606713</v>
      </c>
      <c r="P70" s="38">
        <f>'Total Cost'!N70/(1+Assumptions!$D$49)^($A70-2022)</f>
        <v>209141870.95055869</v>
      </c>
      <c r="Q70" s="38">
        <f>'Total Cost'!O70/(1+Assumptions!$D$49)^($A70-2022)</f>
        <v>379653398.4521929</v>
      </c>
      <c r="R70" s="38">
        <f>'Total Cost'!P70/(1+Assumptions!$D$49)^($A70-2022)</f>
        <v>285006193.94968492</v>
      </c>
      <c r="S70" s="38">
        <f>'Total Cost'!Q70/(1+Assumptions!$D$49)^($A70-2022)</f>
        <v>106431191.44121589</v>
      </c>
      <c r="T70" s="38">
        <f>'Total Cost'!R70/(1+Assumptions!$D$49)^($A70-2022)</f>
        <v>71479967.933488712</v>
      </c>
      <c r="U70" s="38">
        <f>'Total Cost'!S70/(1+Assumptions!$D$49)^($A70-2022)</f>
        <v>39666749.853179686</v>
      </c>
      <c r="V70" s="84">
        <f t="shared" si="11"/>
        <v>214029849.51396325</v>
      </c>
      <c r="W70" s="84">
        <f t="shared" si="6"/>
        <v>385571483.27390248</v>
      </c>
      <c r="X70" s="84">
        <f t="shared" si="7"/>
        <v>290503272.50168759</v>
      </c>
      <c r="Y70" s="84">
        <f t="shared" si="8"/>
        <v>110174435.2351401</v>
      </c>
      <c r="Z70" s="84">
        <f t="shared" si="9"/>
        <v>74638875.535202906</v>
      </c>
      <c r="AA70" s="84">
        <f t="shared" si="10"/>
        <v>41424631.774935998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4099194.5166764562</v>
      </c>
      <c r="E71" s="36">
        <f>'Total Cost'!C71/(1+Assumptions!$D$49)^($A71-2022)</f>
        <v>5259044.1279841354</v>
      </c>
      <c r="F71" s="36">
        <f>'Total Cost'!D71/(1+Assumptions!$D$49)^($A71-2022)</f>
        <v>5545034.4431010978</v>
      </c>
      <c r="G71" s="36">
        <f>'Total Cost'!E71/(1+Assumptions!$D$49)^($A71-2022)</f>
        <v>3646376.5177412666</v>
      </c>
      <c r="H71" s="36">
        <f>'Total Cost'!F71/(1+Assumptions!$D$49)^($A71-2022)</f>
        <v>3034675.010407764</v>
      </c>
      <c r="I71" s="36">
        <f>'Total Cost'!G71/(1+Assumptions!$D$49)^($A71-2022)</f>
        <v>1819216.1711606754</v>
      </c>
      <c r="J71" s="37">
        <f>'Total Cost'!H71/(1+Assumptions!$D$49)^($A71-2022)</f>
        <v>2068839.2481606272</v>
      </c>
      <c r="K71" s="37">
        <f>'Total Cost'!I71/(1+Assumptions!$D$49)^($A71-2022)</f>
        <v>2215324.6836566706</v>
      </c>
      <c r="L71" s="37">
        <f>'Total Cost'!J71/(1+Assumptions!$D$49)^($A71-2022)</f>
        <v>1411906.852729212</v>
      </c>
      <c r="M71" s="37">
        <f>'Total Cost'!K71/(1+Assumptions!$D$49)^($A71-2022)</f>
        <v>1088432.7894324057</v>
      </c>
      <c r="N71" s="37">
        <f>'Total Cost'!L71/(1+Assumptions!$D$49)^($A71-2022)</f>
        <v>960025.34323721111</v>
      </c>
      <c r="O71" s="37">
        <f>'Total Cost'!M71/(1+Assumptions!$D$49)^($A71-2022)</f>
        <v>406531.49694576382</v>
      </c>
      <c r="P71" s="38">
        <f>'Total Cost'!N71/(1+Assumptions!$D$49)^($A71-2022)</f>
        <v>262457856.56208983</v>
      </c>
      <c r="Q71" s="38">
        <f>'Total Cost'!O71/(1+Assumptions!$D$49)^($A71-2022)</f>
        <v>476472486.1653766</v>
      </c>
      <c r="R71" s="38">
        <f>'Total Cost'!P71/(1+Assumptions!$D$49)^($A71-2022)</f>
        <v>357724690.98688221</v>
      </c>
      <c r="S71" s="38">
        <f>'Total Cost'!Q71/(1+Assumptions!$D$49)^($A71-2022)</f>
        <v>133642890.73377612</v>
      </c>
      <c r="T71" s="38">
        <f>'Total Cost'!R71/(1+Assumptions!$D$49)^($A71-2022)</f>
        <v>89742306.396482825</v>
      </c>
      <c r="U71" s="38">
        <f>'Total Cost'!S71/(1+Assumptions!$D$49)^($A71-2022)</f>
        <v>49795781.134520836</v>
      </c>
      <c r="V71" s="84">
        <f t="shared" si="11"/>
        <v>268625890.32692689</v>
      </c>
      <c r="W71" s="84">
        <f t="shared" si="6"/>
        <v>483946854.9770174</v>
      </c>
      <c r="X71" s="84">
        <f t="shared" si="7"/>
        <v>364681632.28271252</v>
      </c>
      <c r="Y71" s="84">
        <f t="shared" si="8"/>
        <v>138377700.04094979</v>
      </c>
      <c r="Z71" s="84">
        <f t="shared" si="9"/>
        <v>93737006.750127807</v>
      </c>
      <c r="AA71" s="84">
        <f t="shared" si="10"/>
        <v>52021528.802627273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3972237.2260817681</v>
      </c>
      <c r="E72" s="36">
        <f>'Total Cost'!C72/(1+Assumptions!$D$49)^($A72-2022)</f>
        <v>5096164.8133064536</v>
      </c>
      <c r="F72" s="36">
        <f>'Total Cost'!D72/(1+Assumptions!$D$49)^($A72-2022)</f>
        <v>5373297.6430330882</v>
      </c>
      <c r="G72" s="36">
        <f>'Total Cost'!E72/(1+Assumptions!$D$49)^($A72-2022)</f>
        <v>3533443.5790145951</v>
      </c>
      <c r="H72" s="36">
        <f>'Total Cost'!F72/(1+Assumptions!$D$49)^($A72-2022)</f>
        <v>2940687.2487659599</v>
      </c>
      <c r="I72" s="36">
        <f>'Total Cost'!G72/(1+Assumptions!$D$49)^($A72-2022)</f>
        <v>1762872.7224277612</v>
      </c>
      <c r="J72" s="37">
        <f>'Total Cost'!H72/(1+Assumptions!$D$49)^($A72-2022)</f>
        <v>1961519.9279018589</v>
      </c>
      <c r="K72" s="37">
        <f>'Total Cost'!I72/(1+Assumptions!$D$49)^($A72-2022)</f>
        <v>2100483.5663501904</v>
      </c>
      <c r="L72" s="37">
        <f>'Total Cost'!J72/(1+Assumptions!$D$49)^($A72-2022)</f>
        <v>1338784.0068628322</v>
      </c>
      <c r="M72" s="37">
        <f>'Total Cost'!K72/(1+Assumptions!$D$49)^($A72-2022)</f>
        <v>1032303.6781985519</v>
      </c>
      <c r="N72" s="37">
        <f>'Total Cost'!L72/(1+Assumptions!$D$49)^($A72-2022)</f>
        <v>910440.07353821443</v>
      </c>
      <c r="O72" s="37">
        <f>'Total Cost'!M72/(1+Assumptions!$D$49)^($A72-2022)</f>
        <v>385510.94910039613</v>
      </c>
      <c r="P72" s="38">
        <f>'Total Cost'!N72/(1+Assumptions!$D$49)^($A72-2022)</f>
        <v>251073242.1734044</v>
      </c>
      <c r="Q72" s="38">
        <f>'Total Cost'!O72/(1+Assumptions!$D$49)^($A72-2022)</f>
        <v>455838178.00389332</v>
      </c>
      <c r="R72" s="38">
        <f>'Total Cost'!P72/(1+Assumptions!$D$49)^($A72-2022)</f>
        <v>342267731.19821066</v>
      </c>
      <c r="S72" s="38">
        <f>'Total Cost'!Q72/(1+Assumptions!$D$49)^($A72-2022)</f>
        <v>127922071.49889149</v>
      </c>
      <c r="T72" s="38">
        <f>'Total Cost'!R72/(1+Assumptions!$D$49)^($A72-2022)</f>
        <v>85888044.394697845</v>
      </c>
      <c r="U72" s="38">
        <f>'Total Cost'!S72/(1+Assumptions!$D$49)^($A72-2022)</f>
        <v>47651987.984091818</v>
      </c>
      <c r="V72" s="84">
        <f t="shared" si="11"/>
        <v>257006999.32738802</v>
      </c>
      <c r="W72" s="84">
        <f t="shared" si="6"/>
        <v>463034826.38354999</v>
      </c>
      <c r="X72" s="84">
        <f t="shared" si="7"/>
        <v>348979812.84810656</v>
      </c>
      <c r="Y72" s="84">
        <f t="shared" si="8"/>
        <v>132487818.75610463</v>
      </c>
      <c r="Z72" s="84">
        <f t="shared" si="9"/>
        <v>89739171.717002019</v>
      </c>
      <c r="AA72" s="84">
        <f t="shared" si="10"/>
        <v>49800371.655619979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3849211.9649552028</v>
      </c>
      <c r="E73" s="36">
        <f>'Total Cost'!C73/(1+Assumptions!$D$49)^($A73-2022)</f>
        <v>4938330.0790704349</v>
      </c>
      <c r="F73" s="36">
        <f>'Total Cost'!D73/(1+Assumptions!$D$49)^($A73-2022)</f>
        <v>5206879.7510440527</v>
      </c>
      <c r="G73" s="36">
        <f>'Total Cost'!E73/(1+Assumptions!$D$49)^($A73-2022)</f>
        <v>3424008.3176636393</v>
      </c>
      <c r="H73" s="36">
        <f>'Total Cost'!F73/(1+Assumptions!$D$49)^($A73-2022)</f>
        <v>2849610.4081645105</v>
      </c>
      <c r="I73" s="36">
        <f>'Total Cost'!G73/(1+Assumptions!$D$49)^($A73-2022)</f>
        <v>1708274.3022766307</v>
      </c>
      <c r="J73" s="37">
        <f>'Total Cost'!H73/(1+Assumptions!$D$49)^($A73-2022)</f>
        <v>1859774.6220718739</v>
      </c>
      <c r="K73" s="37">
        <f>'Total Cost'!I73/(1+Assumptions!$D$49)^($A73-2022)</f>
        <v>1991603.4745352021</v>
      </c>
      <c r="L73" s="37">
        <f>'Total Cost'!J73/(1+Assumptions!$D$49)^($A73-2022)</f>
        <v>1269453.419129201</v>
      </c>
      <c r="M73" s="37">
        <f>'Total Cost'!K73/(1+Assumptions!$D$49)^($A73-2022)</f>
        <v>979074.03308961855</v>
      </c>
      <c r="N73" s="37">
        <f>'Total Cost'!L73/(1+Assumptions!$D$49)^($A73-2022)</f>
        <v>863419.96206352802</v>
      </c>
      <c r="O73" s="37">
        <f>'Total Cost'!M73/(1+Assumptions!$D$49)^($A73-2022)</f>
        <v>365578.94986851746</v>
      </c>
      <c r="P73" s="38">
        <f>'Total Cost'!N73/(1+Assumptions!$D$49)^($A73-2022)</f>
        <v>240184270.71853414</v>
      </c>
      <c r="Q73" s="38">
        <f>'Total Cost'!O73/(1+Assumptions!$D$49)^($A73-2022)</f>
        <v>436100828.73407578</v>
      </c>
      <c r="R73" s="38">
        <f>'Total Cost'!P73/(1+Assumptions!$D$49)^($A73-2022)</f>
        <v>327481242.07708329</v>
      </c>
      <c r="S73" s="38">
        <f>'Total Cost'!Q73/(1+Assumptions!$D$49)^($A73-2022)</f>
        <v>122447184.26973739</v>
      </c>
      <c r="T73" s="38">
        <f>'Total Cost'!R73/(1+Assumptions!$D$49)^($A73-2022)</f>
        <v>82200001.179718986</v>
      </c>
      <c r="U73" s="38">
        <f>'Total Cost'!S73/(1+Assumptions!$D$49)^($A73-2022)</f>
        <v>45600862.065407135</v>
      </c>
      <c r="V73" s="84">
        <f t="shared" si="11"/>
        <v>245893257.30556121</v>
      </c>
      <c r="W73" s="84">
        <f t="shared" si="6"/>
        <v>443030762.2876814</v>
      </c>
      <c r="X73" s="84">
        <f t="shared" si="7"/>
        <v>333957575.24725652</v>
      </c>
      <c r="Y73" s="84">
        <f t="shared" si="8"/>
        <v>126850266.62049066</v>
      </c>
      <c r="Z73" s="84">
        <f t="shared" si="9"/>
        <v>85913031.549947023</v>
      </c>
      <c r="AA73" s="84">
        <f t="shared" si="10"/>
        <v>47674715.317552283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3729996.9533212609</v>
      </c>
      <c r="E74" s="36">
        <f>'Total Cost'!C74/(1+Assumptions!$D$49)^($A74-2022)</f>
        <v>4785383.6881757267</v>
      </c>
      <c r="F74" s="36">
        <f>'Total Cost'!D74/(1+Assumptions!$D$49)^($A74-2022)</f>
        <v>5045616.0337562785</v>
      </c>
      <c r="G74" s="36">
        <f>'Total Cost'!E74/(1+Assumptions!$D$49)^($A74-2022)</f>
        <v>3317962.4061520519</v>
      </c>
      <c r="H74" s="36">
        <f>'Total Cost'!F74/(1+Assumptions!$D$49)^($A74-2022)</f>
        <v>2761354.3336603129</v>
      </c>
      <c r="I74" s="36">
        <f>'Total Cost'!G74/(1+Assumptions!$D$49)^($A74-2022)</f>
        <v>1655366.8649429625</v>
      </c>
      <c r="J74" s="37">
        <f>'Total Cost'!H74/(1+Assumptions!$D$49)^($A74-2022)</f>
        <v>1763313.495595997</v>
      </c>
      <c r="K74" s="37">
        <f>'Total Cost'!I74/(1+Assumptions!$D$49)^($A74-2022)</f>
        <v>1888374.6232803604</v>
      </c>
      <c r="L74" s="37">
        <f>'Total Cost'!J74/(1+Assumptions!$D$49)^($A74-2022)</f>
        <v>1203718.1691278908</v>
      </c>
      <c r="M74" s="37">
        <f>'Total Cost'!K74/(1+Assumptions!$D$49)^($A74-2022)</f>
        <v>928593.8390743694</v>
      </c>
      <c r="N74" s="37">
        <f>'Total Cost'!L74/(1+Assumptions!$D$49)^($A74-2022)</f>
        <v>818832.11255512596</v>
      </c>
      <c r="O74" s="37">
        <f>'Total Cost'!M74/(1+Assumptions!$D$49)^($A74-2022)</f>
        <v>346679.05068109446</v>
      </c>
      <c r="P74" s="38">
        <f>'Total Cost'!N74/(1+Assumptions!$D$49)^($A74-2022)</f>
        <v>229769289.27706426</v>
      </c>
      <c r="Q74" s="38">
        <f>'Total Cost'!O74/(1+Assumptions!$D$49)^($A74-2022)</f>
        <v>417221309.85202295</v>
      </c>
      <c r="R74" s="38">
        <f>'Total Cost'!P74/(1+Assumptions!$D$49)^($A74-2022)</f>
        <v>313336034.06637484</v>
      </c>
      <c r="S74" s="38">
        <f>'Total Cost'!Q74/(1+Assumptions!$D$49)^($A74-2022)</f>
        <v>117207613.29376398</v>
      </c>
      <c r="T74" s="38">
        <f>'Total Cost'!R74/(1+Assumptions!$D$49)^($A74-2022)</f>
        <v>78670979.957151309</v>
      </c>
      <c r="U74" s="38">
        <f>'Total Cost'!S74/(1+Assumptions!$D$49)^($A74-2022)</f>
        <v>43638382.30758547</v>
      </c>
      <c r="V74" s="84">
        <f t="shared" si="11"/>
        <v>235262599.72598153</v>
      </c>
      <c r="W74" s="84">
        <f t="shared" si="6"/>
        <v>423895068.16347903</v>
      </c>
      <c r="X74" s="84">
        <f t="shared" si="7"/>
        <v>319585368.26925904</v>
      </c>
      <c r="Y74" s="84">
        <f t="shared" si="8"/>
        <v>121454169.53899041</v>
      </c>
      <c r="Z74" s="84">
        <f t="shared" si="9"/>
        <v>82251166.403366745</v>
      </c>
      <c r="AA74" s="84">
        <f t="shared" si="10"/>
        <v>45640428.22320953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3614474.1828858489</v>
      </c>
      <c r="E75" s="36">
        <f>'Total Cost'!C75/(1+Assumptions!$D$49)^($A75-2022)</f>
        <v>4637174.2423845576</v>
      </c>
      <c r="F75" s="36">
        <f>'Total Cost'!D75/(1+Assumptions!$D$49)^($A75-2022)</f>
        <v>4889346.8597951978</v>
      </c>
      <c r="G75" s="36">
        <f>'Total Cost'!E75/(1+Assumptions!$D$49)^($A75-2022)</f>
        <v>3215200.8719856683</v>
      </c>
      <c r="H75" s="36">
        <f>'Total Cost'!F75/(1+Assumptions!$D$49)^($A75-2022)</f>
        <v>2675831.6625240198</v>
      </c>
      <c r="I75" s="36">
        <f>'Total Cost'!G75/(1+Assumptions!$D$49)^($A75-2022)</f>
        <v>1604098.0385287972</v>
      </c>
      <c r="J75" s="37">
        <f>'Total Cost'!H75/(1+Assumptions!$D$49)^($A75-2022)</f>
        <v>1671861.7997120286</v>
      </c>
      <c r="K75" s="37">
        <f>'Total Cost'!I75/(1+Assumptions!$D$49)^($A75-2022)</f>
        <v>1790503.3441444174</v>
      </c>
      <c r="L75" s="37">
        <f>'Total Cost'!J75/(1+Assumptions!$D$49)^($A75-2022)</f>
        <v>1141391.5737403431</v>
      </c>
      <c r="M75" s="37">
        <f>'Total Cost'!K75/(1+Assumptions!$D$49)^($A75-2022)</f>
        <v>880720.85404160793</v>
      </c>
      <c r="N75" s="37">
        <f>'Total Cost'!L75/(1+Assumptions!$D$49)^($A75-2022)</f>
        <v>776550.52315751079</v>
      </c>
      <c r="O75" s="37">
        <f>'Total Cost'!M75/(1+Assumptions!$D$49)^($A75-2022)</f>
        <v>328757.733925824</v>
      </c>
      <c r="P75" s="38">
        <f>'Total Cost'!N75/(1+Assumptions!$D$49)^($A75-2022)</f>
        <v>219807593.91963238</v>
      </c>
      <c r="Q75" s="38">
        <f>'Total Cost'!O75/(1+Assumptions!$D$49)^($A75-2022)</f>
        <v>399162205.44842184</v>
      </c>
      <c r="R75" s="38">
        <f>'Total Cost'!P75/(1+Assumptions!$D$49)^($A75-2022)</f>
        <v>299804192.79155415</v>
      </c>
      <c r="S75" s="38">
        <f>'Total Cost'!Q75/(1+Assumptions!$D$49)^($A75-2022)</f>
        <v>112193202.85062127</v>
      </c>
      <c r="T75" s="38">
        <f>'Total Cost'!R75/(1+Assumptions!$D$49)^($A75-2022)</f>
        <v>75294096.708703741</v>
      </c>
      <c r="U75" s="38">
        <f>'Total Cost'!S75/(1+Assumptions!$D$49)^($A75-2022)</f>
        <v>41760702.761557549</v>
      </c>
      <c r="V75" s="84">
        <f t="shared" si="11"/>
        <v>225093929.90223026</v>
      </c>
      <c r="W75" s="84">
        <f t="shared" si="6"/>
        <v>405589883.03495079</v>
      </c>
      <c r="X75" s="84">
        <f t="shared" si="7"/>
        <v>305834931.22508967</v>
      </c>
      <c r="Y75" s="84">
        <f t="shared" si="8"/>
        <v>116289124.57664855</v>
      </c>
      <c r="Z75" s="84">
        <f t="shared" si="9"/>
        <v>78746478.894385278</v>
      </c>
      <c r="AA75" s="84">
        <f t="shared" si="10"/>
        <v>43693558.534012169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3502529.3002224877</v>
      </c>
      <c r="E76" s="36">
        <f>'Total Cost'!C76/(1+Assumptions!$D$49)^($A76-2022)</f>
        <v>4493555.0324559826</v>
      </c>
      <c r="F76" s="36">
        <f>'Total Cost'!D76/(1+Assumptions!$D$49)^($A76-2022)</f>
        <v>4737917.5417738296</v>
      </c>
      <c r="G76" s="36">
        <f>'Total Cost'!E76/(1+Assumptions!$D$49)^($A76-2022)</f>
        <v>3115621.9938025619</v>
      </c>
      <c r="H76" s="36">
        <f>'Total Cost'!F76/(1+Assumptions!$D$49)^($A76-2022)</f>
        <v>2592957.7377616093</v>
      </c>
      <c r="I76" s="36">
        <f>'Total Cost'!G76/(1+Assumptions!$D$49)^($A76-2022)</f>
        <v>1554417.0731607552</v>
      </c>
      <c r="J76" s="37">
        <f>'Total Cost'!H76/(1+Assumptions!$D$49)^($A76-2022)</f>
        <v>1585159.0859673275</v>
      </c>
      <c r="K76" s="37">
        <f>'Total Cost'!I76/(1+Assumptions!$D$49)^($A76-2022)</f>
        <v>1697711.245890938</v>
      </c>
      <c r="L76" s="37">
        <f>'Total Cost'!J76/(1+Assumptions!$D$49)^($A76-2022)</f>
        <v>1082296.6543647079</v>
      </c>
      <c r="M76" s="37">
        <f>'Total Cost'!K76/(1+Assumptions!$D$49)^($A76-2022)</f>
        <v>835320.20551272505</v>
      </c>
      <c r="N76" s="37">
        <f>'Total Cost'!L76/(1+Assumptions!$D$49)^($A76-2022)</f>
        <v>736455.72830746602</v>
      </c>
      <c r="O76" s="37">
        <f>'Total Cost'!M76/(1+Assumptions!$D$49)^($A76-2022)</f>
        <v>311764.26058741612</v>
      </c>
      <c r="P76" s="38">
        <f>'Total Cost'!N76/(1+Assumptions!$D$49)^($A76-2022)</f>
        <v>210279387.99169374</v>
      </c>
      <c r="Q76" s="38">
        <f>'Total Cost'!O76/(1+Assumptions!$D$49)^($A76-2022)</f>
        <v>381887737.01920098</v>
      </c>
      <c r="R76" s="38">
        <f>'Total Cost'!P76/(1+Assumptions!$D$49)^($A76-2022)</f>
        <v>286859023.17307884</v>
      </c>
      <c r="S76" s="38">
        <f>'Total Cost'!Q76/(1+Assumptions!$D$49)^($A76-2022)</f>
        <v>107394237.24244688</v>
      </c>
      <c r="T76" s="38">
        <f>'Total Cost'!R76/(1+Assumptions!$D$49)^($A76-2022)</f>
        <v>72062766.550397843</v>
      </c>
      <c r="U76" s="38">
        <f>'Total Cost'!S76/(1+Assumptions!$D$49)^($A76-2022)</f>
        <v>39964144.947160356</v>
      </c>
      <c r="V76" s="84">
        <f t="shared" si="11"/>
        <v>215367076.37788355</v>
      </c>
      <c r="W76" s="84">
        <f t="shared" si="6"/>
        <v>388079003.29754788</v>
      </c>
      <c r="X76" s="84">
        <f t="shared" si="7"/>
        <v>292679237.3692174</v>
      </c>
      <c r="Y76" s="84">
        <f t="shared" si="8"/>
        <v>111345179.44176218</v>
      </c>
      <c r="Z76" s="84">
        <f t="shared" si="9"/>
        <v>75392180.016466916</v>
      </c>
      <c r="AA76" s="84">
        <f t="shared" si="10"/>
        <v>41830326.280908525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3394051.493576393</v>
      </c>
      <c r="E77" s="36">
        <f>'Total Cost'!C77/(1+Assumptions!$D$49)^($A77-2022)</f>
        <v>4354383.8929216508</v>
      </c>
      <c r="F77" s="36">
        <f>'Total Cost'!D77/(1+Assumptions!$D$49)^($A77-2022)</f>
        <v>4591178.183171167</v>
      </c>
      <c r="G77" s="36">
        <f>'Total Cost'!E77/(1+Assumptions!$D$49)^($A77-2022)</f>
        <v>3019127.200681326</v>
      </c>
      <c r="H77" s="36">
        <f>'Total Cost'!F77/(1+Assumptions!$D$49)^($A77-2022)</f>
        <v>2512650.5243143062</v>
      </c>
      <c r="I77" s="36">
        <f>'Total Cost'!G77/(1+Assumptions!$D$49)^($A77-2022)</f>
        <v>1506274.7907538642</v>
      </c>
      <c r="J77" s="37">
        <f>'Total Cost'!H77/(1+Assumptions!$D$49)^($A77-2022)</f>
        <v>1502958.4612019896</v>
      </c>
      <c r="K77" s="37">
        <f>'Total Cost'!I77/(1+Assumptions!$D$49)^($A77-2022)</f>
        <v>1609734.4189490587</v>
      </c>
      <c r="L77" s="37">
        <f>'Total Cost'!J77/(1+Assumptions!$D$49)^($A77-2022)</f>
        <v>1026265.6319032561</v>
      </c>
      <c r="M77" s="37">
        <f>'Total Cost'!K77/(1+Assumptions!$D$49)^($A77-2022)</f>
        <v>792264.00830393541</v>
      </c>
      <c r="N77" s="37">
        <f>'Total Cost'!L77/(1+Assumptions!$D$49)^($A77-2022)</f>
        <v>698434.45924583497</v>
      </c>
      <c r="O77" s="37">
        <f>'Total Cost'!M77/(1+Assumptions!$D$49)^($A77-2022)</f>
        <v>295650.52581637847</v>
      </c>
      <c r="P77" s="38">
        <f>'Total Cost'!N77/(1+Assumptions!$D$49)^($A77-2022)</f>
        <v>201165742.23613074</v>
      </c>
      <c r="Q77" s="38">
        <f>'Total Cost'!O77/(1+Assumptions!$D$49)^($A77-2022)</f>
        <v>365363691.5867123</v>
      </c>
      <c r="R77" s="38">
        <f>'Total Cost'!P77/(1+Assumptions!$D$49)^($A77-2022)</f>
        <v>274474995.995511</v>
      </c>
      <c r="S77" s="38">
        <f>'Total Cost'!Q77/(1+Assumptions!$D$49)^($A77-2022)</f>
        <v>102801421.65755744</v>
      </c>
      <c r="T77" s="38">
        <f>'Total Cost'!R77/(1+Assumptions!$D$49)^($A77-2022)</f>
        <v>68970690.687750548</v>
      </c>
      <c r="U77" s="38">
        <f>'Total Cost'!S77/(1+Assumptions!$D$49)^($A77-2022)</f>
        <v>38245190.535737865</v>
      </c>
      <c r="V77" s="84">
        <f t="shared" si="11"/>
        <v>206062752.19090912</v>
      </c>
      <c r="W77" s="84">
        <f t="shared" si="6"/>
        <v>371327809.89858299</v>
      </c>
      <c r="X77" s="84">
        <f t="shared" si="7"/>
        <v>280092439.81058544</v>
      </c>
      <c r="Y77" s="84">
        <f t="shared" si="8"/>
        <v>106612812.8665427</v>
      </c>
      <c r="Z77" s="84">
        <f t="shared" si="9"/>
        <v>72181775.671310693</v>
      </c>
      <c r="AA77" s="84">
        <f t="shared" si="10"/>
        <v>40047115.852308109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3288933.3831743808</v>
      </c>
      <c r="E78" s="36">
        <f>'Total Cost'!C78/(1+Assumptions!$D$49)^($A78-2022)</f>
        <v>4219523.0613593804</v>
      </c>
      <c r="F78" s="36">
        <f>'Total Cost'!D78/(1+Assumptions!$D$49)^($A78-2022)</f>
        <v>4448983.5299529415</v>
      </c>
      <c r="G78" s="36">
        <f>'Total Cost'!E78/(1+Assumptions!$D$49)^($A78-2022)</f>
        <v>2925620.9745679083</v>
      </c>
      <c r="H78" s="36">
        <f>'Total Cost'!F78/(1+Assumptions!$D$49)^($A78-2022)</f>
        <v>2434830.5278539024</v>
      </c>
      <c r="I78" s="36">
        <f>'Total Cost'!G78/(1+Assumptions!$D$49)^($A78-2022)</f>
        <v>1459623.5363312659</v>
      </c>
      <c r="J78" s="37">
        <f>'Total Cost'!H78/(1+Assumptions!$D$49)^($A78-2022)</f>
        <v>1425025.8813792609</v>
      </c>
      <c r="K78" s="37">
        <f>'Total Cost'!I78/(1+Assumptions!$D$49)^($A78-2022)</f>
        <v>1526322.6813382583</v>
      </c>
      <c r="L78" s="37">
        <f>'Total Cost'!J78/(1+Assumptions!$D$49)^($A78-2022)</f>
        <v>973139.44805542799</v>
      </c>
      <c r="M78" s="37">
        <f>'Total Cost'!K78/(1+Assumptions!$D$49)^($A78-2022)</f>
        <v>751431.00204869697</v>
      </c>
      <c r="N78" s="37">
        <f>'Total Cost'!L78/(1+Assumptions!$D$49)^($A78-2022)</f>
        <v>662379.32218196685</v>
      </c>
      <c r="O78" s="37">
        <f>'Total Cost'!M78/(1+Assumptions!$D$49)^($A78-2022)</f>
        <v>280370.92201331828</v>
      </c>
      <c r="P78" s="38">
        <f>'Total Cost'!N78/(1+Assumptions!$D$49)^($A78-2022)</f>
        <v>192448556.67344439</v>
      </c>
      <c r="Q78" s="38">
        <f>'Total Cost'!O78/(1+Assumptions!$D$49)^($A78-2022)</f>
        <v>349557352.98530269</v>
      </c>
      <c r="R78" s="38">
        <f>'Total Cost'!P78/(1+Assumptions!$D$49)^($A78-2022)</f>
        <v>262627696.82506573</v>
      </c>
      <c r="S78" s="38">
        <f>'Total Cost'!Q78/(1+Assumptions!$D$49)^($A78-2022)</f>
        <v>98405863.86929591</v>
      </c>
      <c r="T78" s="38">
        <f>'Total Cost'!R78/(1+Assumptions!$D$49)^($A78-2022)</f>
        <v>66011843.941725843</v>
      </c>
      <c r="U78" s="38">
        <f>'Total Cost'!S78/(1+Assumptions!$D$49)^($A78-2022)</f>
        <v>36600474.353495844</v>
      </c>
      <c r="V78" s="84">
        <f t="shared" si="11"/>
        <v>197162515.93799803</v>
      </c>
      <c r="W78" s="84">
        <f t="shared" si="6"/>
        <v>355303198.72800034</v>
      </c>
      <c r="X78" s="84">
        <f t="shared" si="7"/>
        <v>268049819.80307409</v>
      </c>
      <c r="Y78" s="84">
        <f t="shared" si="8"/>
        <v>102082915.84591252</v>
      </c>
      <c r="Z78" s="84">
        <f t="shared" si="9"/>
        <v>69109053.791761711</v>
      </c>
      <c r="AA78" s="84">
        <f t="shared" si="10"/>
        <v>38340468.81184043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3187070.9149320135</v>
      </c>
      <c r="E79" s="36">
        <f>'Total Cost'!C79/(1+Assumptions!$D$49)^($A79-2022)</f>
        <v>4088839.0420251796</v>
      </c>
      <c r="F79" s="36">
        <f>'Total Cost'!D79/(1+Assumptions!$D$49)^($A79-2022)</f>
        <v>4311192.8267878778</v>
      </c>
      <c r="G79" s="36">
        <f>'Total Cost'!E79/(1+Assumptions!$D$49)^($A79-2022)</f>
        <v>2835010.7557244073</v>
      </c>
      <c r="H79" s="36">
        <f>'Total Cost'!F79/(1+Assumptions!$D$49)^($A79-2022)</f>
        <v>2359420.7160930797</v>
      </c>
      <c r="I79" s="36">
        <f>'Total Cost'!G79/(1+Assumptions!$D$49)^($A79-2022)</f>
        <v>1414417.1308516103</v>
      </c>
      <c r="J79" s="37">
        <f>'Total Cost'!H79/(1+Assumptions!$D$49)^($A79-2022)</f>
        <v>1351139.4822359961</v>
      </c>
      <c r="K79" s="37">
        <f>'Total Cost'!I79/(1+Assumptions!$D$49)^($A79-2022)</f>
        <v>1447238.8638942325</v>
      </c>
      <c r="L79" s="37">
        <f>'Total Cost'!J79/(1+Assumptions!$D$49)^($A79-2022)</f>
        <v>922767.31154507981</v>
      </c>
      <c r="M79" s="37">
        <f>'Total Cost'!K79/(1+Assumptions!$D$49)^($A79-2022)</f>
        <v>712706.20754753472</v>
      </c>
      <c r="N79" s="37">
        <f>'Total Cost'!L79/(1+Assumptions!$D$49)^($A79-2022)</f>
        <v>628188.49319198134</v>
      </c>
      <c r="O79" s="37">
        <f>'Total Cost'!M79/(1+Assumptions!$D$49)^($A79-2022)</f>
        <v>265882.20903731231</v>
      </c>
      <c r="P79" s="38">
        <f>'Total Cost'!N79/(1+Assumptions!$D$49)^($A79-2022)</f>
        <v>184110524.16186681</v>
      </c>
      <c r="Q79" s="38">
        <f>'Total Cost'!O79/(1+Assumptions!$D$49)^($A79-2022)</f>
        <v>334437436.1715945</v>
      </c>
      <c r="R79" s="38">
        <f>'Total Cost'!P79/(1+Assumptions!$D$49)^($A79-2022)</f>
        <v>251293777.17208463</v>
      </c>
      <c r="S79" s="38">
        <f>'Total Cost'!Q79/(1+Assumptions!$D$49)^($A79-2022)</f>
        <v>94199056.733465627</v>
      </c>
      <c r="T79" s="38">
        <f>'Total Cost'!R79/(1+Assumptions!$D$49)^($A79-2022)</f>
        <v>63180462.820403628</v>
      </c>
      <c r="U79" s="38">
        <f>'Total Cost'!S79/(1+Assumptions!$D$49)^($A79-2022)</f>
        <v>35026777.691508792</v>
      </c>
      <c r="V79" s="84">
        <f t="shared" si="11"/>
        <v>188648734.55903482</v>
      </c>
      <c r="W79" s="84">
        <f t="shared" si="6"/>
        <v>339973514.07751393</v>
      </c>
      <c r="X79" s="84">
        <f t="shared" si="7"/>
        <v>256527737.31041759</v>
      </c>
      <c r="Y79" s="84">
        <f t="shared" si="8"/>
        <v>97746773.696737573</v>
      </c>
      <c r="Z79" s="84">
        <f t="shared" si="9"/>
        <v>66168072.029688686</v>
      </c>
      <c r="AA79" s="84">
        <f t="shared" si="10"/>
        <v>36707077.031397715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3088363.2574527664</v>
      </c>
      <c r="E80" s="36">
        <f>'Total Cost'!C80/(1+Assumptions!$D$49)^($A80-2022)</f>
        <v>3962202.4737087814</v>
      </c>
      <c r="F80" s="36">
        <f>'Total Cost'!D80/(1+Assumptions!$D$49)^($A80-2022)</f>
        <v>4177669.6777171139</v>
      </c>
      <c r="G80" s="36">
        <f>'Total Cost'!E80/(1+Assumptions!$D$49)^($A80-2022)</f>
        <v>2747206.8511062399</v>
      </c>
      <c r="H80" s="36">
        <f>'Total Cost'!F80/(1+Assumptions!$D$49)^($A80-2022)</f>
        <v>2286346.4425328621</v>
      </c>
      <c r="I80" s="36">
        <f>'Total Cost'!G80/(1+Assumptions!$D$49)^($A80-2022)</f>
        <v>1370610.8254974487</v>
      </c>
      <c r="J80" s="37">
        <f>'Total Cost'!H80/(1+Assumptions!$D$49)^($A80-2022)</f>
        <v>1281088.9448318405</v>
      </c>
      <c r="K80" s="37">
        <f>'Total Cost'!I80/(1+Assumptions!$D$49)^($A80-2022)</f>
        <v>1372258.1327458841</v>
      </c>
      <c r="L80" s="37">
        <f>'Total Cost'!J80/(1+Assumptions!$D$49)^($A80-2022)</f>
        <v>875006.26798205334</v>
      </c>
      <c r="M80" s="37">
        <f>'Total Cost'!K80/(1+Assumptions!$D$49)^($A80-2022)</f>
        <v>675980.60096625378</v>
      </c>
      <c r="N80" s="37">
        <f>'Total Cost'!L80/(1+Assumptions!$D$49)^($A80-2022)</f>
        <v>595765.42897987249</v>
      </c>
      <c r="O80" s="37">
        <f>'Total Cost'!M80/(1+Assumptions!$D$49)^($A80-2022)</f>
        <v>252143.39116729848</v>
      </c>
      <c r="P80" s="38">
        <f>'Total Cost'!N80/(1+Assumptions!$D$49)^($A80-2022)</f>
        <v>176135095.56317243</v>
      </c>
      <c r="Q80" s="38">
        <f>'Total Cost'!O80/(1+Assumptions!$D$49)^($A80-2022)</f>
        <v>319974024.42598212</v>
      </c>
      <c r="R80" s="38">
        <f>'Total Cost'!P80/(1+Assumptions!$D$49)^($A80-2022)</f>
        <v>240450907.79950294</v>
      </c>
      <c r="S80" s="38">
        <f>'Total Cost'!Q80/(1+Assumptions!$D$49)^($A80-2022)</f>
        <v>90172861.449390084</v>
      </c>
      <c r="T80" s="38">
        <f>'Total Cost'!R80/(1+Assumptions!$D$49)^($A80-2022)</f>
        <v>60471034.112417281</v>
      </c>
      <c r="U80" s="38">
        <f>'Total Cost'!S80/(1+Assumptions!$D$49)^($A80-2022)</f>
        <v>33521021.908898681</v>
      </c>
      <c r="V80" s="84">
        <f t="shared" si="11"/>
        <v>180504547.76545703</v>
      </c>
      <c r="W80" s="84">
        <f t="shared" si="6"/>
        <v>325308485.03243679</v>
      </c>
      <c r="X80" s="84">
        <f t="shared" si="7"/>
        <v>245503583.74520209</v>
      </c>
      <c r="Y80" s="84">
        <f t="shared" si="8"/>
        <v>93596048.901462585</v>
      </c>
      <c r="Z80" s="84">
        <f t="shared" si="9"/>
        <v>63353145.983930014</v>
      </c>
      <c r="AA80" s="84">
        <f t="shared" si="10"/>
        <v>35143776.125563428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3820207.6186926323</v>
      </c>
      <c r="E81" s="36">
        <f>'Total Cost'!C81/(1+Assumptions!$D$49)^($A81-2022)</f>
        <v>4901119.0766948117</v>
      </c>
      <c r="F81" s="36">
        <f>'Total Cost'!D81/(1+Assumptions!$D$49)^($A81-2022)</f>
        <v>5167645.1896268558</v>
      </c>
      <c r="G81" s="36">
        <f>'Total Cost'!E81/(1+Assumptions!$D$49)^($A81-2022)</f>
        <v>3398207.9398835627</v>
      </c>
      <c r="H81" s="36">
        <f>'Total Cost'!F81/(1+Assumptions!$D$49)^($A81-2022)</f>
        <v>2828138.1983344681</v>
      </c>
      <c r="I81" s="36">
        <f>'Total Cost'!G81/(1+Assumptions!$D$49)^($A81-2022)</f>
        <v>1695402.2183732807</v>
      </c>
      <c r="J81" s="37">
        <f>'Total Cost'!H81/(1+Assumptions!$D$49)^($A81-2022)</f>
        <v>1550536.5020599619</v>
      </c>
      <c r="K81" s="37">
        <f>'Total Cost'!I81/(1+Assumptions!$D$49)^($A81-2022)</f>
        <v>1660944.4030175153</v>
      </c>
      <c r="L81" s="37">
        <f>'Total Cost'!J81/(1+Assumptions!$D$49)^($A81-2022)</f>
        <v>1059141.3232279341</v>
      </c>
      <c r="M81" s="37">
        <f>'Total Cost'!K81/(1+Assumptions!$D$49)^($A81-2022)</f>
        <v>818431.11368603178</v>
      </c>
      <c r="N81" s="37">
        <f>'Total Cost'!L81/(1+Assumptions!$D$49)^($A81-2022)</f>
        <v>721248.09402655647</v>
      </c>
      <c r="O81" s="37">
        <f>'Total Cost'!M81/(1+Assumptions!$D$49)^($A81-2022)</f>
        <v>305231.85134579375</v>
      </c>
      <c r="P81" s="38">
        <f>'Total Cost'!N81/(1+Assumptions!$D$49)^($A81-2022)</f>
        <v>215099033.73765311</v>
      </c>
      <c r="Q81" s="38">
        <f>'Total Cost'!O81/(1+Assumptions!$D$49)^($A81-2022)</f>
        <v>390786815.18757457</v>
      </c>
      <c r="R81" s="38">
        <f>'Total Cost'!P81/(1+Assumptions!$D$49)^($A81-2022)</f>
        <v>293694985.1495114</v>
      </c>
      <c r="S81" s="38">
        <f>'Total Cost'!Q81/(1+Assumptions!$D$49)^($A81-2022)</f>
        <v>110187115.19523415</v>
      </c>
      <c r="T81" s="38">
        <f>'Total Cost'!R81/(1+Assumptions!$D$49)^($A81-2022)</f>
        <v>73881820.079364285</v>
      </c>
      <c r="U81" s="38">
        <f>'Total Cost'!S81/(1+Assumptions!$D$49)^($A81-2022)</f>
        <v>40950560.479656875</v>
      </c>
      <c r="V81" s="84">
        <f t="shared" si="11"/>
        <v>220469777.85840571</v>
      </c>
      <c r="W81" s="84">
        <f t="shared" si="6"/>
        <v>397348878.66728687</v>
      </c>
      <c r="X81" s="84">
        <f t="shared" si="7"/>
        <v>299921771.66236621</v>
      </c>
      <c r="Y81" s="84">
        <f t="shared" si="8"/>
        <v>114403754.24880375</v>
      </c>
      <c r="Z81" s="84">
        <f t="shared" si="9"/>
        <v>77431206.371725306</v>
      </c>
      <c r="AA81" s="84">
        <f t="shared" si="10"/>
        <v>42951194.549375951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3701890.9087133175</v>
      </c>
      <c r="E82" s="36">
        <f>'Total Cost'!C82/(1+Assumptions!$D$49)^($A82-2022)</f>
        <v>4749325.1580779385</v>
      </c>
      <c r="F82" s="36">
        <f>'Total Cost'!D82/(1+Assumptions!$D$49)^($A82-2022)</f>
        <v>5007596.6168253794</v>
      </c>
      <c r="G82" s="36">
        <f>'Total Cost'!E82/(1+Assumptions!$D$49)^($A82-2022)</f>
        <v>3292961.0990298698</v>
      </c>
      <c r="H82" s="36">
        <f>'Total Cost'!F82/(1+Assumptions!$D$49)^($A82-2022)</f>
        <v>2740547.1455978435</v>
      </c>
      <c r="I82" s="36">
        <f>'Total Cost'!G82/(1+Assumptions!$D$49)^($A82-2022)</f>
        <v>1642893.4459212204</v>
      </c>
      <c r="J82" s="37">
        <f>'Total Cost'!H82/(1+Assumptions!$D$49)^($A82-2022)</f>
        <v>1470159.4745421226</v>
      </c>
      <c r="K82" s="37">
        <f>'Total Cost'!I82/(1+Assumptions!$D$49)^($A82-2022)</f>
        <v>1574904.3835586926</v>
      </c>
      <c r="L82" s="37">
        <f>'Total Cost'!J82/(1+Assumptions!$D$49)^($A82-2022)</f>
        <v>1004330.3260604618</v>
      </c>
      <c r="M82" s="37">
        <f>'Total Cost'!K82/(1+Assumptions!$D$49)^($A82-2022)</f>
        <v>776265.64523965318</v>
      </c>
      <c r="N82" s="37">
        <f>'Total Cost'!L82/(1+Assumptions!$D$49)^($A82-2022)</f>
        <v>684028.57846697548</v>
      </c>
      <c r="O82" s="37">
        <f>'Total Cost'!M82/(1+Assumptions!$D$49)^($A82-2022)</f>
        <v>289462.42206497892</v>
      </c>
      <c r="P82" s="38">
        <f>'Total Cost'!N82/(1+Assumptions!$D$49)^($A82-2022)</f>
        <v>205784387.67392641</v>
      </c>
      <c r="Q82" s="38">
        <f>'Total Cost'!O82/(1+Assumptions!$D$49)^($A82-2022)</f>
        <v>373892324.73637074</v>
      </c>
      <c r="R82" s="38">
        <f>'Total Cost'!P82/(1+Assumptions!$D$49)^($A82-2022)</f>
        <v>281027093.16239679</v>
      </c>
      <c r="S82" s="38">
        <f>'Total Cost'!Q82/(1+Assumptions!$D$49)^($A82-2022)</f>
        <v>105479378.76925495</v>
      </c>
      <c r="T82" s="38">
        <f>'Total Cost'!R82/(1+Assumptions!$D$49)^($A82-2022)</f>
        <v>70714666.755251676</v>
      </c>
      <c r="U82" s="38">
        <f>'Total Cost'!S82/(1+Assumptions!$D$49)^($A82-2022)</f>
        <v>39190798.584340177</v>
      </c>
      <c r="V82" s="84">
        <f t="shared" si="11"/>
        <v>210956438.05718186</v>
      </c>
      <c r="W82" s="84">
        <f t="shared" si="6"/>
        <v>380216554.27800739</v>
      </c>
      <c r="X82" s="84">
        <f t="shared" si="7"/>
        <v>287039020.1052826</v>
      </c>
      <c r="Y82" s="84">
        <f t="shared" si="8"/>
        <v>109548605.51352447</v>
      </c>
      <c r="Z82" s="84">
        <f t="shared" si="9"/>
        <v>74139242.479316488</v>
      </c>
      <c r="AA82" s="84">
        <f t="shared" si="10"/>
        <v>41123154.45232638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3587238.6183827757</v>
      </c>
      <c r="E83" s="36">
        <f>'Total Cost'!C83/(1+Assumptions!$D$49)^($A83-2022)</f>
        <v>4602232.4910259647</v>
      </c>
      <c r="F83" s="36">
        <f>'Total Cost'!D83/(1+Assumptions!$D$49)^($A83-2022)</f>
        <v>4852504.9527735999</v>
      </c>
      <c r="G83" s="36">
        <f>'Total Cost'!E83/(1+Assumptions!$D$49)^($A83-2022)</f>
        <v>3190973.8872823529</v>
      </c>
      <c r="H83" s="36">
        <f>'Total Cost'!F83/(1+Assumptions!$D$49)^($A83-2022)</f>
        <v>2655668.8996554655</v>
      </c>
      <c r="I83" s="36">
        <f>'Total Cost'!G83/(1+Assumptions!$D$49)^($A83-2022)</f>
        <v>1592010.9372280149</v>
      </c>
      <c r="J83" s="37">
        <f>'Total Cost'!H83/(1+Assumptions!$D$49)^($A83-2022)</f>
        <v>1393954.4660287823</v>
      </c>
      <c r="K83" s="37">
        <f>'Total Cost'!I83/(1+Assumptions!$D$49)^($A83-2022)</f>
        <v>1493327.4534696392</v>
      </c>
      <c r="L83" s="37">
        <f>'Total Cost'!J83/(1+Assumptions!$D$49)^($A83-2022)</f>
        <v>952359.90460416093</v>
      </c>
      <c r="M83" s="37">
        <f>'Total Cost'!K83/(1+Assumptions!$D$49)^($A83-2022)</f>
        <v>736276.4095988851</v>
      </c>
      <c r="N83" s="37">
        <f>'Total Cost'!L83/(1+Assumptions!$D$49)^($A83-2022)</f>
        <v>648732.94123504718</v>
      </c>
      <c r="O83" s="37">
        <f>'Total Cost'!M83/(1+Assumptions!$D$49)^($A83-2022)</f>
        <v>274508.98234010511</v>
      </c>
      <c r="P83" s="38">
        <f>'Total Cost'!N83/(1+Assumptions!$D$49)^($A83-2022)</f>
        <v>196874621.38674819</v>
      </c>
      <c r="Q83" s="38">
        <f>'Total Cost'!O83/(1+Assumptions!$D$49)^($A83-2022)</f>
        <v>357731029.17644429</v>
      </c>
      <c r="R83" s="38">
        <f>'Total Cost'!P83/(1+Assumptions!$D$49)^($A83-2022)</f>
        <v>268907767.49075735</v>
      </c>
      <c r="S83" s="38">
        <f>'Total Cost'!Q83/(1+Assumptions!$D$49)^($A83-2022)</f>
        <v>100973647.56485704</v>
      </c>
      <c r="T83" s="38">
        <f>'Total Cost'!R83/(1+Assumptions!$D$49)^($A83-2022)</f>
        <v>67683853.875300333</v>
      </c>
      <c r="U83" s="38">
        <f>'Total Cost'!S83/(1+Assumptions!$D$49)^($A83-2022)</f>
        <v>37506970.16105172</v>
      </c>
      <c r="V83" s="84">
        <f t="shared" si="11"/>
        <v>201855814.47115976</v>
      </c>
      <c r="W83" s="84">
        <f t="shared" si="6"/>
        <v>363826589.12093991</v>
      </c>
      <c r="X83" s="84">
        <f t="shared" si="7"/>
        <v>274712632.34813511</v>
      </c>
      <c r="Y83" s="84">
        <f t="shared" si="8"/>
        <v>104900897.86173828</v>
      </c>
      <c r="Z83" s="84">
        <f t="shared" si="9"/>
        <v>70988255.716190845</v>
      </c>
      <c r="AA83" s="84">
        <f t="shared" si="10"/>
        <v>39373490.080619842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3476137.2559434636</v>
      </c>
      <c r="E84" s="36">
        <f>'Total Cost'!C84/(1+Assumptions!$D$49)^($A84-2022)</f>
        <v>4459695.4717724277</v>
      </c>
      <c r="F84" s="36">
        <f>'Total Cost'!D84/(1+Assumptions!$D$49)^($A84-2022)</f>
        <v>4702216.6756754601</v>
      </c>
      <c r="G84" s="36">
        <f>'Total Cost'!E84/(1+Assumptions!$D$49)^($A84-2022)</f>
        <v>3092145.3497636626</v>
      </c>
      <c r="H84" s="36">
        <f>'Total Cost'!F84/(1+Assumptions!$D$49)^($A84-2022)</f>
        <v>2573419.4414155097</v>
      </c>
      <c r="I84" s="36">
        <f>'Total Cost'!G84/(1+Assumptions!$D$49)^($A84-2022)</f>
        <v>1542704.3248276224</v>
      </c>
      <c r="J84" s="37">
        <f>'Total Cost'!H84/(1+Assumptions!$D$49)^($A84-2022)</f>
        <v>1321704.6675987395</v>
      </c>
      <c r="K84" s="37">
        <f>'Total Cost'!I84/(1+Assumptions!$D$49)^($A84-2022)</f>
        <v>1415981.8140269083</v>
      </c>
      <c r="L84" s="37">
        <f>'Total Cost'!J84/(1+Assumptions!$D$49)^($A84-2022)</f>
        <v>903082.65165468771</v>
      </c>
      <c r="M84" s="37">
        <f>'Total Cost'!K84/(1+Assumptions!$D$49)^($A84-2022)</f>
        <v>698350.90226308804</v>
      </c>
      <c r="N84" s="37">
        <f>'Total Cost'!L84/(1+Assumptions!$D$49)^($A84-2022)</f>
        <v>615261.5845334559</v>
      </c>
      <c r="O84" s="37">
        <f>'Total Cost'!M84/(1+Assumptions!$D$49)^($A84-2022)</f>
        <v>260329.24761861138</v>
      </c>
      <c r="P84" s="38">
        <f>'Total Cost'!N84/(1+Assumptions!$D$49)^($A84-2022)</f>
        <v>188352073.4705261</v>
      </c>
      <c r="Q84" s="38">
        <f>'Total Cost'!O84/(1+Assumptions!$D$49)^($A84-2022)</f>
        <v>342270993.03252739</v>
      </c>
      <c r="R84" s="38">
        <f>'Total Cost'!P84/(1+Assumptions!$D$49)^($A84-2022)</f>
        <v>257313163.76109365</v>
      </c>
      <c r="S84" s="38">
        <f>'Total Cost'!Q84/(1+Assumptions!$D$49)^($A84-2022)</f>
        <v>96661217.510652602</v>
      </c>
      <c r="T84" s="38">
        <f>'Total Cost'!R84/(1+Assumptions!$D$49)^($A84-2022)</f>
        <v>64783488.462223478</v>
      </c>
      <c r="U84" s="38">
        <f>'Total Cost'!S84/(1+Assumptions!$D$49)^($A84-2022)</f>
        <v>35895785.772215918</v>
      </c>
      <c r="V84" s="84">
        <f t="shared" si="11"/>
        <v>193149915.3940683</v>
      </c>
      <c r="W84" s="84">
        <f t="shared" si="6"/>
        <v>348146670.31832671</v>
      </c>
      <c r="X84" s="84">
        <f t="shared" si="7"/>
        <v>262918463.08842379</v>
      </c>
      <c r="Y84" s="84">
        <f t="shared" si="8"/>
        <v>100451713.76267935</v>
      </c>
      <c r="Z84" s="84">
        <f t="shared" si="9"/>
        <v>67972169.488172442</v>
      </c>
      <c r="AA84" s="84">
        <f t="shared" si="10"/>
        <v>37698819.344662152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3368476.8446225449</v>
      </c>
      <c r="E85" s="36">
        <f>'Total Cost'!C85/(1+Assumptions!$D$49)^($A85-2022)</f>
        <v>4321573.0060855132</v>
      </c>
      <c r="F85" s="36">
        <f>'Total Cost'!D85/(1+Assumptions!$D$49)^($A85-2022)</f>
        <v>4556583.0185010396</v>
      </c>
      <c r="G85" s="36">
        <f>'Total Cost'!E85/(1+Assumptions!$D$49)^($A85-2022)</f>
        <v>2996377.658297962</v>
      </c>
      <c r="H85" s="36">
        <f>'Total Cost'!F85/(1+Assumptions!$D$49)^($A85-2022)</f>
        <v>2493717.3539647521</v>
      </c>
      <c r="I85" s="36">
        <f>'Total Cost'!G85/(1+Assumptions!$D$49)^($A85-2022)</f>
        <v>1494924.8011987652</v>
      </c>
      <c r="J85" s="37">
        <f>'Total Cost'!H85/(1+Assumptions!$D$49)^($A85-2022)</f>
        <v>1253204.5495653669</v>
      </c>
      <c r="K85" s="37">
        <f>'Total Cost'!I85/(1+Assumptions!$D$49)^($A85-2022)</f>
        <v>1342647.7190990238</v>
      </c>
      <c r="L85" s="37">
        <f>'Total Cost'!J85/(1+Assumptions!$D$49)^($A85-2022)</f>
        <v>856358.81873008318</v>
      </c>
      <c r="M85" s="37">
        <f>'Total Cost'!K85/(1+Assumptions!$D$49)^($A85-2022)</f>
        <v>662382.44372111128</v>
      </c>
      <c r="N85" s="37">
        <f>'Total Cost'!L85/(1+Assumptions!$D$49)^($A85-2022)</f>
        <v>583520.07394284266</v>
      </c>
      <c r="O85" s="37">
        <f>'Total Cost'!M85/(1+Assumptions!$D$49)^($A85-2022)</f>
        <v>246883.12744585186</v>
      </c>
      <c r="P85" s="38">
        <f>'Total Cost'!N85/(1+Assumptions!$D$49)^($A85-2022)</f>
        <v>180199855.49653482</v>
      </c>
      <c r="Q85" s="38">
        <f>'Total Cost'!O85/(1+Assumptions!$D$49)^($A85-2022)</f>
        <v>327481676.59150517</v>
      </c>
      <c r="R85" s="38">
        <f>'Total Cost'!P85/(1+Assumptions!$D$49)^($A85-2022)</f>
        <v>246220477.71721804</v>
      </c>
      <c r="S85" s="38">
        <f>'Total Cost'!Q85/(1+Assumptions!$D$49)^($A85-2022)</f>
        <v>92533761.082390949</v>
      </c>
      <c r="T85" s="38">
        <f>'Total Cost'!R85/(1+Assumptions!$D$49)^($A85-2022)</f>
        <v>62007933.231660098</v>
      </c>
      <c r="U85" s="38">
        <f>'Total Cost'!S85/(1+Assumptions!$D$49)^($A85-2022)</f>
        <v>34354099.012280874</v>
      </c>
      <c r="V85" s="84">
        <f t="shared" si="11"/>
        <v>184821536.89072275</v>
      </c>
      <c r="W85" s="84">
        <f t="shared" si="6"/>
        <v>333145897.31668973</v>
      </c>
      <c r="X85" s="84">
        <f t="shared" si="7"/>
        <v>251633419.55444917</v>
      </c>
      <c r="Y85" s="84">
        <f t="shared" si="8"/>
        <v>96192521.184410021</v>
      </c>
      <c r="Z85" s="84">
        <f t="shared" si="9"/>
        <v>65085170.659567691</v>
      </c>
      <c r="AA85" s="84">
        <f t="shared" si="10"/>
        <v>36095906.940925494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3264150.8137683277</v>
      </c>
      <c r="E86" s="36">
        <f>'Total Cost'!C86/(1+Assumptions!$D$49)^($A86-2022)</f>
        <v>4187728.3696020022</v>
      </c>
      <c r="F86" s="36">
        <f>'Total Cost'!D86/(1+Assumptions!$D$49)^($A86-2022)</f>
        <v>4415459.8217253741</v>
      </c>
      <c r="G86" s="36">
        <f>'Total Cost'!E86/(1+Assumptions!$D$49)^($A86-2022)</f>
        <v>2903576.0145729892</v>
      </c>
      <c r="H86" s="36">
        <f>'Total Cost'!F86/(1+Assumptions!$D$49)^($A86-2022)</f>
        <v>2416483.7419757773</v>
      </c>
      <c r="I86" s="36">
        <f>'Total Cost'!G86/(1+Assumptions!$D$49)^($A86-2022)</f>
        <v>1448625.070451448</v>
      </c>
      <c r="J86" s="37">
        <f>'Total Cost'!H86/(1+Assumptions!$D$49)^($A86-2022)</f>
        <v>1188259.2741066059</v>
      </c>
      <c r="K86" s="37">
        <f>'Total Cost'!I86/(1+Assumptions!$D$49)^($A86-2022)</f>
        <v>1273116.8478102516</v>
      </c>
      <c r="L86" s="37">
        <f>'Total Cost'!J86/(1+Assumptions!$D$49)^($A86-2022)</f>
        <v>812055.91771258903</v>
      </c>
      <c r="M86" s="37">
        <f>'Total Cost'!K86/(1+Assumptions!$D$49)^($A86-2022)</f>
        <v>628269.87743656512</v>
      </c>
      <c r="N86" s="37">
        <f>'Total Cost'!L86/(1+Assumptions!$D$49)^($A86-2022)</f>
        <v>553418.87039414071</v>
      </c>
      <c r="O86" s="37">
        <f>'Total Cost'!M86/(1+Assumptions!$D$49)^($A86-2022)</f>
        <v>234132.61147718382</v>
      </c>
      <c r="P86" s="38">
        <f>'Total Cost'!N86/(1+Assumptions!$D$49)^($A86-2022)</f>
        <v>172401818.07777891</v>
      </c>
      <c r="Q86" s="38">
        <f>'Total Cost'!O86/(1+Assumptions!$D$49)^($A86-2022)</f>
        <v>313333874.70483059</v>
      </c>
      <c r="R86" s="38">
        <f>'Total Cost'!P86/(1+Assumptions!$D$49)^($A86-2022)</f>
        <v>235607899.69829294</v>
      </c>
      <c r="S86" s="38">
        <f>'Total Cost'!Q86/(1+Assumptions!$D$49)^($A86-2022)</f>
        <v>88583310.950969055</v>
      </c>
      <c r="T86" s="38">
        <f>'Total Cost'!R86/(1+Assumptions!$D$49)^($A86-2022)</f>
        <v>59351795.457246631</v>
      </c>
      <c r="U86" s="38">
        <f>'Total Cost'!S86/(1+Assumptions!$D$49)^($A86-2022)</f>
        <v>32878900.266416289</v>
      </c>
      <c r="V86" s="84">
        <f t="shared" si="11"/>
        <v>176854228.16565382</v>
      </c>
      <c r="W86" s="84">
        <f t="shared" si="6"/>
        <v>318794719.92224282</v>
      </c>
      <c r="X86" s="84">
        <f t="shared" si="7"/>
        <v>240835415.43773091</v>
      </c>
      <c r="Y86" s="84">
        <f t="shared" si="8"/>
        <v>92115156.842978612</v>
      </c>
      <c r="Z86" s="84">
        <f t="shared" si="9"/>
        <v>62321698.069616549</v>
      </c>
      <c r="AA86" s="84">
        <f t="shared" si="10"/>
        <v>34561657.948344924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3163055.8933583372</v>
      </c>
      <c r="E87" s="36">
        <f>'Total Cost'!C87/(1+Assumptions!$D$49)^($A87-2022)</f>
        <v>4058029.0724868583</v>
      </c>
      <c r="F87" s="36">
        <f>'Total Cost'!D87/(1+Assumptions!$D$49)^($A87-2022)</f>
        <v>4278707.3906281376</v>
      </c>
      <c r="G87" s="36">
        <f>'Total Cost'!E87/(1+Assumptions!$D$49)^($A87-2022)</f>
        <v>2813648.5563013116</v>
      </c>
      <c r="H87" s="36">
        <f>'Total Cost'!F87/(1+Assumptions!$D$49)^($A87-2022)</f>
        <v>2341642.1536102416</v>
      </c>
      <c r="I87" s="36">
        <f>'Total Cost'!G87/(1+Assumptions!$D$49)^($A87-2022)</f>
        <v>1403759.3015098046</v>
      </c>
      <c r="J87" s="37">
        <f>'Total Cost'!H87/(1+Assumptions!$D$49)^($A87-2022)</f>
        <v>1126684.1385099767</v>
      </c>
      <c r="K87" s="37">
        <f>'Total Cost'!I87/(1+Assumptions!$D$49)^($A87-2022)</f>
        <v>1207191.7098879972</v>
      </c>
      <c r="L87" s="37">
        <f>'Total Cost'!J87/(1+Assumptions!$D$49)^($A87-2022)</f>
        <v>770048.34323140222</v>
      </c>
      <c r="M87" s="37">
        <f>'Total Cost'!K87/(1+Assumptions!$D$49)^($A87-2022)</f>
        <v>595917.2835120993</v>
      </c>
      <c r="N87" s="37">
        <f>'Total Cost'!L87/(1+Assumptions!$D$49)^($A87-2022)</f>
        <v>524873.0760705258</v>
      </c>
      <c r="O87" s="37">
        <f>'Total Cost'!M87/(1+Assumptions!$D$49)^($A87-2022)</f>
        <v>222041.66141854902</v>
      </c>
      <c r="P87" s="38">
        <f>'Total Cost'!N87/(1+Assumptions!$D$49)^($A87-2022)</f>
        <v>164942518.42793474</v>
      </c>
      <c r="Q87" s="38">
        <f>'Total Cost'!O87/(1+Assumptions!$D$49)^($A87-2022)</f>
        <v>299799658.28211087</v>
      </c>
      <c r="R87" s="38">
        <f>'Total Cost'!P87/(1+Assumptions!$D$49)^($A87-2022)</f>
        <v>225454571.11535731</v>
      </c>
      <c r="S87" s="38">
        <f>'Total Cost'!Q87/(1+Assumptions!$D$49)^($A87-2022)</f>
        <v>84802244.343107119</v>
      </c>
      <c r="T87" s="38">
        <f>'Total Cost'!R87/(1+Assumptions!$D$49)^($A87-2022)</f>
        <v>56809916.322258838</v>
      </c>
      <c r="U87" s="38">
        <f>'Total Cost'!S87/(1+Assumptions!$D$49)^($A87-2022)</f>
        <v>31467310.742454775</v>
      </c>
      <c r="V87" s="84">
        <f t="shared" si="11"/>
        <v>169232258.45980304</v>
      </c>
      <c r="W87" s="84">
        <f t="shared" si="6"/>
        <v>305064879.06448573</v>
      </c>
      <c r="X87" s="84">
        <f t="shared" si="7"/>
        <v>230503326.84921685</v>
      </c>
      <c r="Y87" s="84">
        <f t="shared" si="8"/>
        <v>88211810.18292053</v>
      </c>
      <c r="Z87" s="84">
        <f t="shared" si="9"/>
        <v>59676431.551939607</v>
      </c>
      <c r="AA87" s="84">
        <f t="shared" si="10"/>
        <v>33093111.705383129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3065092.0117746154</v>
      </c>
      <c r="E88" s="36">
        <f>'Total Cost'!C88/(1+Assumptions!$D$49)^($A88-2022)</f>
        <v>3932346.728284487</v>
      </c>
      <c r="F88" s="36">
        <f>'Total Cost'!D88/(1+Assumptions!$D$49)^($A88-2022)</f>
        <v>4146190.357012948</v>
      </c>
      <c r="G88" s="36">
        <f>'Total Cost'!E88/(1+Assumptions!$D$49)^($A88-2022)</f>
        <v>2726506.2662878847</v>
      </c>
      <c r="H88" s="36">
        <f>'Total Cost'!F88/(1+Assumptions!$D$49)^($A88-2022)</f>
        <v>2269118.5048408969</v>
      </c>
      <c r="I88" s="36">
        <f>'Total Cost'!G88/(1+Assumptions!$D$49)^($A88-2022)</f>
        <v>1360283.0827449358</v>
      </c>
      <c r="J88" s="37">
        <f>'Total Cost'!H88/(1+Assumptions!$D$49)^($A88-2022)</f>
        <v>1068304.0474355903</v>
      </c>
      <c r="K88" s="37">
        <f>'Total Cost'!I88/(1+Assumptions!$D$49)^($A88-2022)</f>
        <v>1144685.0819895931</v>
      </c>
      <c r="L88" s="37">
        <f>'Total Cost'!J88/(1+Assumptions!$D$49)^($A88-2022)</f>
        <v>730217.0147054859</v>
      </c>
      <c r="M88" s="37">
        <f>'Total Cost'!K88/(1+Assumptions!$D$49)^($A88-2022)</f>
        <v>565233.70721776003</v>
      </c>
      <c r="N88" s="37">
        <f>'Total Cost'!L88/(1+Assumptions!$D$49)^($A88-2022)</f>
        <v>497802.19351427007</v>
      </c>
      <c r="O88" s="37">
        <f>'Total Cost'!M88/(1+Assumptions!$D$49)^($A88-2022)</f>
        <v>210576.1085868986</v>
      </c>
      <c r="P88" s="38">
        <f>'Total Cost'!N88/(1+Assumptions!$D$49)^($A88-2022)</f>
        <v>157807189.34841904</v>
      </c>
      <c r="Q88" s="38">
        <f>'Total Cost'!O88/(1+Assumptions!$D$49)^($A88-2022)</f>
        <v>286852318.3571952</v>
      </c>
      <c r="R88" s="38">
        <f>'Total Cost'!P88/(1+Assumptions!$D$49)^($A88-2022)</f>
        <v>215740542.83835432</v>
      </c>
      <c r="S88" s="38">
        <f>'Total Cost'!Q88/(1+Assumptions!$D$49)^($A88-2022)</f>
        <v>81183268.083523855</v>
      </c>
      <c r="T88" s="38">
        <f>'Total Cost'!R88/(1+Assumptions!$D$49)^($A88-2022)</f>
        <v>54377360.736493982</v>
      </c>
      <c r="U88" s="38">
        <f>'Total Cost'!S88/(1+Assumptions!$D$49)^($A88-2022)</f>
        <v>30116576.76407735</v>
      </c>
      <c r="V88" s="84">
        <f t="shared" si="11"/>
        <v>161940585.40762925</v>
      </c>
      <c r="W88" s="84">
        <f t="shared" si="6"/>
        <v>291929350.16746926</v>
      </c>
      <c r="X88" s="84">
        <f t="shared" si="7"/>
        <v>220616950.21007276</v>
      </c>
      <c r="Y88" s="84">
        <f t="shared" si="8"/>
        <v>84475008.057029501</v>
      </c>
      <c r="Z88" s="84">
        <f t="shared" si="9"/>
        <v>57144281.43484915</v>
      </c>
      <c r="AA88" s="84">
        <f t="shared" si="10"/>
        <v>31687435.955409184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2970162.1967450427</v>
      </c>
      <c r="E89" s="36">
        <f>'Total Cost'!C89/(1+Assumptions!$D$49)^($A89-2022)</f>
        <v>3810556.9268318182</v>
      </c>
      <c r="F89" s="36">
        <f>'Total Cost'!D89/(1+Assumptions!$D$49)^($A89-2022)</f>
        <v>4017777.5452093794</v>
      </c>
      <c r="G89" s="36">
        <f>'Total Cost'!E89/(1+Assumptions!$D$49)^($A89-2022)</f>
        <v>2642062.8843139042</v>
      </c>
      <c r="H89" s="36">
        <f>'Total Cost'!F89/(1+Assumptions!$D$49)^($A89-2022)</f>
        <v>2198841.0061174538</v>
      </c>
      <c r="I89" s="36">
        <f>'Total Cost'!G89/(1+Assumptions!$D$49)^($A89-2022)</f>
        <v>1318153.3780128192</v>
      </c>
      <c r="J89" s="37">
        <f>'Total Cost'!H89/(1+Assumptions!$D$49)^($A89-2022)</f>
        <v>1012953.0126834959</v>
      </c>
      <c r="K89" s="37">
        <f>'Total Cost'!I89/(1+Assumptions!$D$49)^($A89-2022)</f>
        <v>1085419.4733931504</v>
      </c>
      <c r="L89" s="37">
        <f>'Total Cost'!J89/(1+Assumptions!$D$49)^($A89-2022)</f>
        <v>692449.0370219138</v>
      </c>
      <c r="M89" s="37">
        <f>'Total Cost'!K89/(1+Assumptions!$D$49)^($A89-2022)</f>
        <v>536132.9016108989</v>
      </c>
      <c r="N89" s="37">
        <f>'Total Cost'!L89/(1+Assumptions!$D$49)^($A89-2022)</f>
        <v>472129.8972515199</v>
      </c>
      <c r="O89" s="37">
        <f>'Total Cost'!M89/(1+Assumptions!$D$49)^($A89-2022)</f>
        <v>199703.55679789008</v>
      </c>
      <c r="P89" s="38">
        <f>'Total Cost'!N89/(1+Assumptions!$D$49)^($A89-2022)</f>
        <v>150981709.58054703</v>
      </c>
      <c r="Q89" s="38">
        <f>'Total Cost'!O89/(1+Assumptions!$D$49)^($A89-2022)</f>
        <v>274466312.61334419</v>
      </c>
      <c r="R89" s="38">
        <f>'Total Cost'!P89/(1+Assumptions!$D$49)^($A89-2022)</f>
        <v>206446735.40955475</v>
      </c>
      <c r="S89" s="38">
        <f>'Total Cost'!Q89/(1+Assumptions!$D$49)^($A89-2022)</f>
        <v>77719404.288814381</v>
      </c>
      <c r="T89" s="38">
        <f>'Total Cost'!R89/(1+Assumptions!$D$49)^($A89-2022)</f>
        <v>52049407.59800081</v>
      </c>
      <c r="U89" s="38">
        <f>'Total Cost'!S89/(1+Assumptions!$D$49)^($A89-2022)</f>
        <v>28824064.313771937</v>
      </c>
      <c r="V89" s="84">
        <f t="shared" si="11"/>
        <v>154964824.78997558</v>
      </c>
      <c r="W89" s="84">
        <f t="shared" si="6"/>
        <v>279362289.01356918</v>
      </c>
      <c r="X89" s="84">
        <f t="shared" si="7"/>
        <v>211156961.99178603</v>
      </c>
      <c r="Y89" s="84">
        <f t="shared" si="8"/>
        <v>80897600.074739188</v>
      </c>
      <c r="Z89" s="84">
        <f t="shared" si="9"/>
        <v>54720378.501369782</v>
      </c>
      <c r="AA89" s="84">
        <f t="shared" si="10"/>
        <v>30341921.248582646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2878172.4793526479</v>
      </c>
      <c r="E90" s="36">
        <f>'Total Cost'!C90/(1+Assumptions!$D$49)^($A90-2022)</f>
        <v>3692539.1111074667</v>
      </c>
      <c r="F90" s="36">
        <f>'Total Cost'!D90/(1+Assumptions!$D$49)^($A90-2022)</f>
        <v>3893341.8422250934</v>
      </c>
      <c r="G90" s="36">
        <f>'Total Cost'!E90/(1+Assumptions!$D$49)^($A90-2022)</f>
        <v>2560234.8217497393</v>
      </c>
      <c r="H90" s="36">
        <f>'Total Cost'!F90/(1+Assumptions!$D$49)^($A90-2022)</f>
        <v>2130740.0913037043</v>
      </c>
      <c r="I90" s="36">
        <f>'Total Cost'!G90/(1+Assumptions!$D$49)^($A90-2022)</f>
        <v>1277328.4840537913</v>
      </c>
      <c r="J90" s="37">
        <f>'Total Cost'!H90/(1+Assumptions!$D$49)^($A90-2022)</f>
        <v>960473.6790307312</v>
      </c>
      <c r="K90" s="37">
        <f>'Total Cost'!I90/(1+Assumptions!$D$49)^($A90-2022)</f>
        <v>1029226.6195214672</v>
      </c>
      <c r="L90" s="37">
        <f>'Total Cost'!J90/(1+Assumptions!$D$49)^($A90-2022)</f>
        <v>656637.37887868285</v>
      </c>
      <c r="M90" s="37">
        <f>'Total Cost'!K90/(1+Assumptions!$D$49)^($A90-2022)</f>
        <v>508533.08351530606</v>
      </c>
      <c r="N90" s="37">
        <f>'Total Cost'!L90/(1+Assumptions!$D$49)^($A90-2022)</f>
        <v>447783.81728380354</v>
      </c>
      <c r="O90" s="37">
        <f>'Total Cost'!M90/(1+Assumptions!$D$49)^($A90-2022)</f>
        <v>189393.29030353535</v>
      </c>
      <c r="P90" s="38">
        <f>'Total Cost'!N90/(1+Assumptions!$D$49)^($A90-2022)</f>
        <v>144452575.46253574</v>
      </c>
      <c r="Q90" s="38">
        <f>'Total Cost'!O90/(1+Assumptions!$D$49)^($A90-2022)</f>
        <v>262617214.25907221</v>
      </c>
      <c r="R90" s="38">
        <f>'Total Cost'!P90/(1+Assumptions!$D$49)^($A90-2022)</f>
        <v>197554901.00298661</v>
      </c>
      <c r="S90" s="38">
        <f>'Total Cost'!Q90/(1+Assumptions!$D$49)^($A90-2022)</f>
        <v>74403976.684539333</v>
      </c>
      <c r="T90" s="38">
        <f>'Total Cost'!R90/(1+Assumptions!$D$49)^($A90-2022)</f>
        <v>49821540.480161734</v>
      </c>
      <c r="U90" s="38">
        <f>'Total Cost'!S90/(1+Assumptions!$D$49)^($A90-2022)</f>
        <v>27587253.814599484</v>
      </c>
      <c r="V90" s="84">
        <f t="shared" si="11"/>
        <v>148291221.62091911</v>
      </c>
      <c r="W90" s="84">
        <f t="shared" si="6"/>
        <v>267338979.98970115</v>
      </c>
      <c r="X90" s="84">
        <f t="shared" si="7"/>
        <v>202104880.2240904</v>
      </c>
      <c r="Y90" s="84">
        <f t="shared" si="8"/>
        <v>77472744.589804381</v>
      </c>
      <c r="Z90" s="84">
        <f t="shared" si="9"/>
        <v>52400064.388749242</v>
      </c>
      <c r="AA90" s="84">
        <f t="shared" si="10"/>
        <v>29053975.588956811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3466814.092622688</v>
      </c>
      <c r="E91" s="36">
        <f>'Total Cost'!C91/(1+Assumptions!$D$49)^($A91-2022)</f>
        <v>4447734.3591399603</v>
      </c>
      <c r="F91" s="36">
        <f>'Total Cost'!D91/(1+Assumptions!$D$49)^($A91-2022)</f>
        <v>4689605.1097880537</v>
      </c>
      <c r="G91" s="36">
        <f>'Total Cost'!E91/(1+Assumptions!$D$49)^($A91-2022)</f>
        <v>3083852.0707632052</v>
      </c>
      <c r="H91" s="36">
        <f>'Total Cost'!F91/(1+Assumptions!$D$49)^($A91-2022)</f>
        <v>2566517.4096547803</v>
      </c>
      <c r="I91" s="36">
        <f>'Total Cost'!G91/(1+Assumptions!$D$49)^($A91-2022)</f>
        <v>1538566.7194003791</v>
      </c>
      <c r="J91" s="37">
        <f>'Total Cost'!H91/(1+Assumptions!$D$49)^($A91-2022)</f>
        <v>1132036.6066527138</v>
      </c>
      <c r="K91" s="37">
        <f>'Total Cost'!I91/(1+Assumptions!$D$49)^($A91-2022)</f>
        <v>1213118.7670302652</v>
      </c>
      <c r="L91" s="37">
        <f>'Total Cost'!J91/(1+Assumptions!$D$49)^($A91-2022)</f>
        <v>774002.56501612999</v>
      </c>
      <c r="M91" s="37">
        <f>'Total Cost'!K91/(1+Assumptions!$D$49)^($A91-2022)</f>
        <v>599577.60686969722</v>
      </c>
      <c r="N91" s="37">
        <f>'Total Cost'!L91/(1+Assumptions!$D$49)^($A91-2022)</f>
        <v>527903.54267457977</v>
      </c>
      <c r="O91" s="37">
        <f>'Total Cost'!M91/(1+Assumptions!$D$49)^($A91-2022)</f>
        <v>223265.9830026915</v>
      </c>
      <c r="P91" s="38">
        <f>'Total Cost'!N91/(1+Assumptions!$D$49)^($A91-2022)</f>
        <v>171793501.14594588</v>
      </c>
      <c r="Q91" s="38">
        <f>'Total Cost'!O91/(1+Assumptions!$D$49)^($A91-2022)</f>
        <v>312347392.63703746</v>
      </c>
      <c r="R91" s="38">
        <f>'Total Cost'!P91/(1+Assumptions!$D$49)^($A91-2022)</f>
        <v>234989374.71152386</v>
      </c>
      <c r="S91" s="38">
        <f>'Total Cost'!Q91/(1+Assumptions!$D$49)^($A91-2022)</f>
        <v>88540847.476962537</v>
      </c>
      <c r="T91" s="38">
        <f>'Total Cost'!R91/(1+Assumptions!$D$49)^($A91-2022)</f>
        <v>59278785.628206491</v>
      </c>
      <c r="U91" s="38">
        <f>'Total Cost'!S91/(1+Assumptions!$D$49)^($A91-2022)</f>
        <v>32820293.066865891</v>
      </c>
      <c r="V91" s="84">
        <f t="shared" si="11"/>
        <v>176392351.84522128</v>
      </c>
      <c r="W91" s="84">
        <f t="shared" si="6"/>
        <v>318008245.76320767</v>
      </c>
      <c r="X91" s="84">
        <f t="shared" si="7"/>
        <v>240452982.38632804</v>
      </c>
      <c r="Y91" s="84">
        <f t="shared" si="8"/>
        <v>92224277.154595435</v>
      </c>
      <c r="Z91" s="84">
        <f t="shared" si="9"/>
        <v>62373206.580535851</v>
      </c>
      <c r="AA91" s="84">
        <f t="shared" si="10"/>
        <v>34582125.76926896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3359442.4315794557</v>
      </c>
      <c r="E92" s="36">
        <f>'Total Cost'!C92/(1+Assumptions!$D$49)^($A92-2022)</f>
        <v>4309982.3443906968</v>
      </c>
      <c r="F92" s="36">
        <f>'Total Cost'!D92/(1+Assumptions!$D$49)^($A92-2022)</f>
        <v>4544362.0489194961</v>
      </c>
      <c r="G92" s="36">
        <f>'Total Cost'!E92/(1+Assumptions!$D$49)^($A92-2022)</f>
        <v>2988341.2327421904</v>
      </c>
      <c r="H92" s="36">
        <f>'Total Cost'!F92/(1+Assumptions!$D$49)^($A92-2022)</f>
        <v>2487029.0869444809</v>
      </c>
      <c r="I92" s="36">
        <f>'Total Cost'!G92/(1+Assumptions!$D$49)^($A92-2022)</f>
        <v>1490915.342697084</v>
      </c>
      <c r="J92" s="37">
        <f>'Total Cost'!H92/(1+Assumptions!$D$49)^($A92-2022)</f>
        <v>1073396.4206215267</v>
      </c>
      <c r="K92" s="37">
        <f>'Total Cost'!I92/(1+Assumptions!$D$49)^($A92-2022)</f>
        <v>1150324.5174704124</v>
      </c>
      <c r="L92" s="37">
        <f>'Total Cost'!J92/(1+Assumptions!$D$49)^($A92-2022)</f>
        <v>733979.69505185564</v>
      </c>
      <c r="M92" s="37">
        <f>'Total Cost'!K92/(1+Assumptions!$D$49)^($A92-2022)</f>
        <v>568717.86597114755</v>
      </c>
      <c r="N92" s="37">
        <f>'Total Cost'!L92/(1+Assumptions!$D$49)^($A92-2022)</f>
        <v>500686.50204208953</v>
      </c>
      <c r="O92" s="37">
        <f>'Total Cost'!M92/(1+Assumptions!$D$49)^($A92-2022)</f>
        <v>211741.28420635598</v>
      </c>
      <c r="P92" s="38">
        <f>'Total Cost'!N92/(1+Assumptions!$D$49)^($A92-2022)</f>
        <v>164366949.45105305</v>
      </c>
      <c r="Q92" s="38">
        <f>'Total Cost'!O92/(1+Assumptions!$D$49)^($A92-2022)</f>
        <v>298867687.99937069</v>
      </c>
      <c r="R92" s="38">
        <f>'Total Cost'!P92/(1+Assumptions!$D$49)^($A92-2022)</f>
        <v>224871855.33239487</v>
      </c>
      <c r="S92" s="38">
        <f>'Total Cost'!Q92/(1+Assumptions!$D$49)^($A92-2022)</f>
        <v>84765254.679399043</v>
      </c>
      <c r="T92" s="38">
        <f>'Total Cost'!R92/(1+Assumptions!$D$49)^($A92-2022)</f>
        <v>56742446.872280151</v>
      </c>
      <c r="U92" s="38">
        <f>'Total Cost'!S92/(1+Assumptions!$D$49)^($A92-2022)</f>
        <v>31412536.107968844</v>
      </c>
      <c r="V92" s="84">
        <f t="shared" si="11"/>
        <v>168799788.30325404</v>
      </c>
      <c r="W92" s="84">
        <f t="shared" si="6"/>
        <v>304327994.8612318</v>
      </c>
      <c r="X92" s="84">
        <f t="shared" si="7"/>
        <v>230150197.07636622</v>
      </c>
      <c r="Y92" s="84">
        <f t="shared" si="8"/>
        <v>88322313.778112382</v>
      </c>
      <c r="Z92" s="84">
        <f t="shared" si="9"/>
        <v>59730162.461266719</v>
      </c>
      <c r="AA92" s="84">
        <f t="shared" si="10"/>
        <v>33115192.734872285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3255396.2080379669</v>
      </c>
      <c r="E93" s="36">
        <f>'Total Cost'!C93/(1+Assumptions!$D$49)^($A93-2022)</f>
        <v>4176496.6855060742</v>
      </c>
      <c r="F93" s="36">
        <f>'Total Cost'!D93/(1+Assumptions!$D$49)^($A93-2022)</f>
        <v>4403617.3511831407</v>
      </c>
      <c r="G93" s="36">
        <f>'Total Cost'!E93/(1+Assumptions!$D$49)^($A93-2022)</f>
        <v>2895788.4873826099</v>
      </c>
      <c r="H93" s="36">
        <f>'Total Cost'!F93/(1+Assumptions!$D$49)^($A93-2022)</f>
        <v>2410002.6191288824</v>
      </c>
      <c r="I93" s="36">
        <f>'Total Cost'!G93/(1+Assumptions!$D$49)^($A93-2022)</f>
        <v>1444739.7900013458</v>
      </c>
      <c r="J93" s="37">
        <f>'Total Cost'!H93/(1+Assumptions!$D$49)^($A93-2022)</f>
        <v>1017797.9652480276</v>
      </c>
      <c r="K93" s="37">
        <f>'Total Cost'!I93/(1+Assumptions!$D$49)^($A93-2022)</f>
        <v>1090785.2828945497</v>
      </c>
      <c r="L93" s="37">
        <f>'Total Cost'!J93/(1+Assumptions!$D$49)^($A93-2022)</f>
        <v>696029.47883270355</v>
      </c>
      <c r="M93" s="37">
        <f>'Total Cost'!K93/(1+Assumptions!$D$49)^($A93-2022)</f>
        <v>539449.39378062624</v>
      </c>
      <c r="N93" s="37">
        <f>'Total Cost'!L93/(1+Assumptions!$D$49)^($A93-2022)</f>
        <v>474875.11397971766</v>
      </c>
      <c r="O93" s="37">
        <f>'Total Cost'!M93/(1+Assumptions!$D$49)^($A93-2022)</f>
        <v>200812.45095428042</v>
      </c>
      <c r="P93" s="38">
        <f>'Total Cost'!N93/(1+Assumptions!$D$49)^($A93-2022)</f>
        <v>157262681.24785915</v>
      </c>
      <c r="Q93" s="38">
        <f>'Total Cost'!O93/(1+Assumptions!$D$49)^($A93-2022)</f>
        <v>285972005.03137076</v>
      </c>
      <c r="R93" s="38">
        <f>'Total Cost'!P93/(1+Assumptions!$D$49)^($A93-2022)</f>
        <v>215191708.32057711</v>
      </c>
      <c r="S93" s="38">
        <f>'Total Cost'!Q93/(1+Assumptions!$D$49)^($A93-2022)</f>
        <v>81151364.697790638</v>
      </c>
      <c r="T93" s="38">
        <f>'Total Cost'!R93/(1+Assumptions!$D$49)^($A93-2022)</f>
        <v>54315092.94072891</v>
      </c>
      <c r="U93" s="38">
        <f>'Total Cost'!S93/(1+Assumptions!$D$49)^($A93-2022)</f>
        <v>30065414.821895719</v>
      </c>
      <c r="V93" s="84">
        <f t="shared" si="11"/>
        <v>161535875.42114514</v>
      </c>
      <c r="W93" s="84">
        <f t="shared" si="6"/>
        <v>291239286.99977136</v>
      </c>
      <c r="X93" s="84">
        <f t="shared" si="7"/>
        <v>220291355.15059295</v>
      </c>
      <c r="Y93" s="84">
        <f t="shared" si="8"/>
        <v>84586602.578953877</v>
      </c>
      <c r="Z93" s="84">
        <f t="shared" si="9"/>
        <v>57199970.673837513</v>
      </c>
      <c r="AA93" s="84">
        <f t="shared" si="10"/>
        <v>31710967.062851343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3154572.4289507973</v>
      </c>
      <c r="E94" s="36">
        <f>'Total Cost'!C94/(1+Assumptions!$D$49)^($A94-2022)</f>
        <v>4047145.2479950152</v>
      </c>
      <c r="F94" s="36">
        <f>'Total Cost'!D94/(1+Assumptions!$D$49)^($A94-2022)</f>
        <v>4267231.696526465</v>
      </c>
      <c r="G94" s="36">
        <f>'Total Cost'!E94/(1+Assumptions!$D$49)^($A94-2022)</f>
        <v>2806102.2187759997</v>
      </c>
      <c r="H94" s="36">
        <f>'Total Cost'!F94/(1+Assumptions!$D$49)^($A94-2022)</f>
        <v>2335361.7594170636</v>
      </c>
      <c r="I94" s="36">
        <f>'Total Cost'!G94/(1+Assumptions!$D$49)^($A94-2022)</f>
        <v>1399994.3531583967</v>
      </c>
      <c r="J94" s="37">
        <f>'Total Cost'!H94/(1+Assumptions!$D$49)^($A94-2022)</f>
        <v>965083.26589612244</v>
      </c>
      <c r="K94" s="37">
        <f>'Total Cost'!I94/(1+Assumptions!$D$49)^($A94-2022)</f>
        <v>1034332.1157491822</v>
      </c>
      <c r="L94" s="37">
        <f>'Total Cost'!J94/(1+Assumptions!$D$49)^($A94-2022)</f>
        <v>660044.43197096279</v>
      </c>
      <c r="M94" s="37">
        <f>'Total Cost'!K94/(1+Assumptions!$D$49)^($A94-2022)</f>
        <v>511689.99618391751</v>
      </c>
      <c r="N94" s="37">
        <f>'Total Cost'!L94/(1+Assumptions!$D$49)^($A94-2022)</f>
        <v>450396.66598100134</v>
      </c>
      <c r="O94" s="37">
        <f>'Total Cost'!M94/(1+Assumptions!$D$49)^($A94-2022)</f>
        <v>190448.62839970551</v>
      </c>
      <c r="P94" s="38">
        <f>'Total Cost'!N94/(1+Assumptions!$D$49)^($A94-2022)</f>
        <v>150466659.67941123</v>
      </c>
      <c r="Q94" s="38">
        <f>'Total Cost'!O94/(1+Assumptions!$D$49)^($A94-2022)</f>
        <v>273634945.84867108</v>
      </c>
      <c r="R94" s="38">
        <f>'Total Cost'!P94/(1+Assumptions!$D$49)^($A94-2022)</f>
        <v>205929953.5465914</v>
      </c>
      <c r="S94" s="38">
        <f>'Total Cost'!Q94/(1+Assumptions!$D$49)^($A94-2022)</f>
        <v>77692222.687405989</v>
      </c>
      <c r="T94" s="38">
        <f>'Total Cost'!R94/(1+Assumptions!$D$49)^($A94-2022)</f>
        <v>51992021.521381803</v>
      </c>
      <c r="U94" s="38">
        <f>'Total Cost'!S94/(1+Assumptions!$D$49)^($A94-2022)</f>
        <v>28776306.966976859</v>
      </c>
      <c r="V94" s="84">
        <f t="shared" si="11"/>
        <v>154586315.37425816</v>
      </c>
      <c r="W94" s="84">
        <f t="shared" si="6"/>
        <v>278716423.21241528</v>
      </c>
      <c r="X94" s="84">
        <f t="shared" si="7"/>
        <v>210857229.67508882</v>
      </c>
      <c r="Y94" s="84">
        <f t="shared" si="8"/>
        <v>81010014.902365908</v>
      </c>
      <c r="Z94" s="84">
        <f t="shared" si="9"/>
        <v>54777779.946779869</v>
      </c>
      <c r="AA94" s="84">
        <f t="shared" si="10"/>
        <v>30366749.948534962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3056871.2910967651</v>
      </c>
      <c r="E95" s="36">
        <f>'Total Cost'!C95/(1+Assumptions!$D$49)^($A95-2022)</f>
        <v>3921799.9897404229</v>
      </c>
      <c r="F95" s="36">
        <f>'Total Cost'!D95/(1+Assumptions!$D$49)^($A95-2022)</f>
        <v>4135070.0798169421</v>
      </c>
      <c r="G95" s="36">
        <f>'Total Cost'!E95/(1+Assumptions!$D$49)^($A95-2022)</f>
        <v>2719193.6484756107</v>
      </c>
      <c r="H95" s="36">
        <f>'Total Cost'!F95/(1+Assumptions!$D$49)^($A95-2022)</f>
        <v>2263032.6224786127</v>
      </c>
      <c r="I95" s="36">
        <f>'Total Cost'!G95/(1+Assumptions!$D$49)^($A95-2022)</f>
        <v>1356634.7396534095</v>
      </c>
      <c r="J95" s="37">
        <f>'Total Cost'!H95/(1+Assumptions!$D$49)^($A95-2022)</f>
        <v>915102.56181625219</v>
      </c>
      <c r="K95" s="37">
        <f>'Total Cost'!I95/(1+Assumptions!$D$49)^($A95-2022)</f>
        <v>980804.84795852483</v>
      </c>
      <c r="L95" s="37">
        <f>'Total Cost'!J95/(1+Assumptions!$D$49)^($A95-2022)</f>
        <v>625922.65110741614</v>
      </c>
      <c r="M95" s="37">
        <f>'Total Cost'!K95/(1+Assumptions!$D$49)^($A95-2022)</f>
        <v>485361.7314002277</v>
      </c>
      <c r="N95" s="37">
        <f>'Total Cost'!L95/(1+Assumptions!$D$49)^($A95-2022)</f>
        <v>427182.21240211278</v>
      </c>
      <c r="O95" s="37">
        <f>'Total Cost'!M95/(1+Assumptions!$D$49)^($A95-2022)</f>
        <v>180620.5616302478</v>
      </c>
      <c r="P95" s="38">
        <f>'Total Cost'!N95/(1+Assumptions!$D$49)^($A95-2022)</f>
        <v>143965461.35006928</v>
      </c>
      <c r="Q95" s="38">
        <f>'Total Cost'!O95/(1+Assumptions!$D$49)^($A95-2022)</f>
        <v>261832220.95777819</v>
      </c>
      <c r="R95" s="38">
        <f>'Total Cost'!P95/(1+Assumptions!$D$49)^($A95-2022)</f>
        <v>197068437.54326347</v>
      </c>
      <c r="S95" s="38">
        <f>'Total Cost'!Q95/(1+Assumptions!$D$49)^($A95-2022)</f>
        <v>74381174.153542593</v>
      </c>
      <c r="T95" s="38">
        <f>'Total Cost'!R95/(1+Assumptions!$D$49)^($A95-2022)</f>
        <v>49768733.99103424</v>
      </c>
      <c r="U95" s="38">
        <f>'Total Cost'!S95/(1+Assumptions!$D$49)^($A95-2022)</f>
        <v>27542704.137468979</v>
      </c>
      <c r="V95" s="84">
        <f t="shared" si="11"/>
        <v>147937435.20298231</v>
      </c>
      <c r="W95" s="84">
        <f t="shared" si="6"/>
        <v>266734825.79547712</v>
      </c>
      <c r="X95" s="84">
        <f t="shared" si="7"/>
        <v>201829430.27418783</v>
      </c>
      <c r="Y95" s="84">
        <f t="shared" si="8"/>
        <v>77585729.533418432</v>
      </c>
      <c r="Z95" s="84">
        <f t="shared" si="9"/>
        <v>52458948.825914964</v>
      </c>
      <c r="AA95" s="84">
        <f t="shared" si="10"/>
        <v>29079959.438752636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2962196.0822879393</v>
      </c>
      <c r="E96" s="36">
        <f>'Total Cost'!C96/(1+Assumptions!$D$49)^($A96-2022)</f>
        <v>3800336.8342531314</v>
      </c>
      <c r="F96" s="36">
        <f>'Total Cost'!D96/(1+Assumptions!$D$49)^($A96-2022)</f>
        <v>4007001.6772034522</v>
      </c>
      <c r="G96" s="36">
        <f>'Total Cost'!E96/(1+Assumptions!$D$49)^($A96-2022)</f>
        <v>2634976.747616597</v>
      </c>
      <c r="H96" s="36">
        <f>'Total Cost'!F96/(1+Assumptions!$D$49)^($A96-2022)</f>
        <v>2192943.6113061877</v>
      </c>
      <c r="I96" s="36">
        <f>'Total Cost'!G96/(1+Assumptions!$D$49)^($A96-2022)</f>
        <v>1314618.028767322</v>
      </c>
      <c r="J96" s="37">
        <f>'Total Cost'!H96/(1+Assumptions!$D$49)^($A96-2022)</f>
        <v>867713.87862065015</v>
      </c>
      <c r="K96" s="37">
        <f>'Total Cost'!I96/(1+Assumptions!$D$49)^($A96-2022)</f>
        <v>930051.63419580215</v>
      </c>
      <c r="L96" s="37">
        <f>'Total Cost'!J96/(1+Assumptions!$D$49)^($A96-2022)</f>
        <v>593567.52378557471</v>
      </c>
      <c r="M96" s="37">
        <f>'Total Cost'!K96/(1+Assumptions!$D$49)^($A96-2022)</f>
        <v>460390.68966468296</v>
      </c>
      <c r="N96" s="37">
        <f>'Total Cost'!L96/(1+Assumptions!$D$49)^($A96-2022)</f>
        <v>405166.37905579194</v>
      </c>
      <c r="O96" s="37">
        <f>'Total Cost'!M96/(1+Assumptions!$D$49)^($A96-2022)</f>
        <v>171300.51259975255</v>
      </c>
      <c r="P96" s="38">
        <f>'Total Cost'!N96/(1+Assumptions!$D$49)^($A96-2022)</f>
        <v>137746249.42931643</v>
      </c>
      <c r="Q96" s="38">
        <f>'Total Cost'!O96/(1+Assumptions!$D$49)^($A96-2022)</f>
        <v>250540600.72529259</v>
      </c>
      <c r="R96" s="38">
        <f>'Total Cost'!P96/(1+Assumptions!$D$49)^($A96-2022)</f>
        <v>188589797.3778199</v>
      </c>
      <c r="S96" s="38">
        <f>'Total Cost'!Q96/(1+Assumptions!$D$49)^($A96-2022)</f>
        <v>71211851.930060819</v>
      </c>
      <c r="T96" s="38">
        <f>'Total Cost'!R96/(1+Assumptions!$D$49)^($A96-2022)</f>
        <v>47640926.559225105</v>
      </c>
      <c r="U96" s="38">
        <f>'Total Cost'!S96/(1+Assumptions!$D$49)^($A96-2022)</f>
        <v>26362206.803825654</v>
      </c>
      <c r="V96" s="84">
        <f t="shared" si="11"/>
        <v>141576159.39022502</v>
      </c>
      <c r="W96" s="84">
        <f t="shared" si="6"/>
        <v>255270989.19374153</v>
      </c>
      <c r="X96" s="84">
        <f t="shared" si="7"/>
        <v>193190366.57880893</v>
      </c>
      <c r="Y96" s="84">
        <f t="shared" si="8"/>
        <v>74307219.3673421</v>
      </c>
      <c r="Z96" s="84">
        <f t="shared" si="9"/>
        <v>50239036.549587086</v>
      </c>
      <c r="AA96" s="84">
        <f t="shared" si="10"/>
        <v>27848125.34519273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2870453.0856363946</v>
      </c>
      <c r="E97" s="36">
        <f>'Total Cost'!C97/(1+Assumptions!$D$49)^($A97-2022)</f>
        <v>3682635.5478513432</v>
      </c>
      <c r="F97" s="36">
        <f>'Total Cost'!D97/(1+Assumptions!$D$49)^($A97-2022)</f>
        <v>3882899.7166166725</v>
      </c>
      <c r="G97" s="36">
        <f>'Total Cost'!E97/(1+Assumptions!$D$49)^($A97-2022)</f>
        <v>2553368.1517579551</v>
      </c>
      <c r="H97" s="36">
        <f>'Total Cost'!F97/(1+Assumptions!$D$49)^($A97-2022)</f>
        <v>2125025.3463432221</v>
      </c>
      <c r="I97" s="36">
        <f>'Total Cost'!G97/(1+Assumptions!$D$49)^($A97-2022)</f>
        <v>1273902.6290905704</v>
      </c>
      <c r="J97" s="37">
        <f>'Total Cost'!H97/(1+Assumptions!$D$49)^($A97-2022)</f>
        <v>822782.62303189491</v>
      </c>
      <c r="K97" s="37">
        <f>'Total Cost'!I97/(1+Assumptions!$D$49)^($A97-2022)</f>
        <v>881928.51893820858</v>
      </c>
      <c r="L97" s="37">
        <f>'Total Cost'!J97/(1+Assumptions!$D$49)^($A97-2022)</f>
        <v>562887.45342384477</v>
      </c>
      <c r="M97" s="37">
        <f>'Total Cost'!K97/(1+Assumptions!$D$49)^($A97-2022)</f>
        <v>436706.78434102965</v>
      </c>
      <c r="N97" s="37">
        <f>'Total Cost'!L97/(1+Assumptions!$D$49)^($A97-2022)</f>
        <v>384287.17795454594</v>
      </c>
      <c r="O97" s="37">
        <f>'Total Cost'!M97/(1+Assumptions!$D$49)^($A97-2022)</f>
        <v>162462.18137805272</v>
      </c>
      <c r="P97" s="38">
        <f>'Total Cost'!N97/(1+Assumptions!$D$49)^($A97-2022)</f>
        <v>131796747.93828319</v>
      </c>
      <c r="Q97" s="38">
        <f>'Total Cost'!O97/(1+Assumptions!$D$49)^($A97-2022)</f>
        <v>239737868.97855416</v>
      </c>
      <c r="R97" s="38">
        <f>'Total Cost'!P97/(1+Assumptions!$D$49)^($A97-2022)</f>
        <v>180477426.10794225</v>
      </c>
      <c r="S97" s="38">
        <f>'Total Cost'!Q97/(1+Assumptions!$D$49)^($A97-2022)</f>
        <v>68178163.724544153</v>
      </c>
      <c r="T97" s="38">
        <f>'Total Cost'!R97/(1+Assumptions!$D$49)^($A97-2022)</f>
        <v>45604481.798435912</v>
      </c>
      <c r="U97" s="38">
        <f>'Total Cost'!S97/(1+Assumptions!$D$49)^($A97-2022)</f>
        <v>25232519.569794372</v>
      </c>
      <c r="V97" s="84">
        <f t="shared" si="11"/>
        <v>135489983.64695147</v>
      </c>
      <c r="W97" s="84">
        <f t="shared" si="6"/>
        <v>244302433.0453437</v>
      </c>
      <c r="X97" s="84">
        <f t="shared" si="7"/>
        <v>184923213.27798277</v>
      </c>
      <c r="Y97" s="84">
        <f t="shared" si="8"/>
        <v>71168238.660643131</v>
      </c>
      <c r="Z97" s="84">
        <f t="shared" si="9"/>
        <v>48113794.322733678</v>
      </c>
      <c r="AA97" s="84">
        <f t="shared" si="10"/>
        <v>26668884.380262993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2781551.4867859376</v>
      </c>
      <c r="E98" s="36">
        <f>'Total Cost'!C98/(1+Assumptions!$D$49)^($A98-2022)</f>
        <v>3568579.6206439743</v>
      </c>
      <c r="F98" s="36">
        <f>'Total Cost'!D98/(1+Assumptions!$D$49)^($A98-2022)</f>
        <v>3762641.3522802028</v>
      </c>
      <c r="G98" s="36">
        <f>'Total Cost'!E98/(1+Assumptions!$D$49)^($A98-2022)</f>
        <v>2474287.0783619098</v>
      </c>
      <c r="H98" s="36">
        <f>'Total Cost'!F98/(1+Assumptions!$D$49)^($A98-2022)</f>
        <v>2059210.596806644</v>
      </c>
      <c r="I98" s="36">
        <f>'Total Cost'!G98/(1+Assumptions!$D$49)^($A98-2022)</f>
        <v>1234448.2373526739</v>
      </c>
      <c r="J98" s="37">
        <f>'Total Cost'!H98/(1+Assumptions!$D$49)^($A98-2022)</f>
        <v>780181.19874336012</v>
      </c>
      <c r="K98" s="37">
        <f>'Total Cost'!I98/(1+Assumptions!$D$49)^($A98-2022)</f>
        <v>836299.02606590593</v>
      </c>
      <c r="L98" s="37">
        <f>'Total Cost'!J98/(1+Assumptions!$D$49)^($A98-2022)</f>
        <v>533795.5985991864</v>
      </c>
      <c r="M98" s="37">
        <f>'Total Cost'!K98/(1+Assumptions!$D$49)^($A98-2022)</f>
        <v>414243.55387080641</v>
      </c>
      <c r="N98" s="37">
        <f>'Total Cost'!L98/(1+Assumptions!$D$49)^($A98-2022)</f>
        <v>364485.83167537209</v>
      </c>
      <c r="O98" s="37">
        <f>'Total Cost'!M98/(1+Assumptions!$D$49)^($A98-2022)</f>
        <v>154080.63149394971</v>
      </c>
      <c r="P98" s="38">
        <f>'Total Cost'!N98/(1+Assumptions!$D$49)^($A98-2022)</f>
        <v>126105217.16683613</v>
      </c>
      <c r="Q98" s="38">
        <f>'Total Cost'!O98/(1+Assumptions!$D$49)^($A98-2022)</f>
        <v>229402778.6438382</v>
      </c>
      <c r="R98" s="38">
        <f>'Total Cost'!P98/(1+Assumptions!$D$49)^($A98-2022)</f>
        <v>172715439.75212848</v>
      </c>
      <c r="S98" s="38">
        <f>'Total Cost'!Q98/(1+Assumptions!$D$49)^($A98-2022)</f>
        <v>65274280.20534274</v>
      </c>
      <c r="T98" s="38">
        <f>'Total Cost'!R98/(1+Assumptions!$D$49)^($A98-2022)</f>
        <v>43655460.54379528</v>
      </c>
      <c r="U98" s="38">
        <f>'Total Cost'!S98/(1+Assumptions!$D$49)^($A98-2022)</f>
        <v>24151446.636831135</v>
      </c>
      <c r="V98" s="84">
        <f t="shared" si="11"/>
        <v>129666949.85236542</v>
      </c>
      <c r="W98" s="84">
        <f t="shared" si="6"/>
        <v>233807657.29054809</v>
      </c>
      <c r="X98" s="84">
        <f t="shared" si="7"/>
        <v>177011876.70300788</v>
      </c>
      <c r="Y98" s="84">
        <f t="shared" si="8"/>
        <v>68162810.837575451</v>
      </c>
      <c r="Z98" s="84">
        <f t="shared" si="9"/>
        <v>46079156.972277299</v>
      </c>
      <c r="AA98" s="84">
        <f t="shared" si="10"/>
        <v>25539975.50567776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2695403.2840169971</v>
      </c>
      <c r="E99" s="36">
        <f>'Total Cost'!C99/(1+Assumptions!$D$49)^($A99-2022)</f>
        <v>3458056.1512001012</v>
      </c>
      <c r="F99" s="36">
        <f>'Total Cost'!D99/(1+Assumptions!$D$49)^($A99-2022)</f>
        <v>3646107.5431082635</v>
      </c>
      <c r="G99" s="36">
        <f>'Total Cost'!E99/(1+Assumptions!$D$49)^($A99-2022)</f>
        <v>2397655.2468290729</v>
      </c>
      <c r="H99" s="36">
        <f>'Total Cost'!F99/(1+Assumptions!$D$49)^($A99-2022)</f>
        <v>1995434.2141366142</v>
      </c>
      <c r="I99" s="36">
        <f>'Total Cost'!G99/(1+Assumptions!$D$49)^($A99-2022)</f>
        <v>1196215.7985269232</v>
      </c>
      <c r="J99" s="37">
        <f>'Total Cost'!H99/(1+Assumptions!$D$49)^($A99-2022)</f>
        <v>739788.64229077555</v>
      </c>
      <c r="K99" s="37">
        <f>'Total Cost'!I99/(1+Assumptions!$D$49)^($A99-2022)</f>
        <v>793033.769830095</v>
      </c>
      <c r="L99" s="37">
        <f>'Total Cost'!J99/(1+Assumptions!$D$49)^($A99-2022)</f>
        <v>506209.62589682156</v>
      </c>
      <c r="M99" s="37">
        <f>'Total Cost'!K99/(1+Assumptions!$D$49)^($A99-2022)</f>
        <v>392937.97399612615</v>
      </c>
      <c r="N99" s="37">
        <f>'Total Cost'!L99/(1+Assumptions!$D$49)^($A99-2022)</f>
        <v>345706.60684573033</v>
      </c>
      <c r="O99" s="37">
        <f>'Total Cost'!M99/(1+Assumptions!$D$49)^($A99-2022)</f>
        <v>146132.21915843361</v>
      </c>
      <c r="P99" s="38">
        <f>'Total Cost'!N99/(1+Assumptions!$D$49)^($A99-2022)</f>
        <v>120660430.17138554</v>
      </c>
      <c r="Q99" s="38">
        <f>'Total Cost'!O99/(1+Assumptions!$D$49)^($A99-2022)</f>
        <v>219515009.33237174</v>
      </c>
      <c r="R99" s="38">
        <f>'Total Cost'!P99/(1+Assumptions!$D$49)^($A99-2022)</f>
        <v>165288645.70778131</v>
      </c>
      <c r="S99" s="38">
        <f>'Total Cost'!Q99/(1+Assumptions!$D$49)^($A99-2022)</f>
        <v>62494623.60684222</v>
      </c>
      <c r="T99" s="38">
        <f>'Total Cost'!R99/(1+Assumptions!$D$49)^($A99-2022)</f>
        <v>41790094.146115184</v>
      </c>
      <c r="U99" s="38">
        <f>'Total Cost'!S99/(1+Assumptions!$D$49)^($A99-2022)</f>
        <v>23116887.466741599</v>
      </c>
      <c r="V99" s="84">
        <f t="shared" si="11"/>
        <v>124095622.09769331</v>
      </c>
      <c r="W99" s="84">
        <f t="shared" si="6"/>
        <v>223766099.25340194</v>
      </c>
      <c r="X99" s="84">
        <f t="shared" si="7"/>
        <v>169440962.87678641</v>
      </c>
      <c r="Y99" s="84">
        <f t="shared" si="8"/>
        <v>65285216.827667415</v>
      </c>
      <c r="Z99" s="84">
        <f t="shared" si="9"/>
        <v>44131234.967097528</v>
      </c>
      <c r="AA99" s="84">
        <f t="shared" si="10"/>
        <v>24459235.484426957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2611923.2011356717</v>
      </c>
      <c r="E100" s="36">
        <f>'Total Cost'!C100/(1+Assumptions!$D$49)^($A100-2022)</f>
        <v>3350955.7347903387</v>
      </c>
      <c r="F100" s="36">
        <f>'Total Cost'!D100/(1+Assumptions!$D$49)^($A100-2022)</f>
        <v>3533182.9348695711</v>
      </c>
      <c r="G100" s="36">
        <f>'Total Cost'!E100/(1+Assumptions!$D$49)^($A100-2022)</f>
        <v>2323396.8010102194</v>
      </c>
      <c r="H100" s="36">
        <f>'Total Cost'!F100/(1+Assumptions!$D$49)^($A100-2022)</f>
        <v>1933633.067507416</v>
      </c>
      <c r="I100" s="36">
        <f>'Total Cost'!G100/(1+Assumptions!$D$49)^($A100-2022)</f>
        <v>1159167.4671706762</v>
      </c>
      <c r="J100" s="37">
        <f>'Total Cost'!H100/(1+Assumptions!$D$49)^($A100-2022)</f>
        <v>701490.27789154358</v>
      </c>
      <c r="K100" s="37">
        <f>'Total Cost'!I100/(1+Assumptions!$D$49)^($A100-2022)</f>
        <v>752010.08607648336</v>
      </c>
      <c r="L100" s="37">
        <f>'Total Cost'!J100/(1+Assumptions!$D$49)^($A100-2022)</f>
        <v>480051.47561941517</v>
      </c>
      <c r="M100" s="37">
        <f>'Total Cost'!K100/(1+Assumptions!$D$49)^($A100-2022)</f>
        <v>372730.27972247708</v>
      </c>
      <c r="N100" s="37">
        <f>'Total Cost'!L100/(1+Assumptions!$D$49)^($A100-2022)</f>
        <v>327896.65627653152</v>
      </c>
      <c r="O100" s="37">
        <f>'Total Cost'!M100/(1+Assumptions!$D$49)^($A100-2022)</f>
        <v>138594.52616625416</v>
      </c>
      <c r="P100" s="38">
        <f>'Total Cost'!N100/(1+Assumptions!$D$49)^($A100-2022)</f>
        <v>115451650.30577193</v>
      </c>
      <c r="Q100" s="38">
        <f>'Total Cost'!O100/(1+Assumptions!$D$49)^($A100-2022)</f>
        <v>210055126.78840235</v>
      </c>
      <c r="R100" s="38">
        <f>'Total Cost'!P100/(1+Assumptions!$D$49)^($A100-2022)</f>
        <v>158182512.55337894</v>
      </c>
      <c r="S100" s="38">
        <f>'Total Cost'!Q100/(1+Assumptions!$D$49)^($A100-2022)</f>
        <v>59833856.830335163</v>
      </c>
      <c r="T100" s="38">
        <f>'Total Cost'!R100/(1+Assumptions!$D$49)^($A100-2022)</f>
        <v>40004777.062795594</v>
      </c>
      <c r="U100" s="38">
        <f>'Total Cost'!S100/(1+Assumptions!$D$49)^($A100-2022)</f>
        <v>22126832.633857612</v>
      </c>
      <c r="V100" s="84">
        <f t="shared" si="11"/>
        <v>118765063.78479914</v>
      </c>
      <c r="W100" s="84">
        <f t="shared" si="6"/>
        <v>214158092.60926917</v>
      </c>
      <c r="X100" s="84">
        <f t="shared" si="7"/>
        <v>162195746.96386793</v>
      </c>
      <c r="Y100" s="84">
        <f t="shared" si="8"/>
        <v>62529983.911067858</v>
      </c>
      <c r="Z100" s="84">
        <f t="shared" si="9"/>
        <v>42266306.786579542</v>
      </c>
      <c r="AA100" s="84">
        <f t="shared" si="10"/>
        <v>23424594.627194542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3079629.5178126348</v>
      </c>
      <c r="E101" s="36">
        <f>'Total Cost'!C101/(1+Assumptions!$D$49)^($A101-2022)</f>
        <v>3950997.5596743491</v>
      </c>
      <c r="F101" s="36">
        <f>'Total Cost'!D101/(1+Assumptions!$D$49)^($A101-2022)</f>
        <v>4165855.4330101144</v>
      </c>
      <c r="G101" s="36">
        <f>'Total Cost'!E101/(1+Assumptions!$D$49)^($A101-2022)</f>
        <v>2739437.8850310068</v>
      </c>
      <c r="H101" s="36">
        <f>'Total Cost'!F101/(1+Assumptions!$D$49)^($A101-2022)</f>
        <v>2279880.7670628414</v>
      </c>
      <c r="I101" s="36">
        <f>'Total Cost'!G101/(1+Assumptions!$D$49)^($A101-2022)</f>
        <v>1366734.8053858401</v>
      </c>
      <c r="J101" s="37">
        <f>'Total Cost'!H101/(1+Assumptions!$D$49)^($A101-2022)</f>
        <v>809354.71181874734</v>
      </c>
      <c r="K101" s="37">
        <f>'Total Cost'!I101/(1+Assumptions!$D$49)^($A101-2022)</f>
        <v>867678.7709105406</v>
      </c>
      <c r="L101" s="37">
        <f>'Total Cost'!J101/(1+Assumptions!$D$49)^($A101-2022)</f>
        <v>553922.04085774347</v>
      </c>
      <c r="M101" s="37">
        <f>'Total Cost'!K101/(1+Assumptions!$D$49)^($A101-2022)</f>
        <v>430198.81437251094</v>
      </c>
      <c r="N101" s="37">
        <f>'Total Cost'!L101/(1+Assumptions!$D$49)^($A101-2022)</f>
        <v>378416.44860441197</v>
      </c>
      <c r="O101" s="37">
        <f>'Total Cost'!M101/(1+Assumptions!$D$49)^($A101-2022)</f>
        <v>159937.30515540886</v>
      </c>
      <c r="P101" s="38">
        <f>'Total Cost'!N101/(1+Assumptions!$D$49)^($A101-2022)</f>
        <v>134412701.19772044</v>
      </c>
      <c r="Q101" s="38">
        <f>'Total Cost'!O101/(1+Assumptions!$D$49)^($A101-2022)</f>
        <v>244572315.98633793</v>
      </c>
      <c r="R101" s="38">
        <f>'Total Cost'!P101/(1+Assumptions!$D$49)^($A101-2022)</f>
        <v>184195464.83770695</v>
      </c>
      <c r="S101" s="38">
        <f>'Total Cost'!Q101/(1+Assumptions!$D$49)^($A101-2022)</f>
        <v>69703813.271305382</v>
      </c>
      <c r="T101" s="38">
        <f>'Total Cost'!R101/(1+Assumptions!$D$49)^($A101-2022)</f>
        <v>46596737.763679087</v>
      </c>
      <c r="U101" s="38">
        <f>'Total Cost'!S101/(1+Assumptions!$D$49)^($A101-2022)</f>
        <v>25769989.999146651</v>
      </c>
      <c r="V101" s="84">
        <f t="shared" si="11"/>
        <v>138301685.42735183</v>
      </c>
      <c r="W101" s="84">
        <f t="shared" si="6"/>
        <v>249390992.31692281</v>
      </c>
      <c r="X101" s="84">
        <f t="shared" si="7"/>
        <v>188915242.31157482</v>
      </c>
      <c r="Y101" s="84">
        <f t="shared" si="8"/>
        <v>72873449.970708907</v>
      </c>
      <c r="Z101" s="84">
        <f t="shared" si="9"/>
        <v>49255034.979346342</v>
      </c>
      <c r="AA101" s="84">
        <f t="shared" si="10"/>
        <v>27296662.109687902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2984249.4576504929</v>
      </c>
      <c r="E102" s="36">
        <f>'Total Cost'!C102/(1+Assumptions!$D$49)^($A102-2022)</f>
        <v>3828630.118148501</v>
      </c>
      <c r="F102" s="36">
        <f>'Total Cost'!D102/(1+Assumptions!$D$49)^($A102-2022)</f>
        <v>4036833.5686822562</v>
      </c>
      <c r="G102" s="36">
        <f>'Total Cost'!E102/(1+Assumptions!$D$49)^($A102-2022)</f>
        <v>2654593.9943053806</v>
      </c>
      <c r="H102" s="36">
        <f>'Total Cost'!F102/(1+Assumptions!$D$49)^($A102-2022)</f>
        <v>2209269.9473304036</v>
      </c>
      <c r="I102" s="36">
        <f>'Total Cost'!G102/(1+Assumptions!$D$49)^($A102-2022)</f>
        <v>1324405.2825619436</v>
      </c>
      <c r="J102" s="37">
        <f>'Total Cost'!H102/(1+Assumptions!$D$49)^($A102-2022)</f>
        <v>767461.42408581194</v>
      </c>
      <c r="K102" s="37">
        <f>'Total Cost'!I102/(1+Assumptions!$D$49)^($A102-2022)</f>
        <v>822800.91813985608</v>
      </c>
      <c r="L102" s="37">
        <f>'Total Cost'!J102/(1+Assumptions!$D$49)^($A102-2022)</f>
        <v>525303.2386817534</v>
      </c>
      <c r="M102" s="37">
        <f>'Total Cost'!K102/(1+Assumptions!$D$49)^($A102-2022)</f>
        <v>408079.49299544009</v>
      </c>
      <c r="N102" s="37">
        <f>'Total Cost'!L102/(1+Assumptions!$D$49)^($A102-2022)</f>
        <v>358925.15772533306</v>
      </c>
      <c r="O102" s="37">
        <f>'Total Cost'!M102/(1+Assumptions!$D$49)^($A102-2022)</f>
        <v>151689.05137197173</v>
      </c>
      <c r="P102" s="38">
        <f>'Total Cost'!N102/(1+Assumptions!$D$49)^($A102-2022)</f>
        <v>128612306.06587288</v>
      </c>
      <c r="Q102" s="38">
        <f>'Total Cost'!O102/(1+Assumptions!$D$49)^($A102-2022)</f>
        <v>234036403.86829513</v>
      </c>
      <c r="R102" s="38">
        <f>'Total Cost'!P102/(1+Assumptions!$D$49)^($A102-2022)</f>
        <v>176279404.92281207</v>
      </c>
      <c r="S102" s="38">
        <f>'Total Cost'!Q102/(1+Assumptions!$D$49)^($A102-2022)</f>
        <v>66737269.938615337</v>
      </c>
      <c r="T102" s="38">
        <f>'Total Cost'!R102/(1+Assumptions!$D$49)^($A102-2022)</f>
        <v>44606842.882839106</v>
      </c>
      <c r="U102" s="38">
        <f>'Total Cost'!S102/(1+Assumptions!$D$49)^($A102-2022)</f>
        <v>24666726.536904629</v>
      </c>
      <c r="V102" s="84">
        <f t="shared" si="11"/>
        <v>132364016.94760919</v>
      </c>
      <c r="W102" s="84">
        <f t="shared" si="6"/>
        <v>238687834.90458348</v>
      </c>
      <c r="X102" s="84">
        <f t="shared" si="7"/>
        <v>180841541.73017609</v>
      </c>
      <c r="Y102" s="84">
        <f t="shared" si="8"/>
        <v>69799943.425916165</v>
      </c>
      <c r="Z102" s="84">
        <f t="shared" si="9"/>
        <v>47175037.987894841</v>
      </c>
      <c r="AA102" s="84">
        <f t="shared" si="10"/>
        <v>26142820.870838545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2891823.4397924389</v>
      </c>
      <c r="E103" s="36">
        <f>'Total Cost'!C103/(1+Assumptions!$D$49)^($A103-2022)</f>
        <v>3710052.552601927</v>
      </c>
      <c r="F103" s="36">
        <f>'Total Cost'!D103/(1+Assumptions!$D$49)^($A103-2022)</f>
        <v>3911807.6763083762</v>
      </c>
      <c r="G103" s="36">
        <f>'Total Cost'!E103/(1+Assumptions!$D$49)^($A103-2022)</f>
        <v>2572377.8272572276</v>
      </c>
      <c r="H103" s="36">
        <f>'Total Cost'!F103/(1+Assumptions!$D$49)^($A103-2022)</f>
        <v>2140846.0348850996</v>
      </c>
      <c r="I103" s="36">
        <f>'Total Cost'!G103/(1+Assumptions!$D$49)^($A103-2022)</f>
        <v>1283386.759132691</v>
      </c>
      <c r="J103" s="37">
        <f>'Total Cost'!H103/(1+Assumptions!$D$49)^($A103-2022)</f>
        <v>727739.67441685416</v>
      </c>
      <c r="K103" s="37">
        <f>'Total Cost'!I103/(1+Assumptions!$D$49)^($A103-2022)</f>
        <v>780247.67130062182</v>
      </c>
      <c r="L103" s="37">
        <f>'Total Cost'!J103/(1+Assumptions!$D$49)^($A103-2022)</f>
        <v>498165.36967880768</v>
      </c>
      <c r="M103" s="37">
        <f>'Total Cost'!K103/(1+Assumptions!$D$49)^($A103-2022)</f>
        <v>387099.65997352061</v>
      </c>
      <c r="N103" s="37">
        <f>'Total Cost'!L103/(1+Assumptions!$D$49)^($A103-2022)</f>
        <v>340439.62226770062</v>
      </c>
      <c r="O103" s="37">
        <f>'Total Cost'!M103/(1+Assumptions!$D$49)^($A103-2022)</f>
        <v>143866.90164305951</v>
      </c>
      <c r="P103" s="38">
        <f>'Total Cost'!N103/(1+Assumptions!$D$49)^($A103-2022)</f>
        <v>123063204.9364659</v>
      </c>
      <c r="Q103" s="38">
        <f>'Total Cost'!O103/(1+Assumptions!$D$49)^($A103-2022)</f>
        <v>223956190.87049428</v>
      </c>
      <c r="R103" s="38">
        <f>'Total Cost'!P103/(1+Assumptions!$D$49)^($A103-2022)</f>
        <v>168704949.12564901</v>
      </c>
      <c r="S103" s="38">
        <f>'Total Cost'!Q103/(1+Assumptions!$D$49)^($A103-2022)</f>
        <v>63897536.945700549</v>
      </c>
      <c r="T103" s="38">
        <f>'Total Cost'!R103/(1+Assumptions!$D$49)^($A103-2022)</f>
        <v>42702293.289973982</v>
      </c>
      <c r="U103" s="38">
        <f>'Total Cost'!S103/(1+Assumptions!$D$49)^($A103-2022)</f>
        <v>23610896.77647379</v>
      </c>
      <c r="V103" s="84">
        <f t="shared" si="11"/>
        <v>126682768.0506752</v>
      </c>
      <c r="W103" s="84">
        <f t="shared" si="6"/>
        <v>228446491.09439683</v>
      </c>
      <c r="X103" s="84">
        <f t="shared" si="7"/>
        <v>173114922.17163619</v>
      </c>
      <c r="Y103" s="84">
        <f t="shared" si="8"/>
        <v>66857014.432931297</v>
      </c>
      <c r="Z103" s="84">
        <f t="shared" si="9"/>
        <v>45183578.947126783</v>
      </c>
      <c r="AA103" s="84">
        <f t="shared" si="10"/>
        <v>25038150.437249541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2802259.973774747</v>
      </c>
      <c r="E104" s="36">
        <f>'Total Cost'!C104/(1+Assumptions!$D$49)^($A104-2022)</f>
        <v>3595147.4857342681</v>
      </c>
      <c r="F104" s="36">
        <f>'Total Cost'!D104/(1+Assumptions!$D$49)^($A104-2022)</f>
        <v>3790653.9955325066</v>
      </c>
      <c r="G104" s="36">
        <f>'Total Cost'!E104/(1+Assumptions!$D$49)^($A104-2022)</f>
        <v>2492707.9999275366</v>
      </c>
      <c r="H104" s="36">
        <f>'Total Cost'!F104/(1+Assumptions!$D$49)^($A104-2022)</f>
        <v>2074541.298414638</v>
      </c>
      <c r="I104" s="36">
        <f>'Total Cost'!G104/(1+Assumptions!$D$49)^($A104-2022)</f>
        <v>1243638.6317721263</v>
      </c>
      <c r="J104" s="37">
        <f>'Total Cost'!H104/(1+Assumptions!$D$49)^($A104-2022)</f>
        <v>690076.75420259801</v>
      </c>
      <c r="K104" s="37">
        <f>'Total Cost'!I104/(1+Assumptions!$D$49)^($A104-2022)</f>
        <v>739898.45502101944</v>
      </c>
      <c r="L104" s="37">
        <f>'Total Cost'!J104/(1+Assumptions!$D$49)^($A104-2022)</f>
        <v>472431.6894398107</v>
      </c>
      <c r="M104" s="37">
        <f>'Total Cost'!K104/(1+Assumptions!$D$49)^($A104-2022)</f>
        <v>367200.50894973968</v>
      </c>
      <c r="N104" s="37">
        <f>'Total Cost'!L104/(1+Assumptions!$D$49)^($A104-2022)</f>
        <v>322907.85848216014</v>
      </c>
      <c r="O104" s="37">
        <f>'Total Cost'!M104/(1+Assumptions!$D$49)^($A104-2022)</f>
        <v>136448.80872312584</v>
      </c>
      <c r="P104" s="38">
        <f>'Total Cost'!N104/(1+Assumptions!$D$49)^($A104-2022)</f>
        <v>117754470.12968229</v>
      </c>
      <c r="Q104" s="38">
        <f>'Total Cost'!O104/(1+Assumptions!$D$49)^($A104-2022)</f>
        <v>214311891.66592732</v>
      </c>
      <c r="R104" s="38">
        <f>'Total Cost'!P104/(1+Assumptions!$D$49)^($A104-2022)</f>
        <v>161457298.0312812</v>
      </c>
      <c r="S104" s="38">
        <f>'Total Cost'!Q104/(1+Assumptions!$D$49)^($A104-2022)</f>
        <v>61179170.250717178</v>
      </c>
      <c r="T104" s="38">
        <f>'Total Cost'!R104/(1+Assumptions!$D$49)^($A104-2022)</f>
        <v>40879413.238908172</v>
      </c>
      <c r="U104" s="38">
        <f>'Total Cost'!S104/(1+Assumptions!$D$49)^($A104-2022)</f>
        <v>22600452.99258358</v>
      </c>
      <c r="V104" s="84">
        <f t="shared" si="11"/>
        <v>121246806.85765964</v>
      </c>
      <c r="W104" s="84">
        <f t="shared" si="6"/>
        <v>218646937.6066826</v>
      </c>
      <c r="X104" s="84">
        <f t="shared" si="7"/>
        <v>165720383.71625352</v>
      </c>
      <c r="Y104" s="84">
        <f t="shared" si="8"/>
        <v>64039078.759594455</v>
      </c>
      <c r="Z104" s="84">
        <f t="shared" si="9"/>
        <v>43276862.395804971</v>
      </c>
      <c r="AA104" s="84">
        <f t="shared" si="10"/>
        <v>23980540.433078833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2715470.4027102259</v>
      </c>
      <c r="E105" s="36">
        <f>'Total Cost'!C105/(1+Assumptions!$D$49)^($A105-2022)</f>
        <v>3483801.1755700959</v>
      </c>
      <c r="F105" s="36">
        <f>'Total Cost'!D105/(1+Assumptions!$D$49)^($A105-2022)</f>
        <v>3673252.5990149952</v>
      </c>
      <c r="G105" s="36">
        <f>'Total Cost'!E105/(1+Assumptions!$D$49)^($A105-2022)</f>
        <v>2415505.6489224681</v>
      </c>
      <c r="H105" s="36">
        <f>'Total Cost'!F105/(1+Assumptions!$D$49)^($A105-2022)</f>
        <v>2010290.1043319886</v>
      </c>
      <c r="I105" s="36">
        <f>'Total Cost'!G105/(1+Assumptions!$D$49)^($A105-2022)</f>
        <v>1205121.5546911662</v>
      </c>
      <c r="J105" s="37">
        <f>'Total Cost'!H105/(1+Assumptions!$D$49)^($A105-2022)</f>
        <v>654365.81170114223</v>
      </c>
      <c r="K105" s="37">
        <f>'Total Cost'!I105/(1+Assumptions!$D$49)^($A105-2022)</f>
        <v>701638.95589139371</v>
      </c>
      <c r="L105" s="37">
        <f>'Total Cost'!J105/(1+Assumptions!$D$49)^($A105-2022)</f>
        <v>448029.43585574831</v>
      </c>
      <c r="M105" s="37">
        <f>'Total Cost'!K105/(1+Assumptions!$D$49)^($A105-2022)</f>
        <v>348326.27345354581</v>
      </c>
      <c r="N105" s="37">
        <f>'Total Cost'!L105/(1+Assumptions!$D$49)^($A105-2022)</f>
        <v>306280.57359985431</v>
      </c>
      <c r="O105" s="37">
        <f>'Total Cost'!M105/(1+Assumptions!$D$49)^($A105-2022)</f>
        <v>129413.86778172532</v>
      </c>
      <c r="P105" s="38">
        <f>'Total Cost'!N105/(1+Assumptions!$D$49)^($A105-2022)</f>
        <v>112675650.83790305</v>
      </c>
      <c r="Q105" s="38">
        <f>'Total Cost'!O105/(1+Assumptions!$D$49)^($A105-2022)</f>
        <v>205084583.06584421</v>
      </c>
      <c r="R105" s="38">
        <f>'Total Cost'!P105/(1+Assumptions!$D$49)^($A105-2022)</f>
        <v>154522295.78242287</v>
      </c>
      <c r="S105" s="38">
        <f>'Total Cost'!Q105/(1+Assumptions!$D$49)^($A105-2022)</f>
        <v>58576960.49920062</v>
      </c>
      <c r="T105" s="38">
        <f>'Total Cost'!R105/(1+Assumptions!$D$49)^($A105-2022)</f>
        <v>39134685.932160698</v>
      </c>
      <c r="U105" s="38">
        <f>'Total Cost'!S105/(1+Assumptions!$D$49)^($A105-2022)</f>
        <v>21633436.207387041</v>
      </c>
      <c r="V105" s="84">
        <f t="shared" si="11"/>
        <v>116045487.05231442</v>
      </c>
      <c r="W105" s="84">
        <f t="shared" si="6"/>
        <v>209270023.19730571</v>
      </c>
      <c r="X105" s="84">
        <f t="shared" si="7"/>
        <v>158643577.81729361</v>
      </c>
      <c r="Y105" s="84">
        <f t="shared" si="8"/>
        <v>61340792.421576634</v>
      </c>
      <c r="Z105" s="84">
        <f t="shared" si="9"/>
        <v>41451256.610092543</v>
      </c>
      <c r="AA105" s="84">
        <f t="shared" si="10"/>
        <v>22967971.629859932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2631368.8155287332</v>
      </c>
      <c r="E106" s="36">
        <f>'Total Cost'!C106/(1+Assumptions!$D$49)^($A106-2022)</f>
        <v>3375903.4028682583</v>
      </c>
      <c r="F106" s="36">
        <f>'Total Cost'!D106/(1+Assumptions!$D$49)^($A106-2022)</f>
        <v>3559487.2737191003</v>
      </c>
      <c r="G106" s="36">
        <f>'Total Cost'!E106/(1+Assumptions!$D$49)^($A106-2022)</f>
        <v>2340694.3533482337</v>
      </c>
      <c r="H106" s="36">
        <f>'Total Cost'!F106/(1+Assumptions!$D$49)^($A106-2022)</f>
        <v>1948028.8518061552</v>
      </c>
      <c r="I106" s="36">
        <f>'Total Cost'!G106/(1+Assumptions!$D$49)^($A106-2022)</f>
        <v>1167797.4006900776</v>
      </c>
      <c r="J106" s="37">
        <f>'Total Cost'!H106/(1+Assumptions!$D$49)^($A106-2022)</f>
        <v>620505.54735562019</v>
      </c>
      <c r="K106" s="37">
        <f>'Total Cost'!I106/(1+Assumptions!$D$49)^($A106-2022)</f>
        <v>665360.79688383301</v>
      </c>
      <c r="L106" s="37">
        <f>'Total Cost'!J106/(1+Assumptions!$D$49)^($A106-2022)</f>
        <v>424889.62222333276</v>
      </c>
      <c r="M106" s="37">
        <f>'Total Cost'!K106/(1+Assumptions!$D$49)^($A106-2022)</f>
        <v>330424.06951936509</v>
      </c>
      <c r="N106" s="37">
        <f>'Total Cost'!L106/(1+Assumptions!$D$49)^($A106-2022)</f>
        <v>290511.02633444191</v>
      </c>
      <c r="O106" s="37">
        <f>'Total Cost'!M106/(1+Assumptions!$D$49)^($A106-2022)</f>
        <v>122742.2571283252</v>
      </c>
      <c r="P106" s="38">
        <f>'Total Cost'!N106/(1+Assumptions!$D$49)^($A106-2022)</f>
        <v>107816752.24686541</v>
      </c>
      <c r="Q106" s="38">
        <f>'Total Cost'!O106/(1+Assumptions!$D$49)^($A106-2022)</f>
        <v>196256166.32480505</v>
      </c>
      <c r="R106" s="38">
        <f>'Total Cost'!P106/(1+Assumptions!$D$49)^($A106-2022)</f>
        <v>147886401.99545249</v>
      </c>
      <c r="S106" s="38">
        <f>'Total Cost'!Q106/(1+Assumptions!$D$49)^($A106-2022)</f>
        <v>56085922.866588943</v>
      </c>
      <c r="T106" s="38">
        <f>'Total Cost'!R106/(1+Assumptions!$D$49)^($A106-2022)</f>
        <v>37464746.621213451</v>
      </c>
      <c r="U106" s="38">
        <f>'Total Cost'!S106/(1+Assumptions!$D$49)^($A106-2022)</f>
        <v>20707972.329881866</v>
      </c>
      <c r="V106" s="84">
        <f t="shared" si="11"/>
        <v>111068626.60974976</v>
      </c>
      <c r="W106" s="84">
        <f t="shared" si="6"/>
        <v>200297430.52455714</v>
      </c>
      <c r="X106" s="84">
        <f t="shared" si="7"/>
        <v>151870778.89139491</v>
      </c>
      <c r="Y106" s="84">
        <f t="shared" si="8"/>
        <v>58757041.289456539</v>
      </c>
      <c r="Z106" s="84">
        <f t="shared" si="9"/>
        <v>39703286.49935405</v>
      </c>
      <c r="AA106" s="84">
        <f t="shared" si="10"/>
        <v>21998511.987700269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2549871.9619357157</v>
      </c>
      <c r="E107" s="36">
        <f>'Total Cost'!C107/(1+Assumptions!$D$49)^($A107-2022)</f>
        <v>3271347.3620183016</v>
      </c>
      <c r="F107" s="36">
        <f>'Total Cost'!D107/(1+Assumptions!$D$49)^($A107-2022)</f>
        <v>3449245.4058742821</v>
      </c>
      <c r="G107" s="36">
        <f>'Total Cost'!E107/(1+Assumptions!$D$49)^($A107-2022)</f>
        <v>2268200.0591637474</v>
      </c>
      <c r="H107" s="36">
        <f>'Total Cost'!F107/(1+Assumptions!$D$49)^($A107-2022)</f>
        <v>1887695.9098051228</v>
      </c>
      <c r="I107" s="36">
        <f>'Total Cost'!G107/(1+Assumptions!$D$49)^($A107-2022)</f>
        <v>1131629.2234172074</v>
      </c>
      <c r="J107" s="37">
        <f>'Total Cost'!H107/(1+Assumptions!$D$49)^($A107-2022)</f>
        <v>588399.92497761117</v>
      </c>
      <c r="K107" s="37">
        <f>'Total Cost'!I107/(1+Assumptions!$D$49)^($A107-2022)</f>
        <v>630961.22871740966</v>
      </c>
      <c r="L107" s="37">
        <f>'Total Cost'!J107/(1+Assumptions!$D$49)^($A107-2022)</f>
        <v>402946.84111146152</v>
      </c>
      <c r="M107" s="37">
        <f>'Total Cost'!K107/(1+Assumptions!$D$49)^($A107-2022)</f>
        <v>313443.74646455148</v>
      </c>
      <c r="N107" s="37">
        <f>'Total Cost'!L107/(1+Assumptions!$D$49)^($A107-2022)</f>
        <v>275554.89462495857</v>
      </c>
      <c r="O107" s="37">
        <f>'Total Cost'!M107/(1+Assumptions!$D$49)^($A107-2022)</f>
        <v>116415.18201642149</v>
      </c>
      <c r="P107" s="38">
        <f>'Total Cost'!N107/(1+Assumptions!$D$49)^($A107-2022)</f>
        <v>103168215.57376026</v>
      </c>
      <c r="Q107" s="38">
        <f>'Total Cost'!O107/(1+Assumptions!$D$49)^($A107-2022)</f>
        <v>187809331.09907255</v>
      </c>
      <c r="R107" s="38">
        <f>'Total Cost'!P107/(1+Assumptions!$D$49)^($A107-2022)</f>
        <v>141536664.90601772</v>
      </c>
      <c r="S107" s="38">
        <f>'Total Cost'!Q107/(1+Assumptions!$D$49)^($A107-2022)</f>
        <v>53701287.342038147</v>
      </c>
      <c r="T107" s="38">
        <f>'Total Cost'!R107/(1+Assumptions!$D$49)^($A107-2022)</f>
        <v>35866376.007374004</v>
      </c>
      <c r="U107" s="38">
        <f>'Total Cost'!S107/(1+Assumptions!$D$49)^($A107-2022)</f>
        <v>19822268.463857811</v>
      </c>
      <c r="V107" s="84">
        <f t="shared" si="11"/>
        <v>106306487.46067359</v>
      </c>
      <c r="W107" s="84">
        <f t="shared" si="6"/>
        <v>191711639.68980825</v>
      </c>
      <c r="X107" s="84">
        <f t="shared" si="7"/>
        <v>145388857.15300345</v>
      </c>
      <c r="Y107" s="84">
        <f t="shared" si="8"/>
        <v>56282931.147666447</v>
      </c>
      <c r="Z107" s="84">
        <f t="shared" si="9"/>
        <v>38029626.811804086</v>
      </c>
      <c r="AA107" s="84">
        <f t="shared" si="10"/>
        <v>21070312.86929144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2470899.1700045848</v>
      </c>
      <c r="E108" s="36">
        <f>'Total Cost'!C108/(1+Assumptions!$D$49)^($A108-2022)</f>
        <v>3170029.5553159593</v>
      </c>
      <c r="F108" s="36">
        <f>'Total Cost'!D108/(1+Assumptions!$D$49)^($A108-2022)</f>
        <v>3342417.869502326</v>
      </c>
      <c r="G108" s="36">
        <f>'Total Cost'!E108/(1+Assumptions!$D$49)^($A108-2022)</f>
        <v>2197951.0058761714</v>
      </c>
      <c r="H108" s="36">
        <f>'Total Cost'!F108/(1+Assumptions!$D$49)^($A108-2022)</f>
        <v>1829231.5560886653</v>
      </c>
      <c r="I108" s="36">
        <f>'Total Cost'!G108/(1+Assumptions!$D$49)^($A108-2022)</f>
        <v>1096581.2207966086</v>
      </c>
      <c r="J108" s="37">
        <f>'Total Cost'!H108/(1+Assumptions!$D$49)^($A108-2022)</f>
        <v>557957.89796937862</v>
      </c>
      <c r="K108" s="37">
        <f>'Total Cost'!I108/(1+Assumptions!$D$49)^($A108-2022)</f>
        <v>598342.83728626545</v>
      </c>
      <c r="L108" s="37">
        <f>'Total Cost'!J108/(1+Assumptions!$D$49)^($A108-2022)</f>
        <v>382139.07842823962</v>
      </c>
      <c r="M108" s="37">
        <f>'Total Cost'!K108/(1+Assumptions!$D$49)^($A108-2022)</f>
        <v>297337.7454031987</v>
      </c>
      <c r="N108" s="37">
        <f>'Total Cost'!L108/(1+Assumptions!$D$49)^($A108-2022)</f>
        <v>261370.15024322559</v>
      </c>
      <c r="O108" s="37">
        <f>'Total Cost'!M108/(1+Assumptions!$D$49)^($A108-2022)</f>
        <v>110414.82136681295</v>
      </c>
      <c r="P108" s="38">
        <f>'Total Cost'!N108/(1+Assumptions!$D$49)^($A108-2022)</f>
        <v>98720898.981886223</v>
      </c>
      <c r="Q108" s="38">
        <f>'Total Cost'!O108/(1+Assumptions!$D$49)^($A108-2022)</f>
        <v>179727520.98561525</v>
      </c>
      <c r="R108" s="38">
        <f>'Total Cost'!P108/(1+Assumptions!$D$49)^($A108-2022)</f>
        <v>135460695.69023061</v>
      </c>
      <c r="S108" s="38">
        <f>'Total Cost'!Q108/(1+Assumptions!$D$49)^($A108-2022)</f>
        <v>51418489.434288628</v>
      </c>
      <c r="T108" s="38">
        <f>'Total Cost'!R108/(1+Assumptions!$D$49)^($A108-2022)</f>
        <v>34336493.930092782</v>
      </c>
      <c r="U108" s="38">
        <f>'Total Cost'!S108/(1+Assumptions!$D$49)^($A108-2022)</f>
        <v>18974609.376989786</v>
      </c>
      <c r="V108" s="84">
        <f t="shared" si="11"/>
        <v>101749756.04986018</v>
      </c>
      <c r="W108" s="84">
        <f t="shared" si="6"/>
        <v>183495893.37821749</v>
      </c>
      <c r="X108" s="84">
        <f t="shared" si="7"/>
        <v>139185252.63816118</v>
      </c>
      <c r="Y108" s="84">
        <f t="shared" si="8"/>
        <v>53913778.185567997</v>
      </c>
      <c r="Z108" s="84">
        <f t="shared" si="9"/>
        <v>36427095.636424676</v>
      </c>
      <c r="AA108" s="84">
        <f t="shared" si="10"/>
        <v>20181605.419153206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2394372.2663213727</v>
      </c>
      <c r="E109" s="36">
        <f>'Total Cost'!C109/(1+Assumptions!$D$49)^($A109-2022)</f>
        <v>3071849.6905130791</v>
      </c>
      <c r="F109" s="36">
        <f>'Total Cost'!D109/(1+Assumptions!$D$49)^($A109-2022)</f>
        <v>3238898.9183959654</v>
      </c>
      <c r="G109" s="36">
        <f>'Total Cost'!E109/(1+Assumptions!$D$49)^($A109-2022)</f>
        <v>2129877.6555068023</v>
      </c>
      <c r="H109" s="36">
        <f>'Total Cost'!F109/(1+Assumptions!$D$49)^($A109-2022)</f>
        <v>1772577.9180906285</v>
      </c>
      <c r="I109" s="36">
        <f>'Total Cost'!G109/(1+Assumptions!$D$49)^($A109-2022)</f>
        <v>1062618.6995883612</v>
      </c>
      <c r="J109" s="37">
        <f>'Total Cost'!H109/(1+Assumptions!$D$49)^($A109-2022)</f>
        <v>529093.14980114647</v>
      </c>
      <c r="K109" s="37">
        <f>'Total Cost'!I109/(1+Assumptions!$D$49)^($A109-2022)</f>
        <v>567413.26631375973</v>
      </c>
      <c r="L109" s="37">
        <f>'Total Cost'!J109/(1+Assumptions!$D$49)^($A109-2022)</f>
        <v>362407.53715751646</v>
      </c>
      <c r="M109" s="37">
        <f>'Total Cost'!K109/(1+Assumptions!$D$49)^($A109-2022)</f>
        <v>282060.9650942586</v>
      </c>
      <c r="N109" s="37">
        <f>'Total Cost'!L109/(1+Assumptions!$D$49)^($A109-2022)</f>
        <v>247916.93990909256</v>
      </c>
      <c r="O109" s="37">
        <f>'Total Cost'!M109/(1+Assumptions!$D$49)^($A109-2022)</f>
        <v>104724.27725822436</v>
      </c>
      <c r="P109" s="38">
        <f>'Total Cost'!N109/(1+Assumptions!$D$49)^($A109-2022)</f>
        <v>94466059.333259404</v>
      </c>
      <c r="Q109" s="38">
        <f>'Total Cost'!O109/(1+Assumptions!$D$49)^($A109-2022)</f>
        <v>171994900.57219991</v>
      </c>
      <c r="R109" s="38">
        <f>'Total Cost'!P109/(1+Assumptions!$D$49)^($A109-2022)</f>
        <v>129646643.90983257</v>
      </c>
      <c r="S109" s="38">
        <f>'Total Cost'!Q109/(1+Assumptions!$D$49)^($A109-2022)</f>
        <v>49233161.281184405</v>
      </c>
      <c r="T109" s="38">
        <f>'Total Cost'!R109/(1+Assumptions!$D$49)^($A109-2022)</f>
        <v>32872153.330170419</v>
      </c>
      <c r="U109" s="38">
        <f>'Total Cost'!S109/(1+Assumptions!$D$49)^($A109-2022)</f>
        <v>18163354.124020047</v>
      </c>
      <c r="V109" s="84">
        <f t="shared" si="11"/>
        <v>97389524.74938193</v>
      </c>
      <c r="W109" s="84">
        <f t="shared" si="6"/>
        <v>175634163.52902675</v>
      </c>
      <c r="X109" s="84">
        <f t="shared" si="7"/>
        <v>133247950.36538605</v>
      </c>
      <c r="Y109" s="84">
        <f t="shared" si="8"/>
        <v>51645099.901785463</v>
      </c>
      <c r="Z109" s="84">
        <f t="shared" si="9"/>
        <v>34892648.188170142</v>
      </c>
      <c r="AA109" s="84">
        <f t="shared" si="10"/>
        <v>19330697.100866634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2320215.498602604</v>
      </c>
      <c r="E110" s="36">
        <f>'Total Cost'!C110/(1+Assumptions!$D$49)^($A110-2022)</f>
        <v>2976710.5815405501</v>
      </c>
      <c r="F110" s="36">
        <f>'Total Cost'!D110/(1+Assumptions!$D$49)^($A110-2022)</f>
        <v>3138586.0814430574</v>
      </c>
      <c r="G110" s="36">
        <f>'Total Cost'!E110/(1+Assumptions!$D$49)^($A110-2022)</f>
        <v>2063912.6237569673</v>
      </c>
      <c r="H110" s="36">
        <f>'Total Cost'!F110/(1+Assumptions!$D$49)^($A110-2022)</f>
        <v>1717678.9156321599</v>
      </c>
      <c r="I110" s="36">
        <f>'Total Cost'!G110/(1+Assumptions!$D$49)^($A110-2022)</f>
        <v>1029708.0410465045</v>
      </c>
      <c r="J110" s="37">
        <f>'Total Cost'!H110/(1+Assumptions!$D$49)^($A110-2022)</f>
        <v>501723.8480005032</v>
      </c>
      <c r="K110" s="37">
        <f>'Total Cost'!I110/(1+Assumptions!$D$49)^($A110-2022)</f>
        <v>538084.95443952014</v>
      </c>
      <c r="L110" s="37">
        <f>'Total Cost'!J110/(1+Assumptions!$D$49)^($A110-2022)</f>
        <v>343696.47026155301</v>
      </c>
      <c r="M110" s="37">
        <f>'Total Cost'!K110/(1+Assumptions!$D$49)^($A110-2022)</f>
        <v>267570.6347432778</v>
      </c>
      <c r="N110" s="37">
        <f>'Total Cost'!L110/(1+Assumptions!$D$49)^($A110-2022)</f>
        <v>235157.47257535177</v>
      </c>
      <c r="O110" s="37">
        <f>'Total Cost'!M110/(1+Assumptions!$D$49)^($A110-2022)</f>
        <v>99327.527041372508</v>
      </c>
      <c r="P110" s="38">
        <f>'Total Cost'!N110/(1+Assumptions!$D$49)^($A110-2022)</f>
        <v>90395334.742283061</v>
      </c>
      <c r="Q110" s="38">
        <f>'Total Cost'!O110/(1+Assumptions!$D$49)^($A110-2022)</f>
        <v>164596323.93211672</v>
      </c>
      <c r="R110" s="38">
        <f>'Total Cost'!P110/(1+Assumptions!$D$49)^($A110-2022)</f>
        <v>124083174.03198016</v>
      </c>
      <c r="S110" s="38">
        <f>'Total Cost'!Q110/(1+Assumptions!$D$49)^($A110-2022)</f>
        <v>47141123.145250373</v>
      </c>
      <c r="T110" s="38">
        <f>'Total Cost'!R110/(1+Assumptions!$D$49)^($A110-2022)</f>
        <v>31470534.475841988</v>
      </c>
      <c r="U110" s="38">
        <f>'Total Cost'!S110/(1+Assumptions!$D$49)^($A110-2022)</f>
        <v>17386932.8172828</v>
      </c>
      <c r="V110" s="84">
        <f t="shared" si="11"/>
        <v>93217274.088886172</v>
      </c>
      <c r="W110" s="84">
        <f t="shared" si="6"/>
        <v>168111119.46809679</v>
      </c>
      <c r="X110" s="84">
        <f t="shared" si="7"/>
        <v>127565456.58368477</v>
      </c>
      <c r="Y110" s="84">
        <f t="shared" si="8"/>
        <v>49472606.403750621</v>
      </c>
      <c r="Z110" s="84">
        <f t="shared" si="9"/>
        <v>33423370.864049498</v>
      </c>
      <c r="AA110" s="84">
        <f t="shared" si="10"/>
        <v>18515968.385370675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2688130.5055396487</v>
      </c>
      <c r="E111" s="36">
        <f>'Total Cost'!C111/(1+Assumptions!$D$49)^($A111-2022)</f>
        <v>3448725.5710605569</v>
      </c>
      <c r="F111" s="36">
        <f>'Total Cost'!D111/(1+Assumptions!$D$49)^($A111-2022)</f>
        <v>3636269.5598191367</v>
      </c>
      <c r="G111" s="36">
        <f>'Total Cost'!E111/(1+Assumptions!$D$49)^($A111-2022)</f>
        <v>2391185.8566718968</v>
      </c>
      <c r="H111" s="36">
        <f>'Total Cost'!F111/(1+Assumptions!$D$49)^($A111-2022)</f>
        <v>1990050.1029382667</v>
      </c>
      <c r="I111" s="36">
        <f>'Total Cost'!G111/(1+Assumptions!$D$49)^($A111-2022)</f>
        <v>1192988.1507143015</v>
      </c>
      <c r="J111" s="37">
        <f>'Total Cost'!H111/(1+Assumptions!$D$49)^($A111-2022)</f>
        <v>568832.79975866701</v>
      </c>
      <c r="K111" s="37">
        <f>'Total Cost'!I111/(1+Assumptions!$D$49)^($A111-2022)</f>
        <v>610083.90852974332</v>
      </c>
      <c r="L111" s="37">
        <f>'Total Cost'!J111/(1+Assumptions!$D$49)^($A111-2022)</f>
        <v>389708.95743833872</v>
      </c>
      <c r="M111" s="37">
        <f>'Total Cost'!K111/(1+Assumptions!$D$49)^($A111-2022)</f>
        <v>303474.22616158251</v>
      </c>
      <c r="N111" s="37">
        <f>'Total Cost'!L111/(1+Assumptions!$D$49)^($A111-2022)</f>
        <v>266685.32332914625</v>
      </c>
      <c r="O111" s="37">
        <f>'Total Cost'!M111/(1+Assumptions!$D$49)^($A111-2022)</f>
        <v>112636.59469069811</v>
      </c>
      <c r="P111" s="38">
        <f>'Total Cost'!N111/(1+Assumptions!$D$49)^($A111-2022)</f>
        <v>103420143.9540576</v>
      </c>
      <c r="Q111" s="38">
        <f>'Total Cost'!O111/(1+Assumptions!$D$49)^($A111-2022)</f>
        <v>188327459.23688912</v>
      </c>
      <c r="R111" s="38">
        <f>'Total Cost'!P111/(1+Assumptions!$D$49)^($A111-2022)</f>
        <v>141988616.59765255</v>
      </c>
      <c r="S111" s="38">
        <f>'Total Cost'!Q111/(1+Assumptions!$D$49)^($A111-2022)</f>
        <v>53967375.567178361</v>
      </c>
      <c r="T111" s="38">
        <f>'Total Cost'!R111/(1+Assumptions!$D$49)^($A111-2022)</f>
        <v>36022115.997320443</v>
      </c>
      <c r="U111" s="38">
        <f>'Total Cost'!S111/(1+Assumptions!$D$49)^($A111-2022)</f>
        <v>19899355.029087473</v>
      </c>
      <c r="V111" s="84">
        <f t="shared" si="11"/>
        <v>106677107.25935592</v>
      </c>
      <c r="W111" s="84">
        <f t="shared" si="6"/>
        <v>192386268.71647942</v>
      </c>
      <c r="X111" s="84">
        <f t="shared" si="7"/>
        <v>146014595.11491004</v>
      </c>
      <c r="Y111" s="84">
        <f t="shared" si="8"/>
        <v>56662035.650011837</v>
      </c>
      <c r="Z111" s="84">
        <f t="shared" si="9"/>
        <v>38278851.423587859</v>
      </c>
      <c r="AA111" s="84">
        <f t="shared" si="10"/>
        <v>21204979.774492472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2604875.6698981952</v>
      </c>
      <c r="E112" s="36">
        <f>'Total Cost'!C112/(1+Assumptions!$D$49)^($A112-2022)</f>
        <v>3341914.1346368319</v>
      </c>
      <c r="F112" s="36">
        <f>'Total Cost'!D112/(1+Assumptions!$D$49)^($A112-2022)</f>
        <v>3523649.6464901939</v>
      </c>
      <c r="G112" s="36">
        <f>'Total Cost'!E112/(1+Assumptions!$D$49)^($A112-2022)</f>
        <v>2317127.7761303713</v>
      </c>
      <c r="H112" s="36">
        <f>'Total Cost'!F112/(1+Assumptions!$D$49)^($A112-2022)</f>
        <v>1928415.7091106791</v>
      </c>
      <c r="I112" s="36">
        <f>'Total Cost'!G112/(1+Assumptions!$D$49)^($A112-2022)</f>
        <v>1156039.783733889</v>
      </c>
      <c r="J112" s="37">
        <f>'Total Cost'!H112/(1+Assumptions!$D$49)^($A112-2022)</f>
        <v>539412.55808772857</v>
      </c>
      <c r="K112" s="37">
        <f>'Total Cost'!I112/(1+Assumptions!$D$49)^($A112-2022)</f>
        <v>578555.33983502362</v>
      </c>
      <c r="L112" s="37">
        <f>'Total Cost'!J112/(1+Assumptions!$D$49)^($A112-2022)</f>
        <v>369591.88437791524</v>
      </c>
      <c r="M112" s="37">
        <f>'Total Cost'!K112/(1+Assumptions!$D$49)^($A112-2022)</f>
        <v>287887.18670688925</v>
      </c>
      <c r="N112" s="37">
        <f>'Total Cost'!L112/(1+Assumptions!$D$49)^($A112-2022)</f>
        <v>252962.6804880267</v>
      </c>
      <c r="O112" s="37">
        <f>'Total Cost'!M112/(1+Assumptions!$D$49)^($A112-2022)</f>
        <v>106833.21446014479</v>
      </c>
      <c r="P112" s="38">
        <f>'Total Cost'!N112/(1+Assumptions!$D$49)^($A112-2022)</f>
        <v>98965179.049418315</v>
      </c>
      <c r="Q112" s="38">
        <f>'Total Cost'!O112/(1+Assumptions!$D$49)^($A112-2022)</f>
        <v>180229289.8499316</v>
      </c>
      <c r="R112" s="38">
        <f>'Total Cost'!P112/(1+Assumptions!$D$49)^($A112-2022)</f>
        <v>135897802.04267913</v>
      </c>
      <c r="S112" s="38">
        <f>'Total Cost'!Q112/(1+Assumptions!$D$49)^($A112-2022)</f>
        <v>51675072.255892575</v>
      </c>
      <c r="T112" s="38">
        <f>'Total Cost'!R112/(1+Assumptions!$D$49)^($A112-2022)</f>
        <v>34486784.999006204</v>
      </c>
      <c r="U112" s="38">
        <f>'Total Cost'!S112/(1+Assumptions!$D$49)^($A112-2022)</f>
        <v>19049052.335818183</v>
      </c>
      <c r="V112" s="84">
        <f t="shared" si="11"/>
        <v>102109467.27740423</v>
      </c>
      <c r="W112" s="84">
        <f t="shared" si="6"/>
        <v>184149759.32440346</v>
      </c>
      <c r="X112" s="84">
        <f t="shared" si="7"/>
        <v>139791043.57354724</v>
      </c>
      <c r="Y112" s="84">
        <f t="shared" si="8"/>
        <v>54280087.218729839</v>
      </c>
      <c r="Z112" s="84">
        <f t="shared" si="9"/>
        <v>36668163.388604909</v>
      </c>
      <c r="AA112" s="84">
        <f t="shared" si="10"/>
        <v>20311925.334012218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2524199.3428683593</v>
      </c>
      <c r="E113" s="36">
        <f>'Total Cost'!C113/(1+Assumptions!$D$49)^($A113-2022)</f>
        <v>3238410.7848427398</v>
      </c>
      <c r="F113" s="36">
        <f>'Total Cost'!D113/(1+Assumptions!$D$49)^($A113-2022)</f>
        <v>3414517.7157405326</v>
      </c>
      <c r="G113" s="36">
        <f>'Total Cost'!E113/(1+Assumptions!$D$49)^($A113-2022)</f>
        <v>2245363.3689468545</v>
      </c>
      <c r="H113" s="36">
        <f>'Total Cost'!F113/(1+Assumptions!$D$49)^($A113-2022)</f>
        <v>1868690.2111932428</v>
      </c>
      <c r="I113" s="36">
        <f>'Total Cost'!G113/(1+Assumptions!$D$49)^($A113-2022)</f>
        <v>1120235.7548776246</v>
      </c>
      <c r="J113" s="37">
        <f>'Total Cost'!H113/(1+Assumptions!$D$49)^($A113-2022)</f>
        <v>511516.20400364388</v>
      </c>
      <c r="K113" s="37">
        <f>'Total Cost'!I113/(1+Assumptions!$D$49)^($A113-2022)</f>
        <v>548658.66315107478</v>
      </c>
      <c r="L113" s="37">
        <f>'Total Cost'!J113/(1+Assumptions!$D$49)^($A113-2022)</f>
        <v>350514.96985578461</v>
      </c>
      <c r="M113" s="37">
        <f>'Total Cost'!K113/(1+Assumptions!$D$49)^($A113-2022)</f>
        <v>273102.32826638478</v>
      </c>
      <c r="N113" s="37">
        <f>'Total Cost'!L113/(1+Assumptions!$D$49)^($A113-2022)</f>
        <v>239947.47573537444</v>
      </c>
      <c r="O113" s="37">
        <f>'Total Cost'!M113/(1+Assumptions!$D$49)^($A113-2022)</f>
        <v>101329.37381192051</v>
      </c>
      <c r="P113" s="38">
        <f>'Total Cost'!N113/(1+Assumptions!$D$49)^($A113-2022)</f>
        <v>94702889.318589687</v>
      </c>
      <c r="Q113" s="38">
        <f>'Total Cost'!O113/(1+Assumptions!$D$49)^($A113-2022)</f>
        <v>172480771.11404237</v>
      </c>
      <c r="R113" s="38">
        <f>'Total Cost'!P113/(1+Assumptions!$D$49)^($A113-2022)</f>
        <v>130069355.70182957</v>
      </c>
      <c r="S113" s="38">
        <f>'Total Cost'!Q113/(1+Assumptions!$D$49)^($A113-2022)</f>
        <v>49480568.846902877</v>
      </c>
      <c r="T113" s="38">
        <f>'Total Cost'!R113/(1+Assumptions!$D$49)^($A113-2022)</f>
        <v>33017179.018922061</v>
      </c>
      <c r="U113" s="38">
        <f>'Total Cost'!S113/(1+Assumptions!$D$49)^($A113-2022)</f>
        <v>18235239.800991718</v>
      </c>
      <c r="V113" s="84">
        <f t="shared" si="11"/>
        <v>97738604.865461692</v>
      </c>
      <c r="W113" s="84">
        <f t="shared" si="6"/>
        <v>176267840.56203619</v>
      </c>
      <c r="X113" s="84">
        <f t="shared" si="7"/>
        <v>133834388.38742588</v>
      </c>
      <c r="Y113" s="84">
        <f t="shared" si="8"/>
        <v>51999034.544116117</v>
      </c>
      <c r="Z113" s="84">
        <f t="shared" si="9"/>
        <v>35125816.705850676</v>
      </c>
      <c r="AA113" s="84">
        <f t="shared" si="10"/>
        <v>19456804.929681264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2446021.6647445876</v>
      </c>
      <c r="E114" s="36">
        <f>'Total Cost'!C114/(1+Assumptions!$D$49)^($A114-2022)</f>
        <v>3138113.0660095289</v>
      </c>
      <c r="F114" s="36">
        <f>'Total Cost'!D114/(1+Assumptions!$D$49)^($A114-2022)</f>
        <v>3308765.7402940351</v>
      </c>
      <c r="G114" s="36">
        <f>'Total Cost'!E114/(1+Assumptions!$D$49)^($A114-2022)</f>
        <v>2175821.597127453</v>
      </c>
      <c r="H114" s="36">
        <f>'Total Cost'!F114/(1+Assumptions!$D$49)^($A114-2022)</f>
        <v>1810814.4882411477</v>
      </c>
      <c r="I114" s="36">
        <f>'Total Cost'!G114/(1+Assumptions!$D$49)^($A114-2022)</f>
        <v>1085540.6225319973</v>
      </c>
      <c r="J114" s="37">
        <f>'Total Cost'!H114/(1+Assumptions!$D$49)^($A114-2022)</f>
        <v>485064.69649418595</v>
      </c>
      <c r="K114" s="37">
        <f>'Total Cost'!I114/(1+Assumptions!$D$49)^($A114-2022)</f>
        <v>520309.29266588716</v>
      </c>
      <c r="L114" s="37">
        <f>'Total Cost'!J114/(1+Assumptions!$D$49)^($A114-2022)</f>
        <v>332424.35100760264</v>
      </c>
      <c r="M114" s="37">
        <f>'Total Cost'!K114/(1+Assumptions!$D$49)^($A114-2022)</f>
        <v>259078.29010936426</v>
      </c>
      <c r="N114" s="37">
        <f>'Total Cost'!L114/(1+Assumptions!$D$49)^($A114-2022)</f>
        <v>227603.17546717453</v>
      </c>
      <c r="O114" s="37">
        <f>'Total Cost'!M114/(1+Assumptions!$D$49)^($A114-2022)</f>
        <v>96109.586660536879</v>
      </c>
      <c r="P114" s="38">
        <f>'Total Cost'!N114/(1+Assumptions!$D$49)^($A114-2022)</f>
        <v>90624909.732122377</v>
      </c>
      <c r="Q114" s="38">
        <f>'Total Cost'!O114/(1+Assumptions!$D$49)^($A114-2022)</f>
        <v>165066747.25134236</v>
      </c>
      <c r="R114" s="38">
        <f>'Total Cost'!P114/(1+Assumptions!$D$49)^($A114-2022)</f>
        <v>124491930.35371949</v>
      </c>
      <c r="S114" s="38">
        <f>'Total Cost'!Q114/(1+Assumptions!$D$49)^($A114-2022)</f>
        <v>47379674.60538578</v>
      </c>
      <c r="T114" s="38">
        <f>'Total Cost'!R114/(1+Assumptions!$D$49)^($A114-2022)</f>
        <v>31610472.504711132</v>
      </c>
      <c r="U114" s="38">
        <f>'Total Cost'!S114/(1+Assumptions!$D$49)^($A114-2022)</f>
        <v>17456344.943394907</v>
      </c>
      <c r="V114" s="84">
        <f t="shared" si="11"/>
        <v>93555996.093361154</v>
      </c>
      <c r="W114" s="84">
        <f t="shared" si="6"/>
        <v>168725169.61001778</v>
      </c>
      <c r="X114" s="84">
        <f t="shared" si="7"/>
        <v>128133120.44502112</v>
      </c>
      <c r="Y114" s="84">
        <f t="shared" si="8"/>
        <v>49814574.492622599</v>
      </c>
      <c r="Z114" s="84">
        <f t="shared" si="9"/>
        <v>33648890.168419458</v>
      </c>
      <c r="AA114" s="84">
        <f t="shared" si="10"/>
        <v>18637995.15258744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2370265.2491784231</v>
      </c>
      <c r="E115" s="36">
        <f>'Total Cost'!C115/(1+Assumptions!$D$49)^($A115-2022)</f>
        <v>3040921.6956513878</v>
      </c>
      <c r="F115" s="36">
        <f>'Total Cost'!D115/(1+Assumptions!$D$49)^($A115-2022)</f>
        <v>3206289.0386173245</v>
      </c>
      <c r="G115" s="36">
        <f>'Total Cost'!E115/(1+Assumptions!$D$49)^($A115-2022)</f>
        <v>2108433.6228156905</v>
      </c>
      <c r="H115" s="36">
        <f>'Total Cost'!F115/(1+Assumptions!$D$49)^($A115-2022)</f>
        <v>1754731.2503607706</v>
      </c>
      <c r="I115" s="36">
        <f>'Total Cost'!G115/(1+Assumptions!$D$49)^($A115-2022)</f>
        <v>1051920.0427555405</v>
      </c>
      <c r="J115" s="37">
        <f>'Total Cost'!H115/(1+Assumptions!$D$49)^($A115-2022)</f>
        <v>459983.09937960992</v>
      </c>
      <c r="K115" s="37">
        <f>'Total Cost'!I115/(1+Assumptions!$D$49)^($A115-2022)</f>
        <v>493427.03263985849</v>
      </c>
      <c r="L115" s="37">
        <f>'Total Cost'!J115/(1+Assumptions!$D$49)^($A115-2022)</f>
        <v>315268.95803888061</v>
      </c>
      <c r="M115" s="37">
        <f>'Total Cost'!K115/(1+Assumptions!$D$49)^($A115-2022)</f>
        <v>245775.84775772729</v>
      </c>
      <c r="N115" s="37">
        <f>'Total Cost'!L115/(1+Assumptions!$D$49)^($A115-2022)</f>
        <v>215895.13578076396</v>
      </c>
      <c r="O115" s="37">
        <f>'Total Cost'!M115/(1+Assumptions!$D$49)^($A115-2022)</f>
        <v>91159.168761000255</v>
      </c>
      <c r="P115" s="38">
        <f>'Total Cost'!N115/(1+Assumptions!$D$49)^($A115-2022)</f>
        <v>86723239.74516663</v>
      </c>
      <c r="Q115" s="38">
        <f>'Total Cost'!O115/(1+Assumptions!$D$49)^($A115-2022)</f>
        <v>157972721.85742518</v>
      </c>
      <c r="R115" s="38">
        <f>'Total Cost'!P115/(1+Assumptions!$D$49)^($A115-2022)</f>
        <v>119154671.41534093</v>
      </c>
      <c r="S115" s="38">
        <f>'Total Cost'!Q115/(1+Assumptions!$D$49)^($A115-2022)</f>
        <v>45368379.128241882</v>
      </c>
      <c r="T115" s="38">
        <f>'Total Cost'!R115/(1+Assumptions!$D$49)^($A115-2022)</f>
        <v>30263961.874370828</v>
      </c>
      <c r="U115" s="38">
        <f>'Total Cost'!S115/(1+Assumptions!$D$49)^($A115-2022)</f>
        <v>16710863.31644737</v>
      </c>
      <c r="V115" s="84">
        <f t="shared" si="11"/>
        <v>89553488.093724668</v>
      </c>
      <c r="W115" s="84">
        <f t="shared" si="6"/>
        <v>161507070.58571643</v>
      </c>
      <c r="X115" s="84">
        <f t="shared" si="7"/>
        <v>122676229.41199714</v>
      </c>
      <c r="Y115" s="84">
        <f t="shared" si="8"/>
        <v>47722588.5988153</v>
      </c>
      <c r="Z115" s="84">
        <f t="shared" si="9"/>
        <v>32234588.260512363</v>
      </c>
      <c r="AA115" s="84">
        <f t="shared" si="10"/>
        <v>17853942.52796391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2296855.1065754765</v>
      </c>
      <c r="E116" s="36">
        <f>'Total Cost'!C116/(1+Assumptions!$D$49)^($A116-2022)</f>
        <v>2946740.4661879172</v>
      </c>
      <c r="F116" s="36">
        <f>'Total Cost'!D116/(1+Assumptions!$D$49)^($A116-2022)</f>
        <v>3106986.1712978343</v>
      </c>
      <c r="G116" s="36">
        <f>'Total Cost'!E116/(1+Assumptions!$D$49)^($A116-2022)</f>
        <v>2043132.7401514412</v>
      </c>
      <c r="H116" s="36">
        <f>'Total Cost'!F116/(1+Assumptions!$D$49)^($A116-2022)</f>
        <v>1700384.9819996743</v>
      </c>
      <c r="I116" s="36">
        <f>'Total Cost'!G116/(1+Assumptions!$D$49)^($A116-2022)</f>
        <v>1019340.7352825273</v>
      </c>
      <c r="J116" s="37">
        <f>'Total Cost'!H116/(1+Assumptions!$D$49)^($A116-2022)</f>
        <v>436200.36789262865</v>
      </c>
      <c r="K116" s="37">
        <f>'Total Cost'!I116/(1+Assumptions!$D$49)^($A116-2022)</f>
        <v>467935.84928449872</v>
      </c>
      <c r="L116" s="37">
        <f>'Total Cost'!J116/(1+Assumptions!$D$49)^($A116-2022)</f>
        <v>299000.36920542252</v>
      </c>
      <c r="M116" s="37">
        <f>'Total Cost'!K116/(1+Assumptions!$D$49)^($A116-2022)</f>
        <v>233157.80247410576</v>
      </c>
      <c r="N116" s="37">
        <f>'Total Cost'!L116/(1+Assumptions!$D$49)^($A116-2022)</f>
        <v>204790.50458539961</v>
      </c>
      <c r="O116" s="37">
        <f>'Total Cost'!M116/(1+Assumptions!$D$49)^($A116-2022)</f>
        <v>86464.196133039441</v>
      </c>
      <c r="P116" s="38">
        <f>'Total Cost'!N116/(1+Assumptions!$D$49)^($A116-2022)</f>
        <v>82990227.36200279</v>
      </c>
      <c r="Q116" s="38">
        <f>'Total Cost'!O116/(1+Assumptions!$D$49)^($A116-2022)</f>
        <v>151184829.11410484</v>
      </c>
      <c r="R116" s="38">
        <f>'Total Cost'!P116/(1+Assumptions!$D$49)^($A116-2022)</f>
        <v>114047195.4767544</v>
      </c>
      <c r="S116" s="38">
        <f>'Total Cost'!Q116/(1+Assumptions!$D$49)^($A116-2022)</f>
        <v>43442844.55269067</v>
      </c>
      <c r="T116" s="38">
        <f>'Total Cost'!R116/(1+Assumptions!$D$49)^($A116-2022)</f>
        <v>28975060.230507817</v>
      </c>
      <c r="U116" s="38">
        <f>'Total Cost'!S116/(1+Assumptions!$D$49)^($A116-2022)</f>
        <v>15997355.553412177</v>
      </c>
      <c r="V116" s="84">
        <f t="shared" si="11"/>
        <v>85723282.836470902</v>
      </c>
      <c r="W116" s="84">
        <f t="shared" si="6"/>
        <v>154599505.42957726</v>
      </c>
      <c r="X116" s="84">
        <f t="shared" si="7"/>
        <v>117453182.01725766</v>
      </c>
      <c r="Y116" s="84">
        <f t="shared" si="8"/>
        <v>45719135.095316216</v>
      </c>
      <c r="Z116" s="84">
        <f t="shared" si="9"/>
        <v>30880235.71709289</v>
      </c>
      <c r="AA116" s="84">
        <f t="shared" si="10"/>
        <v>17103160.484827742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2225718.5698648877</v>
      </c>
      <c r="E117" s="36">
        <f>'Total Cost'!C117/(1+Assumptions!$D$49)^($A117-2022)</f>
        <v>2855476.1497103786</v>
      </c>
      <c r="F117" s="36">
        <f>'Total Cost'!D117/(1+Assumptions!$D$49)^($A117-2022)</f>
        <v>3010758.8406311851</v>
      </c>
      <c r="G117" s="36">
        <f>'Total Cost'!E117/(1+Assumptions!$D$49)^($A117-2022)</f>
        <v>1979854.3092402781</v>
      </c>
      <c r="H117" s="36">
        <f>'Total Cost'!F117/(1+Assumptions!$D$49)^($A117-2022)</f>
        <v>1647721.886992998</v>
      </c>
      <c r="I117" s="36">
        <f>'Total Cost'!G117/(1+Assumptions!$D$49)^($A117-2022)</f>
        <v>987770.45057957224</v>
      </c>
      <c r="J117" s="37">
        <f>'Total Cost'!H117/(1+Assumptions!$D$49)^($A117-2022)</f>
        <v>413649.14636618609</v>
      </c>
      <c r="K117" s="37">
        <f>'Total Cost'!I117/(1+Assumptions!$D$49)^($A117-2022)</f>
        <v>443763.6545079691</v>
      </c>
      <c r="L117" s="37">
        <f>'Total Cost'!J117/(1+Assumptions!$D$49)^($A117-2022)</f>
        <v>283572.67333212175</v>
      </c>
      <c r="M117" s="37">
        <f>'Total Cost'!K117/(1+Assumptions!$D$49)^($A117-2022)</f>
        <v>221188.87647535195</v>
      </c>
      <c r="N117" s="37">
        <f>'Total Cost'!L117/(1+Assumptions!$D$49)^($A117-2022)</f>
        <v>194258.12879054196</v>
      </c>
      <c r="O117" s="37">
        <f>'Total Cost'!M117/(1+Assumptions!$D$49)^($A117-2022)</f>
        <v>82011.465643815623</v>
      </c>
      <c r="P117" s="38">
        <f>'Total Cost'!N117/(1+Assumptions!$D$49)^($A117-2022)</f>
        <v>79418553.899488166</v>
      </c>
      <c r="Q117" s="38">
        <f>'Total Cost'!O117/(1+Assumptions!$D$49)^($A117-2022)</f>
        <v>144689806.2630803</v>
      </c>
      <c r="R117" s="38">
        <f>'Total Cost'!P117/(1+Assumptions!$D$49)^($A117-2022)</f>
        <v>109159569.77425058</v>
      </c>
      <c r="S117" s="38">
        <f>'Total Cost'!Q117/(1+Assumptions!$D$49)^($A117-2022)</f>
        <v>41599398.102806807</v>
      </c>
      <c r="T117" s="38">
        <f>'Total Cost'!R117/(1+Assumptions!$D$49)^($A117-2022)</f>
        <v>27741292.304510906</v>
      </c>
      <c r="U117" s="38">
        <f>'Total Cost'!S117/(1+Assumptions!$D$49)^($A117-2022)</f>
        <v>15314444.541397108</v>
      </c>
      <c r="V117" s="84">
        <f t="shared" si="11"/>
        <v>82057921.615719244</v>
      </c>
      <c r="W117" s="84">
        <f t="shared" si="6"/>
        <v>147989046.06729865</v>
      </c>
      <c r="X117" s="84">
        <f t="shared" si="7"/>
        <v>112453901.28821389</v>
      </c>
      <c r="Y117" s="84">
        <f t="shared" si="8"/>
        <v>43800441.288522437</v>
      </c>
      <c r="Z117" s="84">
        <f t="shared" si="9"/>
        <v>29583272.320294447</v>
      </c>
      <c r="AA117" s="84">
        <f t="shared" si="10"/>
        <v>16384226.457620496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2156785.2225678102</v>
      </c>
      <c r="E118" s="36">
        <f>'Total Cost'!C118/(1+Assumptions!$D$49)^($A118-2022)</f>
        <v>2767038.4056974617</v>
      </c>
      <c r="F118" s="36">
        <f>'Total Cost'!D118/(1+Assumptions!$D$49)^($A118-2022)</f>
        <v>2917511.7933184719</v>
      </c>
      <c r="G118" s="36">
        <f>'Total Cost'!E118/(1+Assumptions!$D$49)^($A118-2022)</f>
        <v>1918535.6921678777</v>
      </c>
      <c r="H118" s="36">
        <f>'Total Cost'!F118/(1+Assumptions!$D$49)^($A118-2022)</f>
        <v>1596689.8353118284</v>
      </c>
      <c r="I118" s="36">
        <f>'Total Cost'!G118/(1+Assumptions!$D$49)^($A118-2022)</f>
        <v>957177.93792253593</v>
      </c>
      <c r="J118" s="37">
        <f>'Total Cost'!H118/(1+Assumptions!$D$49)^($A118-2022)</f>
        <v>392265.57645035931</v>
      </c>
      <c r="K118" s="37">
        <f>'Total Cost'!I118/(1+Assumptions!$D$49)^($A118-2022)</f>
        <v>420842.10090952681</v>
      </c>
      <c r="L118" s="37">
        <f>'Total Cost'!J118/(1+Assumptions!$D$49)^($A118-2022)</f>
        <v>268942.33947783906</v>
      </c>
      <c r="M118" s="37">
        <f>'Total Cost'!K118/(1+Assumptions!$D$49)^($A118-2022)</f>
        <v>209835.61357436862</v>
      </c>
      <c r="N118" s="37">
        <f>'Total Cost'!L118/(1+Assumptions!$D$49)^($A118-2022)</f>
        <v>184268.46630813531</v>
      </c>
      <c r="O118" s="37">
        <f>'Total Cost'!M118/(1+Assumptions!$D$49)^($A118-2022)</f>
        <v>77788.457636921754</v>
      </c>
      <c r="P118" s="38">
        <f>'Total Cost'!N118/(1+Assumptions!$D$49)^($A118-2022)</f>
        <v>76001219.418675959</v>
      </c>
      <c r="Q118" s="38">
        <f>'Total Cost'!O118/(1+Assumptions!$D$49)^($A118-2022)</f>
        <v>138474967.28511789</v>
      </c>
      <c r="R118" s="38">
        <f>'Total Cost'!P118/(1+Assumptions!$D$49)^($A118-2022)</f>
        <v>104482292.56082141</v>
      </c>
      <c r="S118" s="38">
        <f>'Total Cost'!Q118/(1+Assumptions!$D$49)^($A118-2022)</f>
        <v>39834524.959286407</v>
      </c>
      <c r="T118" s="38">
        <f>'Total Cost'!R118/(1+Assumptions!$D$49)^($A118-2022)</f>
        <v>26560289.620605599</v>
      </c>
      <c r="U118" s="38">
        <f>'Total Cost'!S118/(1+Assumptions!$D$49)^($A118-2022)</f>
        <v>14660812.718513872</v>
      </c>
      <c r="V118" s="84">
        <f t="shared" si="11"/>
        <v>78550270.217694134</v>
      </c>
      <c r="W118" s="84">
        <f t="shared" si="6"/>
        <v>141662847.79172489</v>
      </c>
      <c r="X118" s="84">
        <f t="shared" si="7"/>
        <v>107668746.69361773</v>
      </c>
      <c r="Y118" s="84">
        <f t="shared" si="8"/>
        <v>41962896.265028656</v>
      </c>
      <c r="Z118" s="84">
        <f t="shared" si="9"/>
        <v>28341247.922225565</v>
      </c>
      <c r="AA118" s="84">
        <f t="shared" si="10"/>
        <v>15695779.114073331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2089986.8290936993</v>
      </c>
      <c r="E119" s="36">
        <f>'Total Cost'!C119/(1+Assumptions!$D$49)^($A119-2022)</f>
        <v>2681339.6915892027</v>
      </c>
      <c r="F119" s="36">
        <f>'Total Cost'!D119/(1+Assumptions!$D$49)^($A119-2022)</f>
        <v>2827152.7261771355</v>
      </c>
      <c r="G119" s="36">
        <f>'Total Cost'!E119/(1+Assumptions!$D$49)^($A119-2022)</f>
        <v>1859116.1909961395</v>
      </c>
      <c r="H119" s="36">
        <f>'Total Cost'!F119/(1+Assumptions!$D$49)^($A119-2022)</f>
        <v>1547238.3114608394</v>
      </c>
      <c r="I119" s="36">
        <f>'Total Cost'!G119/(1+Assumptions!$D$49)^($A119-2022)</f>
        <v>927532.91446212621</v>
      </c>
      <c r="J119" s="37">
        <f>'Total Cost'!H119/(1+Assumptions!$D$49)^($A119-2022)</f>
        <v>371989.11530988407</v>
      </c>
      <c r="K119" s="37">
        <f>'Total Cost'!I119/(1+Assumptions!$D$49)^($A119-2022)</f>
        <v>399106.38743715663</v>
      </c>
      <c r="L119" s="37">
        <f>'Total Cost'!J119/(1+Assumptions!$D$49)^($A119-2022)</f>
        <v>255068.09337452622</v>
      </c>
      <c r="M119" s="37">
        <f>'Total Cost'!K119/(1+Assumptions!$D$49)^($A119-2022)</f>
        <v>199066.28496869133</v>
      </c>
      <c r="N119" s="37">
        <f>'Total Cost'!L119/(1+Assumptions!$D$49)^($A119-2022)</f>
        <v>174793.50261887684</v>
      </c>
      <c r="O119" s="37">
        <f>'Total Cost'!M119/(1+Assumptions!$D$49)^($A119-2022)</f>
        <v>73783.300501316189</v>
      </c>
      <c r="P119" s="38">
        <f>'Total Cost'!N119/(1+Assumptions!$D$49)^($A119-2022)</f>
        <v>72731528.795218319</v>
      </c>
      <c r="Q119" s="38">
        <f>'Total Cost'!O119/(1+Assumptions!$D$49)^($A119-2022)</f>
        <v>132528177.73179623</v>
      </c>
      <c r="R119" s="38">
        <f>'Total Cost'!P119/(1+Assumptions!$D$49)^($A119-2022)</f>
        <v>100006274.33459051</v>
      </c>
      <c r="S119" s="38">
        <f>'Total Cost'!Q119/(1+Assumptions!$D$49)^($A119-2022)</f>
        <v>38144861.438374124</v>
      </c>
      <c r="T119" s="38">
        <f>'Total Cost'!R119/(1+Assumptions!$D$49)^($A119-2022)</f>
        <v>25429785.870193977</v>
      </c>
      <c r="U119" s="38">
        <f>'Total Cost'!S119/(1+Assumptions!$D$49)^($A119-2022)</f>
        <v>14035199.488809867</v>
      </c>
      <c r="V119" s="84">
        <f t="shared" si="11"/>
        <v>75193504.739621907</v>
      </c>
      <c r="W119" s="84">
        <f t="shared" si="6"/>
        <v>135608623.81082261</v>
      </c>
      <c r="X119" s="84">
        <f t="shared" si="7"/>
        <v>103088495.15414217</v>
      </c>
      <c r="Y119" s="84">
        <f t="shared" si="8"/>
        <v>40203043.914338954</v>
      </c>
      <c r="Z119" s="84">
        <f t="shared" si="9"/>
        <v>27151817.684273694</v>
      </c>
      <c r="AA119" s="84">
        <f t="shared" si="10"/>
        <v>15036515.703773309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2025257.2671954134</v>
      </c>
      <c r="E120" s="36">
        <f>'Total Cost'!C120/(1+Assumptions!$D$49)^($A120-2022)</f>
        <v>2598295.1761305495</v>
      </c>
      <c r="F120" s="36">
        <f>'Total Cost'!D120/(1+Assumptions!$D$49)^($A120-2022)</f>
        <v>2739592.1947720898</v>
      </c>
      <c r="G120" s="36">
        <f>'Total Cost'!E120/(1+Assumptions!$D$49)^($A120-2022)</f>
        <v>1801536.987679641</v>
      </c>
      <c r="H120" s="36">
        <f>'Total Cost'!F120/(1+Assumptions!$D$49)^($A120-2022)</f>
        <v>1499318.3644741236</v>
      </c>
      <c r="I120" s="36">
        <f>'Total Cost'!G120/(1+Assumptions!$D$49)^($A120-2022)</f>
        <v>898806.03524757689</v>
      </c>
      <c r="J120" s="37">
        <f>'Total Cost'!H120/(1+Assumptions!$D$49)^($A120-2022)</f>
        <v>352762.36328240571</v>
      </c>
      <c r="K120" s="37">
        <f>'Total Cost'!I120/(1+Assumptions!$D$49)^($A120-2022)</f>
        <v>378495.07515319163</v>
      </c>
      <c r="L120" s="37">
        <f>'Total Cost'!J120/(1+Assumptions!$D$49)^($A120-2022)</f>
        <v>241910.800288119</v>
      </c>
      <c r="M120" s="37">
        <f>'Total Cost'!K120/(1+Assumptions!$D$49)^($A120-2022)</f>
        <v>188850.79990885832</v>
      </c>
      <c r="N120" s="37">
        <f>'Total Cost'!L120/(1+Assumptions!$D$49)^($A120-2022)</f>
        <v>165806.67166546726</v>
      </c>
      <c r="O120" s="37">
        <f>'Total Cost'!M120/(1+Assumptions!$D$49)^($A120-2022)</f>
        <v>69984.737079368933</v>
      </c>
      <c r="P120" s="38">
        <f>'Total Cost'!N120/(1+Assumptions!$D$49)^($A120-2022)</f>
        <v>69603078.400461927</v>
      </c>
      <c r="Q120" s="38">
        <f>'Total Cost'!O120/(1+Assumptions!$D$49)^($A120-2022)</f>
        <v>126837830.65918894</v>
      </c>
      <c r="R120" s="38">
        <f>'Total Cost'!P120/(1+Assumptions!$D$49)^($A120-2022)</f>
        <v>95722819.887584046</v>
      </c>
      <c r="S120" s="38">
        <f>'Total Cost'!Q120/(1+Assumptions!$D$49)^($A120-2022)</f>
        <v>36527188.46649655</v>
      </c>
      <c r="T120" s="38">
        <f>'Total Cost'!R120/(1+Assumptions!$D$49)^($A120-2022)</f>
        <v>24347612.487303667</v>
      </c>
      <c r="U120" s="38">
        <f>'Total Cost'!S120/(1+Assumptions!$D$49)^($A120-2022)</f>
        <v>13436398.749823229</v>
      </c>
      <c r="V120" s="84">
        <f t="shared" si="11"/>
        <v>71981098.030939743</v>
      </c>
      <c r="W120" s="84">
        <f t="shared" si="6"/>
        <v>129814620.91047268</v>
      </c>
      <c r="X120" s="84">
        <f t="shared" si="7"/>
        <v>98704322.882644251</v>
      </c>
      <c r="Y120" s="84">
        <f t="shared" si="8"/>
        <v>38517576.254085049</v>
      </c>
      <c r="Z120" s="84">
        <f t="shared" si="9"/>
        <v>26012737.523443259</v>
      </c>
      <c r="AA120" s="84">
        <f t="shared" si="10"/>
        <v>14405189.522150176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2312260.3628813415</v>
      </c>
      <c r="E121" s="36">
        <f>'Total Cost'!C121/(1+Assumptions!$D$49)^($A121-2022)</f>
        <v>2966504.5740842014</v>
      </c>
      <c r="F121" s="36">
        <f>'Total Cost'!D121/(1+Assumptions!$D$49)^($A121-2022)</f>
        <v>3127825.064517783</v>
      </c>
      <c r="G121" s="36">
        <f>'Total Cost'!E121/(1+Assumptions!$D$49)^($A121-2022)</f>
        <v>2056836.2530281697</v>
      </c>
      <c r="H121" s="36">
        <f>'Total Cost'!F121/(1+Assumptions!$D$49)^($A121-2022)</f>
        <v>1711789.6484896748</v>
      </c>
      <c r="I121" s="36">
        <f>'Total Cost'!G121/(1+Assumptions!$D$49)^($A121-2022)</f>
        <v>1026177.5641469519</v>
      </c>
      <c r="J121" s="37">
        <f>'Total Cost'!H121/(1+Assumptions!$D$49)^($A121-2022)</f>
        <v>394145.09373472532</v>
      </c>
      <c r="K121" s="37">
        <f>'Total Cost'!I121/(1+Assumptions!$D$49)^($A121-2022)</f>
        <v>422915.63119324954</v>
      </c>
      <c r="L121" s="37">
        <f>'Total Cost'!J121/(1+Assumptions!$D$49)^($A121-2022)</f>
        <v>270318.91723249463</v>
      </c>
      <c r="M121" s="37">
        <f>'Total Cost'!K121/(1+Assumptions!$D$49)^($A121-2022)</f>
        <v>211087.46501000441</v>
      </c>
      <c r="N121" s="37">
        <f>'Total Cost'!L121/(1+Assumptions!$D$49)^($A121-2022)</f>
        <v>185310.94229781683</v>
      </c>
      <c r="O121" s="37">
        <f>'Total Cost'!M121/(1+Assumptions!$D$49)^($A121-2022)</f>
        <v>78211.537878155796</v>
      </c>
      <c r="P121" s="38">
        <f>'Total Cost'!N121/(1+Assumptions!$D$49)^($A121-2022)</f>
        <v>78479756.289131358</v>
      </c>
      <c r="Q121" s="38">
        <f>'Total Cost'!O121/(1+Assumptions!$D$49)^($A121-2022)</f>
        <v>143025310.27870619</v>
      </c>
      <c r="R121" s="38">
        <f>'Total Cost'!P121/(1+Assumptions!$D$49)^($A121-2022)</f>
        <v>107951154.12707414</v>
      </c>
      <c r="S121" s="38">
        <f>'Total Cost'!Q121/(1+Assumptions!$D$49)^($A121-2022)</f>
        <v>41211662.99626451</v>
      </c>
      <c r="T121" s="38">
        <f>'Total Cost'!R121/(1+Assumptions!$D$49)^($A121-2022)</f>
        <v>27465893.186534062</v>
      </c>
      <c r="U121" s="38">
        <f>'Total Cost'!S121/(1+Assumptions!$D$49)^($A121-2022)</f>
        <v>15155519.093303969</v>
      </c>
      <c r="V121" s="84">
        <f t="shared" si="11"/>
        <v>81186161.745747432</v>
      </c>
      <c r="W121" s="84">
        <f t="shared" si="6"/>
        <v>146414730.48398364</v>
      </c>
      <c r="X121" s="84">
        <f t="shared" si="7"/>
        <v>111349298.10882442</v>
      </c>
      <c r="Y121" s="84">
        <f t="shared" si="8"/>
        <v>43479586.714302681</v>
      </c>
      <c r="Z121" s="84">
        <f t="shared" si="9"/>
        <v>29362993.777321555</v>
      </c>
      <c r="AA121" s="84">
        <f t="shared" si="10"/>
        <v>16259908.195329078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2240646.7057039016</v>
      </c>
      <c r="E122" s="36">
        <f>'Total Cost'!C122/(1+Assumptions!$D$49)^($A122-2022)</f>
        <v>2874628.1379379504</v>
      </c>
      <c r="F122" s="36">
        <f>'Total Cost'!D122/(1+Assumptions!$D$49)^($A122-2022)</f>
        <v>3030952.3267079899</v>
      </c>
      <c r="G122" s="36">
        <f>'Total Cost'!E122/(1+Assumptions!$D$49)^($A122-2022)</f>
        <v>1993133.4068180053</v>
      </c>
      <c r="H122" s="36">
        <f>'Total Cost'!F122/(1+Assumptions!$D$49)^($A122-2022)</f>
        <v>1658773.336393198</v>
      </c>
      <c r="I122" s="36">
        <f>'Total Cost'!G122/(1+Assumptions!$D$49)^($A122-2022)</f>
        <v>994395.53412052977</v>
      </c>
      <c r="J122" s="37">
        <f>'Total Cost'!H122/(1+Assumptions!$D$49)^($A122-2022)</f>
        <v>373776.60427111242</v>
      </c>
      <c r="K122" s="37">
        <f>'Total Cost'!I122/(1+Assumptions!$D$49)^($A122-2022)</f>
        <v>401078.5431573824</v>
      </c>
      <c r="L122" s="37">
        <f>'Total Cost'!J122/(1+Assumptions!$D$49)^($A122-2022)</f>
        <v>256377.50493838653</v>
      </c>
      <c r="M122" s="37">
        <f>'Total Cost'!K122/(1+Assumptions!$D$49)^($A122-2022)</f>
        <v>200257.50305082573</v>
      </c>
      <c r="N122" s="37">
        <f>'Total Cost'!L122/(1+Assumptions!$D$49)^($A122-2022)</f>
        <v>175785.36368980579</v>
      </c>
      <c r="O122" s="37">
        <f>'Total Cost'!M122/(1+Assumptions!$D$49)^($A122-2022)</f>
        <v>74185.800420580636</v>
      </c>
      <c r="P122" s="38">
        <f>'Total Cost'!N122/(1+Assumptions!$D$49)^($A122-2022)</f>
        <v>75105292.903553605</v>
      </c>
      <c r="Q122" s="38">
        <f>'Total Cost'!O122/(1+Assumptions!$D$49)^($A122-2022)</f>
        <v>136886537.90331802</v>
      </c>
      <c r="R122" s="38">
        <f>'Total Cost'!P122/(1+Assumptions!$D$49)^($A122-2022)</f>
        <v>103329160.06084004</v>
      </c>
      <c r="S122" s="38">
        <f>'Total Cost'!Q122/(1+Assumptions!$D$49)^($A122-2022)</f>
        <v>39464622.668675296</v>
      </c>
      <c r="T122" s="38">
        <f>'Total Cost'!R122/(1+Assumptions!$D$49)^($A122-2022)</f>
        <v>26297530.765545562</v>
      </c>
      <c r="U122" s="38">
        <f>'Total Cost'!S122/(1+Assumptions!$D$49)^($A122-2022)</f>
        <v>14509171.643365191</v>
      </c>
      <c r="V122" s="84">
        <f t="shared" si="11"/>
        <v>77719716.213528618</v>
      </c>
      <c r="W122" s="84">
        <f t="shared" si="6"/>
        <v>140162244.58441335</v>
      </c>
      <c r="X122" s="84">
        <f t="shared" si="7"/>
        <v>106616489.89248642</v>
      </c>
      <c r="Y122" s="84">
        <f t="shared" si="8"/>
        <v>41658013.578544125</v>
      </c>
      <c r="Z122" s="84">
        <f t="shared" si="9"/>
        <v>28132089.465628564</v>
      </c>
      <c r="AA122" s="84">
        <f t="shared" si="10"/>
        <v>15577752.977906302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2171251.0149703166</v>
      </c>
      <c r="E123" s="36">
        <f>'Total Cost'!C123/(1+Assumptions!$D$49)^($A123-2022)</f>
        <v>2785597.2323843986</v>
      </c>
      <c r="F123" s="36">
        <f>'Total Cost'!D123/(1+Assumptions!$D$49)^($A123-2022)</f>
        <v>2937079.8613358154</v>
      </c>
      <c r="G123" s="36">
        <f>'Total Cost'!E123/(1+Assumptions!$D$49)^($A123-2022)</f>
        <v>1931403.5191305722</v>
      </c>
      <c r="H123" s="36">
        <f>'Total Cost'!F123/(1+Assumptions!$D$49)^($A123-2022)</f>
        <v>1607399.0072067073</v>
      </c>
      <c r="I123" s="36">
        <f>'Total Cost'!G123/(1+Assumptions!$D$49)^($A123-2022)</f>
        <v>963597.83416318311</v>
      </c>
      <c r="J123" s="37">
        <f>'Total Cost'!H123/(1+Assumptions!$D$49)^($A123-2022)</f>
        <v>354462.34374647931</v>
      </c>
      <c r="K123" s="37">
        <f>'Total Cost'!I123/(1+Assumptions!$D$49)^($A123-2022)</f>
        <v>380370.82743846613</v>
      </c>
      <c r="L123" s="37">
        <f>'Total Cost'!J123/(1+Assumptions!$D$49)^($A123-2022)</f>
        <v>243156.33252379933</v>
      </c>
      <c r="M123" s="37">
        <f>'Total Cost'!K123/(1+Assumptions!$D$49)^($A123-2022)</f>
        <v>189984.3292105787</v>
      </c>
      <c r="N123" s="37">
        <f>'Total Cost'!L123/(1+Assumptions!$D$49)^($A123-2022)</f>
        <v>166750.38210333363</v>
      </c>
      <c r="O123" s="37">
        <f>'Total Cost'!M123/(1+Assumptions!$D$49)^($A123-2022)</f>
        <v>70367.660633720749</v>
      </c>
      <c r="P123" s="38">
        <f>'Total Cost'!N123/(1+Assumptions!$D$49)^($A123-2022)</f>
        <v>71876518.636506423</v>
      </c>
      <c r="Q123" s="38">
        <f>'Total Cost'!O123/(1+Assumptions!$D$49)^($A123-2022)</f>
        <v>131012344.46291253</v>
      </c>
      <c r="R123" s="38">
        <f>'Total Cost'!P123/(1+Assumptions!$D$49)^($A123-2022)</f>
        <v>98905900.415952832</v>
      </c>
      <c r="S123" s="38">
        <f>'Total Cost'!Q123/(1+Assumptions!$D$49)^($A123-2022)</f>
        <v>37791973.925699174</v>
      </c>
      <c r="T123" s="38">
        <f>'Total Cost'!R123/(1+Assumptions!$D$49)^($A123-2022)</f>
        <v>25179088.442286275</v>
      </c>
      <c r="U123" s="38">
        <f>'Total Cost'!S123/(1+Assumptions!$D$49)^($A123-2022)</f>
        <v>13890509.600876547</v>
      </c>
      <c r="V123" s="84">
        <f t="shared" si="11"/>
        <v>74402231.995223224</v>
      </c>
      <c r="W123" s="84">
        <f t="shared" si="6"/>
        <v>134178312.52273539</v>
      </c>
      <c r="X123" s="84">
        <f t="shared" si="7"/>
        <v>102086136.60981245</v>
      </c>
      <c r="Y123" s="84">
        <f t="shared" si="8"/>
        <v>39913361.774040326</v>
      </c>
      <c r="Z123" s="84">
        <f t="shared" si="9"/>
        <v>26953237.831596315</v>
      </c>
      <c r="AA123" s="84">
        <f t="shared" si="10"/>
        <v>14924475.095673451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2104004.5974265365</v>
      </c>
      <c r="E124" s="36">
        <f>'Total Cost'!C124/(1+Assumptions!$D$49)^($A124-2022)</f>
        <v>2699323.727706138</v>
      </c>
      <c r="F124" s="36">
        <f>'Total Cost'!D124/(1+Assumptions!$D$49)^($A124-2022)</f>
        <v>2846114.7461312446</v>
      </c>
      <c r="G124" s="36">
        <f>'Total Cost'!E124/(1+Assumptions!$D$49)^($A124-2022)</f>
        <v>1871585.4849201168</v>
      </c>
      <c r="H124" s="36">
        <f>'Total Cost'!F124/(1+Assumptions!$D$49)^($A124-2022)</f>
        <v>1557615.8066219708</v>
      </c>
      <c r="I124" s="36">
        <f>'Total Cost'!G124/(1+Assumptions!$D$49)^($A124-2022)</f>
        <v>933753.97831526527</v>
      </c>
      <c r="J124" s="37">
        <f>'Total Cost'!H124/(1+Assumptions!$D$49)^($A124-2022)</f>
        <v>336147.66962009133</v>
      </c>
      <c r="K124" s="37">
        <f>'Total Cost'!I124/(1+Assumptions!$D$49)^($A124-2022)</f>
        <v>360733.98803655332</v>
      </c>
      <c r="L124" s="37">
        <f>'Total Cost'!J124/(1+Assumptions!$D$49)^($A124-2022)</f>
        <v>230618.13240127813</v>
      </c>
      <c r="M124" s="37">
        <f>'Total Cost'!K124/(1+Assumptions!$D$49)^($A124-2022)</f>
        <v>180239.26269176745</v>
      </c>
      <c r="N124" s="37">
        <f>'Total Cost'!L124/(1+Assumptions!$D$49)^($A124-2022)</f>
        <v>158180.68461480198</v>
      </c>
      <c r="O124" s="37">
        <f>'Total Cost'!M124/(1+Assumptions!$D$49)^($A124-2022)</f>
        <v>66746.394845195566</v>
      </c>
      <c r="P124" s="38">
        <f>'Total Cost'!N124/(1+Assumptions!$D$49)^($A124-2022)</f>
        <v>68787118.869567364</v>
      </c>
      <c r="Q124" s="38">
        <f>'Total Cost'!O124/(1+Assumptions!$D$49)^($A124-2022)</f>
        <v>125391281.12955108</v>
      </c>
      <c r="R124" s="38">
        <f>'Total Cost'!P124/(1+Assumptions!$D$49)^($A124-2022)</f>
        <v>94672795.094162524</v>
      </c>
      <c r="S124" s="38">
        <f>'Total Cost'!Q124/(1+Assumptions!$D$49)^($A124-2022)</f>
        <v>36190535.136630282</v>
      </c>
      <c r="T124" s="38">
        <f>'Total Cost'!R124/(1+Assumptions!$D$49)^($A124-2022)</f>
        <v>24108424.10590094</v>
      </c>
      <c r="U124" s="38">
        <f>'Total Cost'!S124/(1+Assumptions!$D$49)^($A124-2022)</f>
        <v>13298342.076212762</v>
      </c>
      <c r="V124" s="84">
        <f t="shared" si="11"/>
        <v>71227271.136613995</v>
      </c>
      <c r="W124" s="84">
        <f t="shared" si="6"/>
        <v>128451338.84529378</v>
      </c>
      <c r="X124" s="84">
        <f t="shared" si="7"/>
        <v>97749527.972695053</v>
      </c>
      <c r="Y124" s="84">
        <f t="shared" si="8"/>
        <v>38242359.88424217</v>
      </c>
      <c r="Z124" s="84">
        <f t="shared" si="9"/>
        <v>25824220.597137712</v>
      </c>
      <c r="AA124" s="84">
        <f t="shared" si="10"/>
        <v>14298842.449373223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2038840.8873363361</v>
      </c>
      <c r="E125" s="36">
        <f>'Total Cost'!C125/(1+Assumptions!$D$49)^($A125-2022)</f>
        <v>2615722.2236756864</v>
      </c>
      <c r="F125" s="36">
        <f>'Total Cost'!D125/(1+Assumptions!$D$49)^($A125-2022)</f>
        <v>2757966.9367456632</v>
      </c>
      <c r="G125" s="36">
        <f>'Total Cost'!E125/(1+Assumptions!$D$49)^($A125-2022)</f>
        <v>1813620.0916422058</v>
      </c>
      <c r="H125" s="36">
        <f>'Total Cost'!F125/(1+Assumptions!$D$49)^($A125-2022)</f>
        <v>1509374.455353644</v>
      </c>
      <c r="I125" s="36">
        <f>'Total Cost'!G125/(1+Assumptions!$D$49)^($A125-2022)</f>
        <v>904834.42480624223</v>
      </c>
      <c r="J125" s="37">
        <f>'Total Cost'!H125/(1+Assumptions!$D$49)^($A125-2022)</f>
        <v>318780.77528271789</v>
      </c>
      <c r="K125" s="37">
        <f>'Total Cost'!I125/(1+Assumptions!$D$49)^($A125-2022)</f>
        <v>342112.56290938181</v>
      </c>
      <c r="L125" s="37">
        <f>'Total Cost'!J125/(1+Assumptions!$D$49)^($A125-2022)</f>
        <v>218727.56812922365</v>
      </c>
      <c r="M125" s="37">
        <f>'Total Cost'!K125/(1+Assumptions!$D$49)^($A125-2022)</f>
        <v>170995.10273006873</v>
      </c>
      <c r="N125" s="37">
        <f>'Total Cost'!L125/(1+Assumptions!$D$49)^($A125-2022)</f>
        <v>150052.26653554494</v>
      </c>
      <c r="O125" s="37">
        <f>'Total Cost'!M125/(1+Assumptions!$D$49)^($A125-2022)</f>
        <v>63311.834202671678</v>
      </c>
      <c r="P125" s="38">
        <f>'Total Cost'!N125/(1+Assumptions!$D$49)^($A125-2022)</f>
        <v>65831053.69640132</v>
      </c>
      <c r="Q125" s="38">
        <f>'Total Cost'!O125/(1+Assumptions!$D$49)^($A125-2022)</f>
        <v>120012396.37193659</v>
      </c>
      <c r="R125" s="38">
        <f>'Total Cost'!P125/(1+Assumptions!$D$49)^($A125-2022)</f>
        <v>90621635.882664859</v>
      </c>
      <c r="S125" s="38">
        <f>'Total Cost'!Q125/(1+Assumptions!$D$49)^($A125-2022)</f>
        <v>34657261.32781183</v>
      </c>
      <c r="T125" s="38">
        <f>'Total Cost'!R125/(1+Assumptions!$D$49)^($A125-2022)</f>
        <v>23083487.948843352</v>
      </c>
      <c r="U125" s="38">
        <f>'Total Cost'!S125/(1+Assumptions!$D$49)^($A125-2022)</f>
        <v>12731529.614948034</v>
      </c>
      <c r="V125" s="84">
        <f t="shared" si="11"/>
        <v>68188675.359020367</v>
      </c>
      <c r="W125" s="84">
        <f t="shared" si="6"/>
        <v>122970231.15852165</v>
      </c>
      <c r="X125" s="84">
        <f t="shared" si="7"/>
        <v>93598330.387539744</v>
      </c>
      <c r="Y125" s="84">
        <f t="shared" si="8"/>
        <v>36641876.522184104</v>
      </c>
      <c r="Z125" s="84">
        <f t="shared" si="9"/>
        <v>24742914.670732543</v>
      </c>
      <c r="AA125" s="84">
        <f t="shared" si="10"/>
        <v>13699675.873956949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1975695.3805893767</v>
      </c>
      <c r="E126" s="36">
        <f>'Total Cost'!C126/(1+Assumptions!$D$49)^($A126-2022)</f>
        <v>2534709.9650197043</v>
      </c>
      <c r="F126" s="36">
        <f>'Total Cost'!D126/(1+Assumptions!$D$49)^($A126-2022)</f>
        <v>2672549.1776189627</v>
      </c>
      <c r="G126" s="36">
        <f>'Total Cost'!E126/(1+Assumptions!$D$49)^($A126-2022)</f>
        <v>1757449.9606405501</v>
      </c>
      <c r="H126" s="36">
        <f>'Total Cost'!F126/(1+Assumptions!$D$49)^($A126-2022)</f>
        <v>1462627.200358802</v>
      </c>
      <c r="I126" s="36">
        <f>'Total Cost'!G126/(1+Assumptions!$D$49)^($A126-2022)</f>
        <v>876810.54681195214</v>
      </c>
      <c r="J126" s="37">
        <f>'Total Cost'!H126/(1+Assumptions!$D$49)^($A126-2022)</f>
        <v>302312.54269603669</v>
      </c>
      <c r="K126" s="37">
        <f>'Total Cost'!I126/(1+Assumptions!$D$49)^($A126-2022)</f>
        <v>324453.96641540359</v>
      </c>
      <c r="L126" s="37">
        <f>'Total Cost'!J126/(1+Assumptions!$D$49)^($A126-2022)</f>
        <v>207451.13420972723</v>
      </c>
      <c r="M126" s="37">
        <f>'Total Cost'!K126/(1+Assumptions!$D$49)^($A126-2022)</f>
        <v>162226.05209230169</v>
      </c>
      <c r="N126" s="37">
        <f>'Total Cost'!L126/(1+Assumptions!$D$49)^($A126-2022)</f>
        <v>142342.36369456566</v>
      </c>
      <c r="O126" s="37">
        <f>'Total Cost'!M126/(1+Assumptions!$D$49)^($A126-2022)</f>
        <v>60054.335926759588</v>
      </c>
      <c r="P126" s="38">
        <f>'Total Cost'!N126/(1+Assumptions!$D$49)^($A126-2022)</f>
        <v>63002545.929830089</v>
      </c>
      <c r="Q126" s="38">
        <f>'Total Cost'!O126/(1+Assumptions!$D$49)^($A126-2022)</f>
        <v>114865214.27699484</v>
      </c>
      <c r="R126" s="38">
        <f>'Total Cost'!P126/(1+Assumptions!$D$49)^($A126-2022)</f>
        <v>86744570.275650814</v>
      </c>
      <c r="S126" s="38">
        <f>'Total Cost'!Q126/(1+Assumptions!$D$49)^($A126-2022)</f>
        <v>33189238.288668796</v>
      </c>
      <c r="T126" s="38">
        <f>'Total Cost'!R126/(1+Assumptions!$D$49)^($A126-2022)</f>
        <v>22102318.47360361</v>
      </c>
      <c r="U126" s="38">
        <f>'Total Cost'!S126/(1+Assumptions!$D$49)^($A126-2022)</f>
        <v>12188981.967680929</v>
      </c>
      <c r="V126" s="84">
        <f t="shared" si="11"/>
        <v>65280553.853115499</v>
      </c>
      <c r="W126" s="84">
        <f t="shared" si="6"/>
        <v>117724378.20842995</v>
      </c>
      <c r="X126" s="84">
        <f t="shared" si="7"/>
        <v>89624570.587479502</v>
      </c>
      <c r="Y126" s="84">
        <f t="shared" si="8"/>
        <v>35108914.301401645</v>
      </c>
      <c r="Z126" s="84">
        <f t="shared" si="9"/>
        <v>23707288.037656978</v>
      </c>
      <c r="AA126" s="84">
        <f t="shared" si="10"/>
        <v>13125846.850419641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1914505.5708500145</v>
      </c>
      <c r="E127" s="36">
        <f>'Total Cost'!C127/(1+Assumptions!$D$49)^($A127-2022)</f>
        <v>2456206.7595013748</v>
      </c>
      <c r="F127" s="36">
        <f>'Total Cost'!D127/(1+Assumptions!$D$49)^($A127-2022)</f>
        <v>2589776.9156071898</v>
      </c>
      <c r="G127" s="36">
        <f>'Total Cost'!E127/(1+Assumptions!$D$49)^($A127-2022)</f>
        <v>1703019.4903491405</v>
      </c>
      <c r="H127" s="36">
        <f>'Total Cost'!F127/(1+Assumptions!$D$49)^($A127-2022)</f>
        <v>1417327.7675672583</v>
      </c>
      <c r="I127" s="36">
        <f>'Total Cost'!G127/(1+Assumptions!$D$49)^($A127-2022)</f>
        <v>849654.60411754518</v>
      </c>
      <c r="J127" s="37">
        <f>'Total Cost'!H127/(1+Assumptions!$D$49)^($A127-2022)</f>
        <v>286696.40269757365</v>
      </c>
      <c r="K127" s="37">
        <f>'Total Cost'!I127/(1+Assumptions!$D$49)^($A127-2022)</f>
        <v>307708.33994831942</v>
      </c>
      <c r="L127" s="37">
        <f>'Total Cost'!J127/(1+Assumptions!$D$49)^($A127-2022)</f>
        <v>196757.06109197979</v>
      </c>
      <c r="M127" s="37">
        <f>'Total Cost'!K127/(1+Assumptions!$D$49)^($A127-2022)</f>
        <v>153907.64453480631</v>
      </c>
      <c r="N127" s="37">
        <f>'Total Cost'!L127/(1+Assumptions!$D$49)^($A127-2022)</f>
        <v>135029.38823145651</v>
      </c>
      <c r="O127" s="37">
        <f>'Total Cost'!M127/(1+Assumptions!$D$49)^($A127-2022)</f>
        <v>56964.756055391226</v>
      </c>
      <c r="P127" s="38">
        <f>'Total Cost'!N127/(1+Assumptions!$D$49)^($A127-2022)</f>
        <v>60296069.634182617</v>
      </c>
      <c r="Q127" s="38">
        <f>'Total Cost'!O127/(1+Assumptions!$D$49)^($A127-2022)</f>
        <v>109939713.81965646</v>
      </c>
      <c r="R127" s="38">
        <f>'Total Cost'!P127/(1+Assumptions!$D$49)^($A127-2022)</f>
        <v>83034086.002143413</v>
      </c>
      <c r="S127" s="38">
        <f>'Total Cost'!Q127/(1+Assumptions!$D$49)^($A127-2022)</f>
        <v>31783676.932952907</v>
      </c>
      <c r="T127" s="38">
        <f>'Total Cost'!R127/(1+Assumptions!$D$49)^($A127-2022)</f>
        <v>21163038.672853339</v>
      </c>
      <c r="U127" s="38">
        <f>'Total Cost'!S127/(1+Assumptions!$D$49)^($A127-2022)</f>
        <v>11669655.956914637</v>
      </c>
      <c r="V127" s="84">
        <f t="shared" si="11"/>
        <v>62497271.607730202</v>
      </c>
      <c r="W127" s="84">
        <f t="shared" si="6"/>
        <v>112703628.91910616</v>
      </c>
      <c r="X127" s="84">
        <f t="shared" si="7"/>
        <v>85820619.978842586</v>
      </c>
      <c r="Y127" s="84">
        <f t="shared" si="8"/>
        <v>33640604.067836851</v>
      </c>
      <c r="Z127" s="84">
        <f t="shared" si="9"/>
        <v>22715395.828652054</v>
      </c>
      <c r="AA127" s="84">
        <f t="shared" si="10"/>
        <v>12576275.317087574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1855210.8876836672</v>
      </c>
      <c r="E128" s="36">
        <f>'Total Cost'!C128/(1+Assumptions!$D$49)^($A128-2022)</f>
        <v>2380134.8985398985</v>
      </c>
      <c r="F128" s="36">
        <f>'Total Cost'!D128/(1+Assumptions!$D$49)^($A128-2022)</f>
        <v>2509568.2162852702</v>
      </c>
      <c r="G128" s="36">
        <f>'Total Cost'!E128/(1+Assumptions!$D$49)^($A128-2022)</f>
        <v>1650274.8012534946</v>
      </c>
      <c r="H128" s="36">
        <f>'Total Cost'!F128/(1+Assumptions!$D$49)^($A128-2022)</f>
        <v>1373431.3160758929</v>
      </c>
      <c r="I128" s="36">
        <f>'Total Cost'!G128/(1+Assumptions!$D$49)^($A128-2022)</f>
        <v>823339.71565806156</v>
      </c>
      <c r="J128" s="37">
        <f>'Total Cost'!H128/(1+Assumptions!$D$49)^($A128-2022)</f>
        <v>271888.20257203031</v>
      </c>
      <c r="K128" s="37">
        <f>'Total Cost'!I128/(1+Assumptions!$D$49)^($A128-2022)</f>
        <v>291828.41033679363</v>
      </c>
      <c r="L128" s="37">
        <f>'Total Cost'!J128/(1+Assumptions!$D$49)^($A128-2022)</f>
        <v>186615.22511052201</v>
      </c>
      <c r="M128" s="37">
        <f>'Total Cost'!K128/(1+Assumptions!$D$49)^($A128-2022)</f>
        <v>146016.67601691856</v>
      </c>
      <c r="N128" s="37">
        <f>'Total Cost'!L128/(1+Assumptions!$D$49)^($A128-2022)</f>
        <v>128092.86771731252</v>
      </c>
      <c r="O128" s="37">
        <f>'Total Cost'!M128/(1+Assumptions!$D$49)^($A128-2022)</f>
        <v>54034.423602201488</v>
      </c>
      <c r="P128" s="38">
        <f>'Total Cost'!N128/(1+Assumptions!$D$49)^($A128-2022)</f>
        <v>57706339.159849308</v>
      </c>
      <c r="Q128" s="38">
        <f>'Total Cost'!O128/(1+Assumptions!$D$49)^($A128-2022)</f>
        <v>105226309.03923714</v>
      </c>
      <c r="R128" s="38">
        <f>'Total Cost'!P128/(1+Assumptions!$D$49)^($A128-2022)</f>
        <v>79482996.229188249</v>
      </c>
      <c r="S128" s="38">
        <f>'Total Cost'!Q128/(1+Assumptions!$D$49)^($A128-2022)</f>
        <v>30437907.904107705</v>
      </c>
      <c r="T128" s="38">
        <f>'Total Cost'!R128/(1+Assumptions!$D$49)^($A128-2022)</f>
        <v>20263852.375450768</v>
      </c>
      <c r="U128" s="38">
        <f>'Total Cost'!S128/(1+Assumptions!$D$49)^($A128-2022)</f>
        <v>11172553.436754081</v>
      </c>
      <c r="V128" s="84">
        <f t="shared" si="11"/>
        <v>59833438.250105008</v>
      </c>
      <c r="W128" s="84">
        <f t="shared" si="6"/>
        <v>107898272.34811383</v>
      </c>
      <c r="X128" s="84">
        <f t="shared" si="7"/>
        <v>82179179.670584038</v>
      </c>
      <c r="Y128" s="84">
        <f t="shared" si="8"/>
        <v>32234199.381378118</v>
      </c>
      <c r="Z128" s="84">
        <f t="shared" si="9"/>
        <v>21765376.559243973</v>
      </c>
      <c r="AA128" s="84">
        <f t="shared" si="10"/>
        <v>12049927.576014344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1797752.6365994879</v>
      </c>
      <c r="E129" s="36">
        <f>'Total Cost'!C129/(1+Assumptions!$D$49)^($A129-2022)</f>
        <v>2306419.0802884898</v>
      </c>
      <c r="F129" s="36">
        <f>'Total Cost'!D129/(1+Assumptions!$D$49)^($A129-2022)</f>
        <v>2431843.6828419422</v>
      </c>
      <c r="G129" s="36">
        <f>'Total Cost'!E129/(1+Assumptions!$D$49)^($A129-2022)</f>
        <v>1599163.6825565209</v>
      </c>
      <c r="H129" s="36">
        <f>'Total Cost'!F129/(1+Assumptions!$D$49)^($A129-2022)</f>
        <v>1330894.3937616362</v>
      </c>
      <c r="I129" s="36">
        <f>'Total Cost'!G129/(1+Assumptions!$D$49)^($A129-2022)</f>
        <v>797839.83290946262</v>
      </c>
      <c r="J129" s="37">
        <f>'Total Cost'!H129/(1+Assumptions!$D$49)^($A129-2022)</f>
        <v>257846.08051064884</v>
      </c>
      <c r="K129" s="37">
        <f>'Total Cost'!I129/(1+Assumptions!$D$49)^($A129-2022)</f>
        <v>276769.35560522653</v>
      </c>
      <c r="L129" s="37">
        <f>'Total Cost'!J129/(1+Assumptions!$D$49)^($A129-2022)</f>
        <v>176997.06310169419</v>
      </c>
      <c r="M129" s="37">
        <f>'Total Cost'!K129/(1+Assumptions!$D$49)^($A129-2022)</f>
        <v>138531.13947488292</v>
      </c>
      <c r="N129" s="37">
        <f>'Total Cost'!L129/(1+Assumptions!$D$49)^($A129-2022)</f>
        <v>121513.38743091471</v>
      </c>
      <c r="O129" s="37">
        <f>'Total Cost'!M129/(1+Assumptions!$D$49)^($A129-2022)</f>
        <v>51255.116055465471</v>
      </c>
      <c r="P129" s="38">
        <f>'Total Cost'!N129/(1+Assumptions!$D$49)^($A129-2022)</f>
        <v>55228298.657980196</v>
      </c>
      <c r="Q129" s="38">
        <f>'Total Cost'!O129/(1+Assumptions!$D$49)^($A129-2022)</f>
        <v>100715830.08264187</v>
      </c>
      <c r="R129" s="38">
        <f>'Total Cost'!P129/(1+Assumptions!$D$49)^($A129-2022)</f>
        <v>76084425.410821289</v>
      </c>
      <c r="S129" s="38">
        <f>'Total Cost'!Q129/(1+Assumptions!$D$49)^($A129-2022)</f>
        <v>29149376.414144848</v>
      </c>
      <c r="T129" s="38">
        <f>'Total Cost'!R129/(1+Assumptions!$D$49)^($A129-2022)</f>
        <v>19403040.751077794</v>
      </c>
      <c r="U129" s="38">
        <f>'Total Cost'!S129/(1+Assumptions!$D$49)^($A129-2022)</f>
        <v>10696719.341367166</v>
      </c>
      <c r="V129" s="84">
        <f t="shared" si="11"/>
        <v>57283897.375090331</v>
      </c>
      <c r="W129" s="84">
        <f t="shared" si="6"/>
        <v>103299018.51853558</v>
      </c>
      <c r="X129" s="84">
        <f t="shared" si="7"/>
        <v>78693266.156764925</v>
      </c>
      <c r="Y129" s="84">
        <f t="shared" si="8"/>
        <v>30887071.236176252</v>
      </c>
      <c r="Z129" s="84">
        <f t="shared" si="9"/>
        <v>20855448.532270346</v>
      </c>
      <c r="AA129" s="84">
        <f t="shared" si="10"/>
        <v>11545814.290332094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1742073.9409499872</v>
      </c>
      <c r="E130" s="36">
        <f>'Total Cost'!C130/(1+Assumptions!$D$49)^($A130-2022)</f>
        <v>2234986.3350947509</v>
      </c>
      <c r="F130" s="36">
        <f>'Total Cost'!D130/(1+Assumptions!$D$49)^($A130-2022)</f>
        <v>2356526.3774866103</v>
      </c>
      <c r="G130" s="36">
        <f>'Total Cost'!E130/(1+Assumptions!$D$49)^($A130-2022)</f>
        <v>1549635.5404962094</v>
      </c>
      <c r="H130" s="36">
        <f>'Total Cost'!F130/(1+Assumptions!$D$49)^($A130-2022)</f>
        <v>1289674.8942691765</v>
      </c>
      <c r="I130" s="36">
        <f>'Total Cost'!G130/(1+Assumptions!$D$49)^($A130-2022)</f>
        <v>773129.71410377335</v>
      </c>
      <c r="J130" s="37">
        <f>'Total Cost'!H130/(1+Assumptions!$D$49)^($A130-2022)</f>
        <v>244530.34659998503</v>
      </c>
      <c r="K130" s="37">
        <f>'Total Cost'!I130/(1+Assumptions!$D$49)^($A130-2022)</f>
        <v>262488.67771252012</v>
      </c>
      <c r="L130" s="37">
        <f>'Total Cost'!J130/(1+Assumptions!$D$49)^($A130-2022)</f>
        <v>167875.49145500717</v>
      </c>
      <c r="M130" s="37">
        <f>'Total Cost'!K130/(1+Assumptions!$D$49)^($A130-2022)</f>
        <v>131430.16297165107</v>
      </c>
      <c r="N130" s="37">
        <f>'Total Cost'!L130/(1+Assumptions!$D$49)^($A130-2022)</f>
        <v>115272.5356264351</v>
      </c>
      <c r="O130" s="37">
        <f>'Total Cost'!M130/(1+Assumptions!$D$49)^($A130-2022)</f>
        <v>48619.036147962681</v>
      </c>
      <c r="P130" s="38">
        <f>'Total Cost'!N130/(1+Assumptions!$D$49)^($A130-2022)</f>
        <v>52857112.05423829</v>
      </c>
      <c r="Q130" s="38">
        <f>'Total Cost'!O130/(1+Assumptions!$D$49)^($A130-2022)</f>
        <v>96399505.076370254</v>
      </c>
      <c r="R130" s="38">
        <f>'Total Cost'!P130/(1+Assumptions!$D$49)^($A130-2022)</f>
        <v>72831795.754537836</v>
      </c>
      <c r="S130" s="38">
        <f>'Total Cost'!Q130/(1+Assumptions!$D$49)^($A130-2022)</f>
        <v>27915637.30588562</v>
      </c>
      <c r="T130" s="38">
        <f>'Total Cost'!R130/(1+Assumptions!$D$49)^($A130-2022)</f>
        <v>18578958.966597386</v>
      </c>
      <c r="U130" s="38">
        <f>'Total Cost'!S130/(1+Assumptions!$D$49)^($A130-2022)</f>
        <v>10241239.818334924</v>
      </c>
      <c r="V130" s="84">
        <f t="shared" si="11"/>
        <v>54843716.341788262</v>
      </c>
      <c r="W130" s="84">
        <f t="shared" si="6"/>
        <v>98896980.089177519</v>
      </c>
      <c r="X130" s="84">
        <f t="shared" si="7"/>
        <v>75356197.623479456</v>
      </c>
      <c r="Y130" s="84">
        <f t="shared" si="8"/>
        <v>29596703.009353481</v>
      </c>
      <c r="Z130" s="84">
        <f t="shared" si="9"/>
        <v>19983906.396492999</v>
      </c>
      <c r="AA130" s="84">
        <f t="shared" si="10"/>
        <v>11062988.568586661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1964370.5059481086</v>
      </c>
      <c r="E131" s="36">
        <f>'Total Cost'!C131/(1+Assumptions!$D$49)^($A131-2022)</f>
        <v>2520180.7653830382</v>
      </c>
      <c r="F131" s="36">
        <f>'Total Cost'!D131/(1+Assumptions!$D$49)^($A131-2022)</f>
        <v>2657229.8704491858</v>
      </c>
      <c r="G131" s="36">
        <f>'Total Cost'!E131/(1+Assumptions!$D$49)^($A131-2022)</f>
        <v>1747376.0895933758</v>
      </c>
      <c r="H131" s="36">
        <f>'Total Cost'!F131/(1+Assumptions!$D$49)^($A131-2022)</f>
        <v>1454243.2815352276</v>
      </c>
      <c r="I131" s="36">
        <f>'Total Cost'!G131/(1+Assumptions!$D$49)^($A131-2022)</f>
        <v>871784.58500410244</v>
      </c>
      <c r="J131" s="37">
        <f>'Total Cost'!H131/(1+Assumptions!$D$49)^($A131-2022)</f>
        <v>269852.98740132188</v>
      </c>
      <c r="K131" s="37">
        <f>'Total Cost'!I131/(1+Assumptions!$D$49)^($A131-2022)</f>
        <v>289684.63849434326</v>
      </c>
      <c r="L131" s="37">
        <f>'Total Cost'!J131/(1+Assumptions!$D$49)^($A131-2022)</f>
        <v>185281.03267155445</v>
      </c>
      <c r="M131" s="37">
        <f>'Total Cost'!K131/(1+Assumptions!$D$49)^($A131-2022)</f>
        <v>145099.37997470639</v>
      </c>
      <c r="N131" s="37">
        <f>'Total Cost'!L131/(1+Assumptions!$D$49)^($A131-2022)</f>
        <v>127247.80021607023</v>
      </c>
      <c r="O131" s="37">
        <f>'Total Cost'!M131/(1+Assumptions!$D$49)^($A131-2022)</f>
        <v>53665.857513956129</v>
      </c>
      <c r="P131" s="38">
        <f>'Total Cost'!N131/(1+Assumptions!$D$49)^($A131-2022)</f>
        <v>58866606.115641154</v>
      </c>
      <c r="Q131" s="38">
        <f>'Total Cost'!O131/(1+Assumptions!$D$49)^($A131-2022)</f>
        <v>107368210.54601143</v>
      </c>
      <c r="R131" s="38">
        <f>'Total Cost'!P131/(1+Assumptions!$D$49)^($A131-2022)</f>
        <v>81127886.63246116</v>
      </c>
      <c r="S131" s="38">
        <f>'Total Cost'!Q131/(1+Assumptions!$D$49)^($A131-2022)</f>
        <v>31109268.927281573</v>
      </c>
      <c r="T131" s="38">
        <f>'Total Cost'!R131/(1+Assumptions!$D$49)^($A131-2022)</f>
        <v>20701266.858035453</v>
      </c>
      <c r="U131" s="38">
        <f>'Total Cost'!S131/(1+Assumptions!$D$49)^($A131-2022)</f>
        <v>11409810.1540312</v>
      </c>
      <c r="V131" s="84">
        <f t="shared" si="11"/>
        <v>61100829.608990587</v>
      </c>
      <c r="W131" s="84">
        <f t="shared" si="6"/>
        <v>110178075.94988881</v>
      </c>
      <c r="X131" s="84">
        <f t="shared" si="7"/>
        <v>83970397.535581902</v>
      </c>
      <c r="Y131" s="84">
        <f t="shared" si="8"/>
        <v>33001744.396849655</v>
      </c>
      <c r="Z131" s="84">
        <f t="shared" si="9"/>
        <v>22282757.939786751</v>
      </c>
      <c r="AA131" s="84">
        <f t="shared" si="10"/>
        <v>12335260.596549259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A5" sqref="A5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95% Cost'!V4:V131)+0.05*'[3]Levy Proposition'!B3</f>
        <v>40860129140.472542</v>
      </c>
      <c r="C3" s="88">
        <f>SUM('Future 95% Cost'!W4:W131)+0.05*'[3]Levy Proposition'!C3</f>
        <v>73467863200.333237</v>
      </c>
      <c r="D3" s="88">
        <f>SUM('Future 95% Cost'!X4:X131)+0.05*'[3]Levy Proposition'!D3</f>
        <v>55140528819.947693</v>
      </c>
      <c r="E3" s="88">
        <f>SUM('Future 95% Cost'!Y4:Y131)+0.05*'[3]Levy Proposition'!E3</f>
        <v>20664309784.22847</v>
      </c>
      <c r="F3" s="88">
        <f>SUM('Future 95% Cost'!Z4:Z131)+0.05*'[3]Levy Proposition'!F3</f>
        <v>14044717742.206768</v>
      </c>
      <c r="G3" s="88">
        <f>SUM('Future 95% Cost'!AA4:AA131)+0.05*'[3]Levy Proposition'!G3</f>
        <v>7805065557.3799086</v>
      </c>
    </row>
    <row r="4" spans="1:8" x14ac:dyDescent="0.35">
      <c r="A4" s="85" t="s">
        <v>175</v>
      </c>
      <c r="B4" s="88">
        <f>B3/B2</f>
        <v>17195.721342858091</v>
      </c>
      <c r="C4" s="88">
        <f t="shared" ref="C4:G4" si="0">C3/C2</f>
        <v>44944.698855233873</v>
      </c>
      <c r="D4" s="88">
        <f t="shared" si="0"/>
        <v>29554.303942223174</v>
      </c>
      <c r="E4" s="88">
        <f t="shared" si="0"/>
        <v>51206.572165463513</v>
      </c>
      <c r="F4" s="88">
        <f t="shared" si="0"/>
        <v>28064.289880680448</v>
      </c>
      <c r="G4" s="88">
        <f t="shared" si="0"/>
        <v>70921.614849161386</v>
      </c>
    </row>
    <row r="5" spans="1:8" x14ac:dyDescent="0.35">
      <c r="A5" s="85" t="s">
        <v>169</v>
      </c>
      <c r="B5" s="87">
        <f>(B3/B2)/((1-(1/(1+Assumptions!$D$49))^127)/Assumptions!$D$49)</f>
        <v>956.40088482303042</v>
      </c>
      <c r="C5" s="87">
        <f>(C3/C2)/((1-(1/(1+Assumptions!$D$49))^127)/Assumptions!$D$49)</f>
        <v>2499.7584513140164</v>
      </c>
      <c r="D5" s="87">
        <f>(D3/D2)/((1-(1/(1+Assumptions!$D$49))^127)/Assumptions!$D$49)</f>
        <v>1643.7671835389829</v>
      </c>
      <c r="E5" s="87">
        <f>(E3/E2)/((1-(1/(1+Assumptions!$D$49))^127)/Assumptions!$D$49)</f>
        <v>2848.0346913823464</v>
      </c>
      <c r="F5" s="87">
        <f>(F3/F2)/((1-(1/(1+Assumptions!$D$49))^127)/Assumptions!$D$49)</f>
        <v>1560.8947795005163</v>
      </c>
      <c r="G5" s="87">
        <f>(G3/G2)/((1-(1/(1+Assumptions!$D$49))^127)/Assumptions!$D$49)</f>
        <v>3944.5565465032259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1.1598502101929812E-2</v>
      </c>
      <c r="C7" s="90">
        <f t="shared" ref="C7:G7" si="1">C5/C6</f>
        <v>3.6694779315561796E-2</v>
      </c>
      <c r="D7" s="90">
        <f t="shared" si="1"/>
        <v>2.2856765998372865E-2</v>
      </c>
      <c r="E7" s="90">
        <f t="shared" si="1"/>
        <v>5.8583455546278855E-2</v>
      </c>
      <c r="F7" s="90">
        <f t="shared" si="1"/>
        <v>2.5372976681630032E-2</v>
      </c>
      <c r="G7" s="90">
        <f t="shared" si="1"/>
        <v>5.6887172577202563E-2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27748.977512375783</v>
      </c>
      <c r="D10" s="87">
        <f t="shared" si="4"/>
        <v>12358.582599365083</v>
      </c>
      <c r="E10" s="87">
        <f t="shared" si="4"/>
        <v>34010.850822605425</v>
      </c>
      <c r="F10" s="87">
        <f t="shared" si="4"/>
        <v>10868.568537822357</v>
      </c>
      <c r="G10" s="87">
        <f t="shared" si="4"/>
        <v>53725.893506303299</v>
      </c>
    </row>
    <row r="11" spans="1:8" x14ac:dyDescent="0.35">
      <c r="A11" s="85" t="s">
        <v>208</v>
      </c>
      <c r="B11" s="87">
        <f>MAX(0.15*B10,0)</f>
        <v>0</v>
      </c>
      <c r="C11" s="87">
        <f t="shared" ref="C11:G11" si="5">MAX(0.15*C10,0)</f>
        <v>4162.346626856367</v>
      </c>
      <c r="D11" s="87">
        <f t="shared" si="5"/>
        <v>1853.7873899047624</v>
      </c>
      <c r="E11" s="87">
        <f t="shared" si="5"/>
        <v>5101.6276233908138</v>
      </c>
      <c r="F11" s="87">
        <f t="shared" si="5"/>
        <v>1630.2852806733536</v>
      </c>
      <c r="G11" s="87">
        <f t="shared" si="5"/>
        <v>8058.8840259454946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3222735543.1196628</v>
      </c>
      <c r="D15" s="88">
        <f>SUM('Incentive Relocation assumption'!AP:AP)</f>
        <v>1638240303.5786197</v>
      </c>
      <c r="E15" s="88">
        <f>SUM('Incentive Relocation assumption'!AQ:AQ)</f>
        <v>975150046.58834314</v>
      </c>
      <c r="F15" s="88">
        <f>SUM('Incentive Relocation assumption'!AR:AR)</f>
        <v>386447103.45925134</v>
      </c>
      <c r="G15" s="88">
        <f>SUM('Incentive Relocation assumption'!AS:AS)</f>
        <v>420088058.61594284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1971.5406460183374</v>
      </c>
      <c r="D16" s="88">
        <f t="shared" si="6"/>
        <v>878.06651293570997</v>
      </c>
      <c r="E16" s="88">
        <f t="shared" si="6"/>
        <v>2416.4412822968843</v>
      </c>
      <c r="F16" s="88">
        <f t="shared" si="6"/>
        <v>772.20231364547635</v>
      </c>
      <c r="G16" s="88">
        <f t="shared" si="6"/>
        <v>3817.1778669714577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109.65420878372441</v>
      </c>
      <c r="D17" s="87">
        <f>(D15/D14)/((1-(1/(1+Assumptions!$D$49))^127)/Assumptions!$D$49)</f>
        <v>48.836775914258098</v>
      </c>
      <c r="E17" s="87">
        <f>(E15/E14)/((1-(1/(1+Assumptions!$D$49))^127)/Assumptions!$D$49)</f>
        <v>134.39893182913804</v>
      </c>
      <c r="F17" s="87">
        <f>(F15/F14)/((1-(1/(1+Assumptions!$D$49))^127)/Assumptions!$D$49)</f>
        <v>42.948763899320866</v>
      </c>
      <c r="G17" s="87">
        <f>(G15/G14)/((1-(1/(1+Assumptions!$D$49))^127)/Assumptions!$D$49)</f>
        <v>212.30585310773597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1.6096503205044466E-3</v>
      </c>
      <c r="D19" s="90">
        <f t="shared" si="7"/>
        <v>6.7908081531589768E-4</v>
      </c>
      <c r="E19" s="90">
        <f t="shared" si="7"/>
        <v>2.7645568616504789E-3</v>
      </c>
      <c r="F19" s="90">
        <f t="shared" si="7"/>
        <v>6.9814954808870356E-4</v>
      </c>
      <c r="G19" s="90">
        <f t="shared" si="7"/>
        <v>3.0618092458571671E-3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-17195.721342858091</v>
      </c>
      <c r="C22" s="87">
        <f t="shared" ref="C22:G22" si="10">C16-$B$4</f>
        <v>-15224.180696839754</v>
      </c>
      <c r="D22" s="87">
        <f t="shared" si="10"/>
        <v>-16317.654829922381</v>
      </c>
      <c r="E22" s="87">
        <f t="shared" si="10"/>
        <v>-14779.280060561206</v>
      </c>
      <c r="F22" s="87">
        <f t="shared" si="10"/>
        <v>-16423.519029212614</v>
      </c>
      <c r="G22" s="87">
        <f t="shared" si="10"/>
        <v>-13378.543475886632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0</v>
      </c>
    </row>
    <row r="26" spans="1:7" x14ac:dyDescent="0.35">
      <c r="A26" t="s">
        <v>207</v>
      </c>
      <c r="B26" s="93">
        <f>SUM(B3:G3)</f>
        <v>211982614244.5686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82288722044.568604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0.19275226549160013</v>
      </c>
      <c r="C31" s="123">
        <f t="shared" si="12"/>
        <v>0.34657494654524773</v>
      </c>
      <c r="D31" s="123">
        <f t="shared" si="12"/>
        <v>0.26011816589982684</v>
      </c>
      <c r="E31" s="123">
        <f t="shared" si="12"/>
        <v>9.7481153621341979E-2</v>
      </c>
      <c r="F31" s="123">
        <f t="shared" si="12"/>
        <v>6.62541019802836E-2</v>
      </c>
      <c r="G31" s="123">
        <f t="shared" si="12"/>
        <v>3.6819366461699768E-2</v>
      </c>
    </row>
    <row r="32" spans="1:7" x14ac:dyDescent="0.35">
      <c r="A32" s="85" t="s">
        <v>203</v>
      </c>
      <c r="B32" s="124">
        <f>$B$28*B31</f>
        <v>15861337598.499176</v>
      </c>
      <c r="C32" s="124">
        <f t="shared" ref="C32:G32" si="13">$B$28*C31</f>
        <v>28519209443.873112</v>
      </c>
      <c r="D32" s="124">
        <f t="shared" si="13"/>
        <v>21404791452.473835</v>
      </c>
      <c r="E32" s="124">
        <f t="shared" si="13"/>
        <v>8021599554.9305019</v>
      </c>
      <c r="F32" s="124">
        <f t="shared" si="13"/>
        <v>5451965382.1680593</v>
      </c>
      <c r="G32" s="124">
        <f t="shared" si="13"/>
        <v>3029818612.6239238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370.9205993788766</v>
      </c>
      <c r="C33" s="125">
        <f>C32/C2/((1-(1/(1+AVERAGE('Inflation-Interest'!$E$9:$E$68)))^127)/AVERAGE('Inflation-Interest'!$E$9:$E$68))</f>
        <v>969.480390260592</v>
      </c>
      <c r="D33" s="125">
        <f>D32/D2/((1-(1/(1+AVERAGE('Inflation-Interest'!$E$9:$E$68)))^127)/AVERAGE('Inflation-Interest'!$E$9:$E$68))</f>
        <v>637.50161530896708</v>
      </c>
      <c r="E33" s="125">
        <f>E32/E2/((1-(1/(1+AVERAGE('Inflation-Interest'!$E$9:$E$68)))^127)/AVERAGE('Inflation-Interest'!$E$9:$E$68))</f>
        <v>1104.5522348871996</v>
      </c>
      <c r="F33" s="125">
        <f>F32/F2/((1-(1/(1+AVERAGE('Inflation-Interest'!$E$9:$E$68)))^127)/AVERAGE('Inflation-Interest'!$E$9:$E$68))</f>
        <v>605.36124167934167</v>
      </c>
      <c r="G33" s="125">
        <f>G32/G2/((1-(1/(1+AVERAGE('Inflation-Interest'!$E$9:$E$68)))^127)/AVERAGE('Inflation-Interest'!$E$9:$E$68))</f>
        <v>1529.8158980515568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109.65420878372441</v>
      </c>
      <c r="D34" s="87">
        <f t="shared" si="14"/>
        <v>48.836775914258098</v>
      </c>
      <c r="E34" s="87">
        <f t="shared" si="14"/>
        <v>134.39893182913804</v>
      </c>
      <c r="F34" s="87">
        <f t="shared" si="14"/>
        <v>42.948763899320866</v>
      </c>
      <c r="G34" s="87">
        <f t="shared" si="14"/>
        <v>212.30585310773597</v>
      </c>
    </row>
    <row r="35" spans="1:7" x14ac:dyDescent="0.35">
      <c r="A35" s="85" t="s">
        <v>206</v>
      </c>
      <c r="B35" s="87">
        <f>B33+B34</f>
        <v>370.9205993788766</v>
      </c>
      <c r="C35" s="87">
        <f t="shared" ref="C35:G35" si="15">C33+C34</f>
        <v>1079.1345990443165</v>
      </c>
      <c r="D35" s="87">
        <f t="shared" si="15"/>
        <v>686.33839122322513</v>
      </c>
      <c r="E35" s="87">
        <f t="shared" si="15"/>
        <v>1238.9511667163376</v>
      </c>
      <c r="F35" s="87">
        <f t="shared" si="15"/>
        <v>648.31000557866253</v>
      </c>
      <c r="G35" s="87">
        <f t="shared" si="15"/>
        <v>1742.1217511592927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95%</vt:lpstr>
      <vt:lpstr>Future 95%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2023-03-25T00:11:09Z</dcterms:modified>
</cp:coreProperties>
</file>